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ersonjm1\Desktop\Documents\Papers in progress\CTRP15 in OZR\"/>
    </mc:Choice>
  </mc:AlternateContent>
  <bookViews>
    <workbookView xWindow="5925" yWindow="1605" windowWidth="21540" windowHeight="17580" activeTab="3"/>
  </bookViews>
  <sheets>
    <sheet name="18S" sheetId="1" r:id="rId1"/>
    <sheet name="Fam132b" sheetId="2" r:id="rId2"/>
    <sheet name="FNDc5" sheetId="4" r:id="rId3"/>
    <sheet name="Ldha" sheetId="5" r:id="rId4"/>
    <sheet name="Hprt" sheetId="6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5" i="2" l="1"/>
  <c r="O26" i="1"/>
  <c r="O19" i="5"/>
  <c r="O16" i="6"/>
  <c r="O27" i="1"/>
  <c r="O20" i="5"/>
  <c r="O17" i="6"/>
  <c r="O28" i="1"/>
  <c r="O21" i="5"/>
  <c r="O18" i="6"/>
  <c r="O29" i="1"/>
  <c r="O22" i="5"/>
  <c r="O19" i="6"/>
  <c r="O30" i="1"/>
  <c r="O23" i="5"/>
  <c r="O20" i="6"/>
  <c r="O31" i="1"/>
  <c r="O24" i="5"/>
  <c r="O21" i="6"/>
  <c r="O22" i="4"/>
  <c r="O23" i="4"/>
  <c r="O24" i="4"/>
  <c r="O25" i="4"/>
  <c r="O26" i="4"/>
  <c r="O27" i="4"/>
  <c r="O32" i="1"/>
  <c r="O25" i="5"/>
  <c r="O22" i="6"/>
  <c r="O33" i="1"/>
  <c r="O26" i="5"/>
  <c r="O23" i="6"/>
  <c r="O34" i="1"/>
  <c r="O27" i="5"/>
  <c r="O24" i="6"/>
  <c r="O35" i="1"/>
  <c r="O28" i="5"/>
  <c r="O25" i="6"/>
  <c r="O36" i="1"/>
  <c r="O29" i="5"/>
  <c r="O26" i="6"/>
  <c r="O37" i="1"/>
  <c r="O30" i="5"/>
  <c r="O27" i="6"/>
  <c r="O28" i="4"/>
  <c r="O29" i="4"/>
  <c r="O30" i="4"/>
  <c r="O31" i="4"/>
  <c r="O32" i="4"/>
  <c r="O33" i="4"/>
  <c r="O38" i="1"/>
  <c r="O31" i="5"/>
  <c r="O28" i="6"/>
  <c r="O39" i="1"/>
  <c r="O32" i="5"/>
  <c r="O29" i="6"/>
  <c r="O40" i="1"/>
  <c r="O33" i="5"/>
  <c r="O30" i="6"/>
  <c r="O41" i="1"/>
  <c r="O34" i="5"/>
  <c r="O31" i="6"/>
  <c r="O42" i="1"/>
  <c r="O35" i="5"/>
  <c r="O32" i="6"/>
  <c r="O43" i="1"/>
  <c r="O36" i="5"/>
  <c r="O33" i="6"/>
  <c r="O34" i="4"/>
  <c r="O35" i="4"/>
  <c r="O36" i="4"/>
  <c r="O37" i="4"/>
  <c r="O38" i="4"/>
  <c r="O39" i="4"/>
  <c r="O44" i="1"/>
  <c r="O37" i="5"/>
  <c r="O34" i="6"/>
  <c r="O45" i="1"/>
  <c r="O38" i="5"/>
  <c r="O35" i="6"/>
  <c r="O46" i="1"/>
  <c r="O39" i="5"/>
  <c r="O36" i="6"/>
  <c r="O47" i="1"/>
  <c r="O40" i="5"/>
  <c r="O37" i="6"/>
  <c r="O48" i="1"/>
  <c r="O41" i="5"/>
  <c r="O38" i="6"/>
  <c r="O49" i="1"/>
  <c r="O42" i="5"/>
  <c r="O39" i="6"/>
  <c r="O40" i="4"/>
  <c r="O41" i="4"/>
  <c r="O42" i="4"/>
  <c r="O43" i="4"/>
  <c r="O44" i="4"/>
  <c r="O45" i="4"/>
  <c r="O36" i="2"/>
  <c r="O37" i="2"/>
  <c r="O38" i="2"/>
  <c r="O39" i="2"/>
  <c r="O40" i="2"/>
  <c r="O41" i="2"/>
  <c r="O30" i="2"/>
  <c r="O31" i="2"/>
  <c r="O32" i="2"/>
  <c r="O33" i="2"/>
  <c r="O34" i="2"/>
  <c r="O24" i="2"/>
  <c r="O25" i="2"/>
  <c r="O26" i="2"/>
  <c r="O27" i="2"/>
  <c r="O28" i="2"/>
  <c r="O29" i="2"/>
  <c r="O18" i="2"/>
  <c r="O19" i="2"/>
  <c r="O20" i="2"/>
  <c r="O21" i="2"/>
  <c r="O22" i="2"/>
  <c r="O23" i="2"/>
  <c r="O48" i="6"/>
  <c r="O43" i="6"/>
  <c r="N39" i="6"/>
  <c r="N38" i="6"/>
  <c r="N37" i="6"/>
  <c r="N36" i="6"/>
  <c r="O49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O47" i="6"/>
  <c r="N22" i="6"/>
  <c r="N21" i="6"/>
  <c r="N20" i="6"/>
  <c r="N19" i="6"/>
  <c r="N18" i="6"/>
  <c r="O46" i="6"/>
  <c r="N17" i="6"/>
  <c r="N16" i="6"/>
  <c r="O15" i="6"/>
  <c r="O44" i="6"/>
  <c r="O41" i="6"/>
  <c r="O42" i="6"/>
  <c r="N45" i="4"/>
  <c r="N44" i="4"/>
  <c r="N43" i="4"/>
  <c r="N42" i="4"/>
  <c r="N41" i="4"/>
  <c r="O55" i="4"/>
  <c r="N40" i="4"/>
  <c r="N39" i="4"/>
  <c r="N38" i="4"/>
  <c r="N37" i="4"/>
  <c r="N36" i="4"/>
  <c r="N35" i="4"/>
  <c r="O54" i="4"/>
  <c r="N34" i="4"/>
  <c r="N33" i="4"/>
  <c r="N32" i="4"/>
  <c r="N31" i="4"/>
  <c r="N30" i="4"/>
  <c r="N29" i="4"/>
  <c r="O53" i="4"/>
  <c r="N28" i="4"/>
  <c r="N27" i="4"/>
  <c r="N26" i="4"/>
  <c r="N25" i="4"/>
  <c r="N24" i="4"/>
  <c r="N23" i="4"/>
  <c r="O52" i="4"/>
  <c r="N22" i="4"/>
  <c r="O21" i="4"/>
  <c r="N41" i="2"/>
  <c r="N40" i="2"/>
  <c r="N39" i="2"/>
  <c r="N38" i="2"/>
  <c r="N37" i="2"/>
  <c r="O51" i="2"/>
  <c r="N36" i="2"/>
  <c r="N35" i="2"/>
  <c r="N34" i="2"/>
  <c r="N33" i="2"/>
  <c r="N32" i="2"/>
  <c r="N31" i="2"/>
  <c r="O50" i="2"/>
  <c r="N30" i="2"/>
  <c r="N29" i="2"/>
  <c r="N28" i="2"/>
  <c r="N27" i="2"/>
  <c r="N26" i="2"/>
  <c r="N25" i="2"/>
  <c r="O49" i="2"/>
  <c r="N24" i="2"/>
  <c r="N23" i="2"/>
  <c r="N22" i="2"/>
  <c r="N21" i="2"/>
  <c r="N20" i="2"/>
  <c r="N19" i="2"/>
  <c r="O48" i="2"/>
  <c r="N18" i="2"/>
  <c r="O17" i="2"/>
  <c r="N49" i="1"/>
  <c r="N48" i="1"/>
  <c r="N47" i="1"/>
  <c r="N46" i="1"/>
  <c r="N45" i="1"/>
  <c r="O59" i="1"/>
  <c r="N44" i="1"/>
  <c r="N43" i="1"/>
  <c r="N42" i="1"/>
  <c r="N41" i="1"/>
  <c r="N40" i="1"/>
  <c r="N39" i="1"/>
  <c r="O58" i="1"/>
  <c r="N38" i="1"/>
  <c r="N37" i="1"/>
  <c r="N36" i="1"/>
  <c r="N35" i="1"/>
  <c r="N34" i="1"/>
  <c r="N33" i="1"/>
  <c r="O52" i="1"/>
  <c r="N32" i="1"/>
  <c r="N31" i="1"/>
  <c r="N30" i="1"/>
  <c r="N29" i="1"/>
  <c r="N28" i="1"/>
  <c r="N27" i="1"/>
  <c r="O56" i="1"/>
  <c r="N26" i="1"/>
  <c r="O25" i="1"/>
  <c r="O52" i="5"/>
  <c r="O51" i="5"/>
  <c r="O50" i="5"/>
  <c r="O49" i="5"/>
  <c r="O47" i="5"/>
  <c r="O46" i="5"/>
  <c r="O45" i="5"/>
  <c r="O44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O18" i="5"/>
  <c r="O49" i="4"/>
  <c r="O50" i="4"/>
  <c r="O47" i="4"/>
  <c r="O48" i="4"/>
  <c r="O45" i="2"/>
  <c r="O46" i="2"/>
  <c r="O43" i="2"/>
  <c r="O44" i="2"/>
  <c r="O51" i="1"/>
  <c r="O57" i="1"/>
  <c r="O53" i="1"/>
  <c r="O54" i="1"/>
  <c r="P44" i="2"/>
  <c r="P46" i="2"/>
</calcChain>
</file>

<file path=xl/sharedStrings.xml><?xml version="1.0" encoding="utf-8"?>
<sst xmlns="http://schemas.openxmlformats.org/spreadsheetml/2006/main" count="1985" uniqueCount="177">
  <si>
    <t>Well</t>
  </si>
  <si>
    <t>Fluor</t>
  </si>
  <si>
    <t>Target</t>
  </si>
  <si>
    <t>Content</t>
  </si>
  <si>
    <t>Sample</t>
  </si>
  <si>
    <t>Cq</t>
  </si>
  <si>
    <t>Cq Mean</t>
  </si>
  <si>
    <t>Cq Std. Dev</t>
  </si>
  <si>
    <t>Starting Quantity (SQ)</t>
  </si>
  <si>
    <t>Log Starting Quantity</t>
  </si>
  <si>
    <t>SQ Mean</t>
  </si>
  <si>
    <t>SQ Std. Dev</t>
  </si>
  <si>
    <t>A01</t>
  </si>
  <si>
    <t>SYBR</t>
  </si>
  <si>
    <t>NTC-01</t>
  </si>
  <si>
    <t>N/A</t>
  </si>
  <si>
    <t>A02</t>
  </si>
  <si>
    <t>A03</t>
  </si>
  <si>
    <t>A04</t>
  </si>
  <si>
    <t>Unkn-01</t>
  </si>
  <si>
    <t>L1B (22)</t>
  </si>
  <si>
    <t>A05</t>
  </si>
  <si>
    <t>A06</t>
  </si>
  <si>
    <t>A07</t>
  </si>
  <si>
    <t>Unkn-09</t>
  </si>
  <si>
    <t>L4A (8)</t>
  </si>
  <si>
    <t>A08</t>
  </si>
  <si>
    <t>A09</t>
  </si>
  <si>
    <t>A10</t>
  </si>
  <si>
    <t>Unkn-17</t>
  </si>
  <si>
    <t>F8B (36)</t>
  </si>
  <si>
    <t>A11</t>
  </si>
  <si>
    <t>A12</t>
  </si>
  <si>
    <t>B01</t>
  </si>
  <si>
    <t>18S</t>
  </si>
  <si>
    <t>Std-01</t>
  </si>
  <si>
    <t>B02</t>
  </si>
  <si>
    <t>B03</t>
  </si>
  <si>
    <t>B04</t>
  </si>
  <si>
    <t>Unkn</t>
  </si>
  <si>
    <t>L3B (24)</t>
  </si>
  <si>
    <t>B05</t>
  </si>
  <si>
    <t>B06</t>
  </si>
  <si>
    <t>B07</t>
  </si>
  <si>
    <t>Unkn-10</t>
  </si>
  <si>
    <t>L5A (11)</t>
  </si>
  <si>
    <t>B08</t>
  </si>
  <si>
    <t>B09</t>
  </si>
  <si>
    <t>B10</t>
  </si>
  <si>
    <t>Unkn-18</t>
  </si>
  <si>
    <t>F13B (39)</t>
  </si>
  <si>
    <t>B11</t>
  </si>
  <si>
    <t>B12</t>
  </si>
  <si>
    <t>C01</t>
  </si>
  <si>
    <t>Std-02</t>
  </si>
  <si>
    <t>C02</t>
  </si>
  <si>
    <t>C03</t>
  </si>
  <si>
    <t>C04</t>
  </si>
  <si>
    <t>Unkn-03</t>
  </si>
  <si>
    <t>L4B (25)</t>
  </si>
  <si>
    <t>C05</t>
  </si>
  <si>
    <t>C06</t>
  </si>
  <si>
    <t>C07</t>
  </si>
  <si>
    <t>Unkn-11</t>
  </si>
  <si>
    <t>L7A (13)</t>
  </si>
  <si>
    <t>C08</t>
  </si>
  <si>
    <t>C09</t>
  </si>
  <si>
    <t>C10</t>
  </si>
  <si>
    <t>Unkn-19</t>
  </si>
  <si>
    <t>F4A (16)</t>
  </si>
  <si>
    <t>C11</t>
  </si>
  <si>
    <t>C12</t>
  </si>
  <si>
    <t>D01</t>
  </si>
  <si>
    <t>Std-03</t>
  </si>
  <si>
    <t>D02</t>
  </si>
  <si>
    <t>D03</t>
  </si>
  <si>
    <t>D04</t>
  </si>
  <si>
    <t>Unkn-04</t>
  </si>
  <si>
    <t>L5B (26)</t>
  </si>
  <si>
    <t>D05</t>
  </si>
  <si>
    <t>D06</t>
  </si>
  <si>
    <t>D07</t>
  </si>
  <si>
    <t>Unkn-12</t>
  </si>
  <si>
    <t>L11A (9)</t>
  </si>
  <si>
    <t>D08</t>
  </si>
  <si>
    <t>D09</t>
  </si>
  <si>
    <t>D10</t>
  </si>
  <si>
    <t>Unkn-20</t>
  </si>
  <si>
    <t>F5A (2)</t>
  </si>
  <si>
    <t>D11</t>
  </si>
  <si>
    <t>D12</t>
  </si>
  <si>
    <t>E01</t>
  </si>
  <si>
    <t>Std-04</t>
  </si>
  <si>
    <t>E02</t>
  </si>
  <si>
    <t>E03</t>
  </si>
  <si>
    <t>E04</t>
  </si>
  <si>
    <t>Unkn-05</t>
  </si>
  <si>
    <t>L7B (27)</t>
  </si>
  <si>
    <t>E05</t>
  </si>
  <si>
    <t>E06</t>
  </si>
  <si>
    <t>E07</t>
  </si>
  <si>
    <t>Unkn-13</t>
  </si>
  <si>
    <t>F4B (33)</t>
  </si>
  <si>
    <t>E08</t>
  </si>
  <si>
    <t>E09</t>
  </si>
  <si>
    <t>E10</t>
  </si>
  <si>
    <t>Unkn-21</t>
  </si>
  <si>
    <t>F6A (3)</t>
  </si>
  <si>
    <t>E11</t>
  </si>
  <si>
    <t>E12</t>
  </si>
  <si>
    <t>F01</t>
  </si>
  <si>
    <t>Std-05</t>
  </si>
  <si>
    <t>F02</t>
  </si>
  <si>
    <t>F03</t>
  </si>
  <si>
    <t>F04</t>
  </si>
  <si>
    <t>Unkn-06</t>
  </si>
  <si>
    <t>L11B (31)</t>
  </si>
  <si>
    <t>F05</t>
  </si>
  <si>
    <t>F06</t>
  </si>
  <si>
    <t>F07</t>
  </si>
  <si>
    <t>Unkn-14</t>
  </si>
  <si>
    <t>F5B (34)</t>
  </si>
  <si>
    <t>F08</t>
  </si>
  <si>
    <t>F09</t>
  </si>
  <si>
    <t>F10</t>
  </si>
  <si>
    <t>Unkn-22</t>
  </si>
  <si>
    <t>F7A (4)</t>
  </si>
  <si>
    <t>F11</t>
  </si>
  <si>
    <t>F12</t>
  </si>
  <si>
    <t>G01</t>
  </si>
  <si>
    <t>Std-06</t>
  </si>
  <si>
    <t>G02</t>
  </si>
  <si>
    <t>G03</t>
  </si>
  <si>
    <t>G04</t>
  </si>
  <si>
    <t>Unkn-07</t>
  </si>
  <si>
    <t>L1A (5)</t>
  </si>
  <si>
    <t>G05</t>
  </si>
  <si>
    <t>G06</t>
  </si>
  <si>
    <t>G07</t>
  </si>
  <si>
    <t>Unkn-15</t>
  </si>
  <si>
    <t>F6B (35)</t>
  </si>
  <si>
    <t>G08</t>
  </si>
  <si>
    <t>G09</t>
  </si>
  <si>
    <t>G10</t>
  </si>
  <si>
    <t>Unkn-23</t>
  </si>
  <si>
    <t>F8A (17)</t>
  </si>
  <si>
    <t>G11</t>
  </si>
  <si>
    <t>G12</t>
  </si>
  <si>
    <t>H01</t>
  </si>
  <si>
    <t>Std-07</t>
  </si>
  <si>
    <t>H02</t>
  </si>
  <si>
    <t>H03</t>
  </si>
  <si>
    <t>H04</t>
  </si>
  <si>
    <t>Unkn-08</t>
  </si>
  <si>
    <t>L3A (7)</t>
  </si>
  <si>
    <t>H05</t>
  </si>
  <si>
    <t>H06</t>
  </si>
  <si>
    <t>H07</t>
  </si>
  <si>
    <t>Unkn-16</t>
  </si>
  <si>
    <t>F7B (10)</t>
  </si>
  <si>
    <t>H08</t>
  </si>
  <si>
    <t>H09</t>
  </si>
  <si>
    <t>H10</t>
  </si>
  <si>
    <t>Unkn-24</t>
  </si>
  <si>
    <t>F13A (19)</t>
  </si>
  <si>
    <t>H11</t>
  </si>
  <si>
    <t>H12</t>
  </si>
  <si>
    <t>Fam132b</t>
  </si>
  <si>
    <t>Fndc5</t>
  </si>
  <si>
    <t>Ldha</t>
  </si>
  <si>
    <t>Lean Control</t>
  </si>
  <si>
    <t>Lean Trained</t>
  </si>
  <si>
    <t>Obese Control</t>
  </si>
  <si>
    <t>Obese Trained</t>
  </si>
  <si>
    <t>Mean</t>
  </si>
  <si>
    <t>SD</t>
  </si>
  <si>
    <t>HPRT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</si>
</sst>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Ldha!$N$44</c:f>
              <c:strCache>
                <c:ptCount val="1"/>
                <c:pt idx="0">
                  <c:v>Lean Control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Ldha!$O$49</c:f>
                <c:numCache>
                  <c:formatCode>General</c:formatCode>
                  <c:ptCount val="1"/>
                  <c:pt idx="0">
                    <c:v>107358.59416339625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Ldha!$O$18</c:f>
              <c:strCache>
                <c:ptCount val="1"/>
                <c:pt idx="0">
                  <c:v>Ldha</c:v>
                </c:pt>
              </c:strCache>
            </c:strRef>
          </c:cat>
          <c:val>
            <c:numRef>
              <c:f>Ldha!$O$44</c:f>
              <c:numCache>
                <c:formatCode>0.00E+00</c:formatCode>
                <c:ptCount val="1"/>
                <c:pt idx="0">
                  <c:v>676561.11111111112</c:v>
                </c:pt>
              </c:numCache>
            </c:numRef>
          </c:val>
        </c:ser>
        <c:ser>
          <c:idx val="1"/>
          <c:order val="1"/>
          <c:tx>
            <c:strRef>
              <c:f>Ldha!$N$45</c:f>
              <c:strCache>
                <c:ptCount val="1"/>
                <c:pt idx="0">
                  <c:v>Lean Trained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Ldha!$O$50</c:f>
                <c:numCache>
                  <c:formatCode>General</c:formatCode>
                  <c:ptCount val="1"/>
                  <c:pt idx="0">
                    <c:v>97855.846359155767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Ldha!$O$18</c:f>
              <c:strCache>
                <c:ptCount val="1"/>
                <c:pt idx="0">
                  <c:v>Ldha</c:v>
                </c:pt>
              </c:strCache>
            </c:strRef>
          </c:cat>
          <c:val>
            <c:numRef>
              <c:f>Ldha!$O$45</c:f>
              <c:numCache>
                <c:formatCode>0.00E+00</c:formatCode>
                <c:ptCount val="1"/>
                <c:pt idx="0">
                  <c:v>686833.33333333337</c:v>
                </c:pt>
              </c:numCache>
            </c:numRef>
          </c:val>
        </c:ser>
        <c:ser>
          <c:idx val="2"/>
          <c:order val="2"/>
          <c:tx>
            <c:strRef>
              <c:f>Ldha!$N$46</c:f>
              <c:strCache>
                <c:ptCount val="1"/>
                <c:pt idx="0">
                  <c:v>Obese Control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Ldha!$O$51</c:f>
                <c:numCache>
                  <c:formatCode>General</c:formatCode>
                  <c:ptCount val="1"/>
                  <c:pt idx="0">
                    <c:v>124998.6666595556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Ldha!$O$18</c:f>
              <c:strCache>
                <c:ptCount val="1"/>
                <c:pt idx="0">
                  <c:v>Ldha</c:v>
                </c:pt>
              </c:strCache>
            </c:strRef>
          </c:cat>
          <c:val>
            <c:numRef>
              <c:f>Ldha!$O$46</c:f>
              <c:numCache>
                <c:formatCode>0.00E+00</c:formatCode>
                <c:ptCount val="1"/>
                <c:pt idx="0">
                  <c:v>642333.33333333337</c:v>
                </c:pt>
              </c:numCache>
            </c:numRef>
          </c:val>
        </c:ser>
        <c:ser>
          <c:idx val="3"/>
          <c:order val="3"/>
          <c:tx>
            <c:strRef>
              <c:f>Ldha!$N$47</c:f>
              <c:strCache>
                <c:ptCount val="1"/>
                <c:pt idx="0">
                  <c:v>Obese Trained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Ldha!$O$52</c:f>
                <c:numCache>
                  <c:formatCode>General</c:formatCode>
                  <c:ptCount val="1"/>
                  <c:pt idx="0">
                    <c:v>106554.52438384162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Ldha!$O$18</c:f>
              <c:strCache>
                <c:ptCount val="1"/>
                <c:pt idx="0">
                  <c:v>Ldha</c:v>
                </c:pt>
              </c:strCache>
            </c:strRef>
          </c:cat>
          <c:val>
            <c:numRef>
              <c:f>Ldha!$O$47</c:f>
              <c:numCache>
                <c:formatCode>0.00E+00</c:formatCode>
                <c:ptCount val="1"/>
                <c:pt idx="0">
                  <c:v>796333.33333333337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24600"/>
        <c:axId val="217824992"/>
      </c:barChart>
      <c:catAx>
        <c:axId val="21782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824992"/>
        <c:crosses val="autoZero"/>
        <c:auto val="1"/>
        <c:lblAlgn val="ctr"/>
        <c:lblOffset val="100"/>
        <c:noMultiLvlLbl val="0"/>
      </c:catAx>
      <c:valAx>
        <c:axId val="21782499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17824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385762</xdr:colOff>
      <xdr:row>37</xdr:row>
      <xdr:rowOff>33337</xdr:rowOff>
    </xdr:from>
    <xdr:to>
      <xdr:col>23</xdr:col>
      <xdr:colOff>80962</xdr:colOff>
      <xdr:row>51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I34" workbookViewId="0">
      <selection activeCell="Q52" sqref="Q52"/>
    </sheetView>
  </sheetViews>
  <sheetFormatPr defaultColWidth="8.85546875"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t="s">
        <v>12</v>
      </c>
      <c r="B2" t="s">
        <v>13</v>
      </c>
      <c r="D2" t="s">
        <v>14</v>
      </c>
      <c r="F2">
        <v>38.86</v>
      </c>
      <c r="G2">
        <v>39.130000000000003</v>
      </c>
      <c r="H2">
        <v>0.376</v>
      </c>
      <c r="I2" t="s">
        <v>15</v>
      </c>
      <c r="J2" t="s">
        <v>15</v>
      </c>
      <c r="K2" t="s">
        <v>15</v>
      </c>
      <c r="L2" t="s">
        <v>15</v>
      </c>
    </row>
    <row r="3" spans="1:13" x14ac:dyDescent="0.25">
      <c r="A3" t="s">
        <v>16</v>
      </c>
      <c r="B3" t="s">
        <v>13</v>
      </c>
      <c r="D3" t="s">
        <v>14</v>
      </c>
      <c r="F3" t="s">
        <v>15</v>
      </c>
      <c r="G3">
        <v>0</v>
      </c>
      <c r="H3">
        <v>0</v>
      </c>
      <c r="I3" t="s">
        <v>15</v>
      </c>
      <c r="J3" t="s">
        <v>15</v>
      </c>
      <c r="K3" s="1">
        <v>0</v>
      </c>
      <c r="L3" s="1">
        <v>0</v>
      </c>
    </row>
    <row r="4" spans="1:13" x14ac:dyDescent="0.25">
      <c r="A4" t="s">
        <v>17</v>
      </c>
      <c r="B4" t="s">
        <v>13</v>
      </c>
      <c r="D4" t="s">
        <v>14</v>
      </c>
      <c r="F4">
        <v>39.4</v>
      </c>
      <c r="G4">
        <v>39.130000000000003</v>
      </c>
      <c r="H4">
        <v>0.376</v>
      </c>
      <c r="I4" t="s">
        <v>15</v>
      </c>
      <c r="J4" t="s">
        <v>15</v>
      </c>
      <c r="K4" t="s">
        <v>15</v>
      </c>
      <c r="L4" t="s">
        <v>15</v>
      </c>
      <c r="M4" s="1"/>
    </row>
    <row r="5" spans="1:13" x14ac:dyDescent="0.25">
      <c r="A5" t="s">
        <v>33</v>
      </c>
      <c r="B5" t="s">
        <v>13</v>
      </c>
      <c r="C5" t="s">
        <v>34</v>
      </c>
      <c r="D5" t="s">
        <v>35</v>
      </c>
      <c r="E5" t="s">
        <v>34</v>
      </c>
      <c r="F5">
        <v>32.590000000000003</v>
      </c>
      <c r="G5">
        <v>32.28</v>
      </c>
      <c r="H5">
        <v>0.32800000000000001</v>
      </c>
      <c r="I5" s="1">
        <v>69.599999999999994</v>
      </c>
      <c r="J5">
        <v>1.843</v>
      </c>
      <c r="K5" s="1">
        <v>69.599999999999994</v>
      </c>
      <c r="L5" s="1">
        <v>0</v>
      </c>
      <c r="M5" s="1"/>
    </row>
    <row r="6" spans="1:13" x14ac:dyDescent="0.25">
      <c r="A6" t="s">
        <v>36</v>
      </c>
      <c r="B6" t="s">
        <v>13</v>
      </c>
      <c r="C6" t="s">
        <v>34</v>
      </c>
      <c r="D6" t="s">
        <v>35</v>
      </c>
      <c r="E6" t="s">
        <v>34</v>
      </c>
      <c r="F6">
        <v>31.94</v>
      </c>
      <c r="G6">
        <v>32.28</v>
      </c>
      <c r="H6">
        <v>0.32800000000000001</v>
      </c>
      <c r="I6" s="1">
        <v>69.599999999999994</v>
      </c>
      <c r="J6">
        <v>1.843</v>
      </c>
      <c r="K6" s="1">
        <v>69.599999999999994</v>
      </c>
      <c r="L6" s="1">
        <v>0</v>
      </c>
      <c r="M6" s="1"/>
    </row>
    <row r="7" spans="1:13" x14ac:dyDescent="0.25">
      <c r="A7" t="s">
        <v>37</v>
      </c>
      <c r="B7" t="s">
        <v>13</v>
      </c>
      <c r="C7" t="s">
        <v>34</v>
      </c>
      <c r="D7" t="s">
        <v>35</v>
      </c>
      <c r="E7" t="s">
        <v>34</v>
      </c>
      <c r="F7">
        <v>32.31</v>
      </c>
      <c r="G7">
        <v>32.28</v>
      </c>
      <c r="H7">
        <v>0.32800000000000001</v>
      </c>
      <c r="I7" s="1">
        <v>69.599999999999994</v>
      </c>
      <c r="J7">
        <v>1.843</v>
      </c>
      <c r="K7" s="1">
        <v>69.599999999999994</v>
      </c>
      <c r="L7" s="1">
        <v>0</v>
      </c>
      <c r="M7" s="1"/>
    </row>
    <row r="8" spans="1:13" x14ac:dyDescent="0.25">
      <c r="A8" t="s">
        <v>53</v>
      </c>
      <c r="B8" t="s">
        <v>13</v>
      </c>
      <c r="C8" t="s">
        <v>34</v>
      </c>
      <c r="D8" t="s">
        <v>54</v>
      </c>
      <c r="E8" t="s">
        <v>34</v>
      </c>
      <c r="F8">
        <v>28.56</v>
      </c>
      <c r="G8">
        <v>28.29</v>
      </c>
      <c r="H8">
        <v>0.25900000000000001</v>
      </c>
      <c r="I8" s="1">
        <v>696</v>
      </c>
      <c r="J8">
        <v>2.843</v>
      </c>
      <c r="K8" s="1">
        <v>696</v>
      </c>
      <c r="L8" s="1">
        <v>0</v>
      </c>
      <c r="M8" s="1"/>
    </row>
    <row r="9" spans="1:13" x14ac:dyDescent="0.25">
      <c r="A9" t="s">
        <v>55</v>
      </c>
      <c r="B9" t="s">
        <v>13</v>
      </c>
      <c r="C9" t="s">
        <v>34</v>
      </c>
      <c r="D9" t="s">
        <v>54</v>
      </c>
      <c r="E9" t="s">
        <v>34</v>
      </c>
      <c r="F9">
        <v>28.05</v>
      </c>
      <c r="G9">
        <v>28.29</v>
      </c>
      <c r="H9">
        <v>0.25900000000000001</v>
      </c>
      <c r="I9" s="1">
        <v>696</v>
      </c>
      <c r="J9">
        <v>2.843</v>
      </c>
      <c r="K9" s="1">
        <v>696</v>
      </c>
      <c r="L9" s="1">
        <v>0</v>
      </c>
      <c r="M9" s="1"/>
    </row>
    <row r="10" spans="1:13" x14ac:dyDescent="0.25">
      <c r="A10" t="s">
        <v>56</v>
      </c>
      <c r="B10" t="s">
        <v>13</v>
      </c>
      <c r="C10" t="s">
        <v>34</v>
      </c>
      <c r="D10" t="s">
        <v>54</v>
      </c>
      <c r="E10" t="s">
        <v>34</v>
      </c>
      <c r="F10">
        <v>28.25</v>
      </c>
      <c r="G10">
        <v>28.29</v>
      </c>
      <c r="H10">
        <v>0.25900000000000001</v>
      </c>
      <c r="I10" s="1">
        <v>696</v>
      </c>
      <c r="J10">
        <v>2.843</v>
      </c>
      <c r="K10" s="1">
        <v>696</v>
      </c>
      <c r="L10" s="1">
        <v>0</v>
      </c>
      <c r="M10" s="1"/>
    </row>
    <row r="11" spans="1:13" x14ac:dyDescent="0.25">
      <c r="A11" t="s">
        <v>72</v>
      </c>
      <c r="B11" t="s">
        <v>13</v>
      </c>
      <c r="C11" t="s">
        <v>34</v>
      </c>
      <c r="D11" t="s">
        <v>73</v>
      </c>
      <c r="E11" t="s">
        <v>34</v>
      </c>
      <c r="F11">
        <v>24.7</v>
      </c>
      <c r="G11">
        <v>24.59</v>
      </c>
      <c r="H11">
        <v>0.105</v>
      </c>
      <c r="I11" s="1">
        <v>6960</v>
      </c>
      <c r="J11">
        <v>3.843</v>
      </c>
      <c r="K11" s="1">
        <v>6960</v>
      </c>
      <c r="L11" s="1">
        <v>0</v>
      </c>
      <c r="M11" s="1"/>
    </row>
    <row r="12" spans="1:13" x14ac:dyDescent="0.25">
      <c r="A12" t="s">
        <v>74</v>
      </c>
      <c r="B12" t="s">
        <v>13</v>
      </c>
      <c r="C12" t="s">
        <v>34</v>
      </c>
      <c r="D12" t="s">
        <v>73</v>
      </c>
      <c r="E12" t="s">
        <v>34</v>
      </c>
      <c r="F12">
        <v>24.58</v>
      </c>
      <c r="G12">
        <v>24.59</v>
      </c>
      <c r="H12">
        <v>0.105</v>
      </c>
      <c r="I12" s="1">
        <v>6960</v>
      </c>
      <c r="J12">
        <v>3.843</v>
      </c>
      <c r="K12" s="1">
        <v>6960</v>
      </c>
      <c r="L12" s="1">
        <v>0</v>
      </c>
      <c r="M12" s="1"/>
    </row>
    <row r="13" spans="1:13" x14ac:dyDescent="0.25">
      <c r="A13" t="s">
        <v>75</v>
      </c>
      <c r="B13" t="s">
        <v>13</v>
      </c>
      <c r="C13" t="s">
        <v>34</v>
      </c>
      <c r="D13" t="s">
        <v>73</v>
      </c>
      <c r="E13" t="s">
        <v>34</v>
      </c>
      <c r="F13">
        <v>24.5</v>
      </c>
      <c r="G13">
        <v>24.59</v>
      </c>
      <c r="H13">
        <v>0.105</v>
      </c>
      <c r="I13" s="1">
        <v>6960</v>
      </c>
      <c r="J13">
        <v>3.843</v>
      </c>
      <c r="K13" s="1">
        <v>6960</v>
      </c>
      <c r="L13" s="1">
        <v>0</v>
      </c>
      <c r="M13" s="1"/>
    </row>
    <row r="14" spans="1:13" x14ac:dyDescent="0.25">
      <c r="A14" t="s">
        <v>91</v>
      </c>
      <c r="B14" t="s">
        <v>13</v>
      </c>
      <c r="C14" t="s">
        <v>34</v>
      </c>
      <c r="D14" t="s">
        <v>92</v>
      </c>
      <c r="E14" t="s">
        <v>34</v>
      </c>
      <c r="F14">
        <v>21.06</v>
      </c>
      <c r="G14">
        <v>20.93</v>
      </c>
      <c r="H14">
        <v>0.109</v>
      </c>
      <c r="I14" s="1">
        <v>69600</v>
      </c>
      <c r="J14">
        <v>4.843</v>
      </c>
      <c r="K14" s="1">
        <v>69600</v>
      </c>
      <c r="L14" s="1">
        <v>0</v>
      </c>
      <c r="M14" s="1"/>
    </row>
    <row r="15" spans="1:13" x14ac:dyDescent="0.25">
      <c r="A15" t="s">
        <v>93</v>
      </c>
      <c r="B15" t="s">
        <v>13</v>
      </c>
      <c r="C15" t="s">
        <v>34</v>
      </c>
      <c r="D15" t="s">
        <v>92</v>
      </c>
      <c r="E15" t="s">
        <v>34</v>
      </c>
      <c r="F15">
        <v>20.9</v>
      </c>
      <c r="G15">
        <v>20.93</v>
      </c>
      <c r="H15">
        <v>0.109</v>
      </c>
      <c r="I15" s="1">
        <v>69600</v>
      </c>
      <c r="J15">
        <v>4.843</v>
      </c>
      <c r="K15" s="1">
        <v>69600</v>
      </c>
      <c r="L15" s="1">
        <v>0</v>
      </c>
      <c r="M15" s="1"/>
    </row>
    <row r="16" spans="1:13" x14ac:dyDescent="0.25">
      <c r="A16" t="s">
        <v>94</v>
      </c>
      <c r="B16" t="s">
        <v>13</v>
      </c>
      <c r="C16" t="s">
        <v>34</v>
      </c>
      <c r="D16" t="s">
        <v>92</v>
      </c>
      <c r="E16" t="s">
        <v>34</v>
      </c>
      <c r="F16">
        <v>20.85</v>
      </c>
      <c r="G16">
        <v>20.93</v>
      </c>
      <c r="H16">
        <v>0.109</v>
      </c>
      <c r="I16" s="1">
        <v>69600</v>
      </c>
      <c r="J16">
        <v>4.843</v>
      </c>
      <c r="K16" s="1">
        <v>69600</v>
      </c>
      <c r="L16" s="1">
        <v>0</v>
      </c>
      <c r="M16" s="1"/>
    </row>
    <row r="17" spans="1:15" x14ac:dyDescent="0.25">
      <c r="A17" t="s">
        <v>110</v>
      </c>
      <c r="B17" t="s">
        <v>13</v>
      </c>
      <c r="C17" t="s">
        <v>34</v>
      </c>
      <c r="D17" t="s">
        <v>111</v>
      </c>
      <c r="E17" t="s">
        <v>34</v>
      </c>
      <c r="F17">
        <v>17.77</v>
      </c>
      <c r="G17">
        <v>17.7</v>
      </c>
      <c r="H17">
        <v>9.4E-2</v>
      </c>
      <c r="I17" s="1">
        <v>696000</v>
      </c>
      <c r="J17">
        <v>5.843</v>
      </c>
      <c r="K17" s="1">
        <v>696000</v>
      </c>
      <c r="L17" s="1">
        <v>0</v>
      </c>
      <c r="M17" s="1"/>
    </row>
    <row r="18" spans="1:15" x14ac:dyDescent="0.25">
      <c r="A18" t="s">
        <v>112</v>
      </c>
      <c r="B18" t="s">
        <v>13</v>
      </c>
      <c r="C18" t="s">
        <v>34</v>
      </c>
      <c r="D18" t="s">
        <v>111</v>
      </c>
      <c r="E18" t="s">
        <v>34</v>
      </c>
      <c r="F18">
        <v>17.72</v>
      </c>
      <c r="G18">
        <v>17.7</v>
      </c>
      <c r="H18">
        <v>9.4E-2</v>
      </c>
      <c r="I18" s="1">
        <v>696000</v>
      </c>
      <c r="J18">
        <v>5.843</v>
      </c>
      <c r="K18" s="1">
        <v>696000</v>
      </c>
      <c r="L18" s="1">
        <v>0</v>
      </c>
      <c r="M18" s="1"/>
    </row>
    <row r="19" spans="1:15" x14ac:dyDescent="0.25">
      <c r="A19" t="s">
        <v>113</v>
      </c>
      <c r="B19" t="s">
        <v>13</v>
      </c>
      <c r="C19" t="s">
        <v>34</v>
      </c>
      <c r="D19" t="s">
        <v>111</v>
      </c>
      <c r="E19" t="s">
        <v>34</v>
      </c>
      <c r="F19">
        <v>17.59</v>
      </c>
      <c r="G19">
        <v>17.7</v>
      </c>
      <c r="H19">
        <v>9.4E-2</v>
      </c>
      <c r="I19" s="1">
        <v>696000</v>
      </c>
      <c r="J19">
        <v>5.843</v>
      </c>
      <c r="K19" s="1">
        <v>696000</v>
      </c>
      <c r="L19" s="1">
        <v>0</v>
      </c>
      <c r="M19" s="1"/>
      <c r="O19" s="1"/>
    </row>
    <row r="20" spans="1:15" x14ac:dyDescent="0.25">
      <c r="A20" t="s">
        <v>129</v>
      </c>
      <c r="B20" t="s">
        <v>13</v>
      </c>
      <c r="C20" t="s">
        <v>34</v>
      </c>
      <c r="D20" t="s">
        <v>130</v>
      </c>
      <c r="E20" t="s">
        <v>34</v>
      </c>
      <c r="F20">
        <v>13.88</v>
      </c>
      <c r="G20">
        <v>13.75</v>
      </c>
      <c r="H20">
        <v>0.107</v>
      </c>
      <c r="I20" s="1">
        <v>6960000</v>
      </c>
      <c r="J20">
        <v>6.843</v>
      </c>
      <c r="K20" s="1">
        <v>6960000</v>
      </c>
      <c r="L20" s="1">
        <v>0</v>
      </c>
      <c r="M20" s="1"/>
      <c r="O20" s="1"/>
    </row>
    <row r="21" spans="1:15" x14ac:dyDescent="0.25">
      <c r="A21" t="s">
        <v>131</v>
      </c>
      <c r="B21" t="s">
        <v>13</v>
      </c>
      <c r="C21" t="s">
        <v>34</v>
      </c>
      <c r="D21" t="s">
        <v>130</v>
      </c>
      <c r="E21" t="s">
        <v>34</v>
      </c>
      <c r="F21">
        <v>13.68</v>
      </c>
      <c r="G21">
        <v>13.75</v>
      </c>
      <c r="H21">
        <v>0.107</v>
      </c>
      <c r="I21" s="1">
        <v>6960000</v>
      </c>
      <c r="J21">
        <v>6.843</v>
      </c>
      <c r="K21" s="1">
        <v>6960000</v>
      </c>
      <c r="L21" s="1">
        <v>0</v>
      </c>
      <c r="M21" s="1"/>
      <c r="O21" s="1"/>
    </row>
    <row r="22" spans="1:15" x14ac:dyDescent="0.25">
      <c r="A22" t="s">
        <v>132</v>
      </c>
      <c r="B22" t="s">
        <v>13</v>
      </c>
      <c r="C22" t="s">
        <v>34</v>
      </c>
      <c r="D22" t="s">
        <v>130</v>
      </c>
      <c r="E22" t="s">
        <v>34</v>
      </c>
      <c r="F22">
        <v>13.71</v>
      </c>
      <c r="G22">
        <v>13.75</v>
      </c>
      <c r="H22">
        <v>0.107</v>
      </c>
      <c r="I22" s="1">
        <v>6960000</v>
      </c>
      <c r="J22">
        <v>6.843</v>
      </c>
      <c r="K22" s="1">
        <v>6960000</v>
      </c>
      <c r="L22" s="1">
        <v>0</v>
      </c>
      <c r="M22" s="1"/>
      <c r="O22" s="1"/>
    </row>
    <row r="23" spans="1:15" x14ac:dyDescent="0.25">
      <c r="A23" t="s">
        <v>148</v>
      </c>
      <c r="B23" t="s">
        <v>13</v>
      </c>
      <c r="C23" t="s">
        <v>34</v>
      </c>
      <c r="D23" t="s">
        <v>149</v>
      </c>
      <c r="E23" t="s">
        <v>34</v>
      </c>
      <c r="F23">
        <v>10.14</v>
      </c>
      <c r="G23">
        <v>10.07</v>
      </c>
      <c r="H23">
        <v>6.3E-2</v>
      </c>
      <c r="I23" s="1">
        <v>69600000</v>
      </c>
      <c r="J23">
        <v>7.843</v>
      </c>
      <c r="K23" s="1">
        <v>69600000</v>
      </c>
      <c r="L23" s="1">
        <v>0</v>
      </c>
      <c r="M23" s="1"/>
      <c r="O23" s="1"/>
    </row>
    <row r="24" spans="1:15" x14ac:dyDescent="0.25">
      <c r="A24" t="s">
        <v>150</v>
      </c>
      <c r="B24" t="s">
        <v>13</v>
      </c>
      <c r="C24" t="s">
        <v>34</v>
      </c>
      <c r="D24" t="s">
        <v>149</v>
      </c>
      <c r="E24" t="s">
        <v>34</v>
      </c>
      <c r="F24">
        <v>10.029999999999999</v>
      </c>
      <c r="G24">
        <v>10.07</v>
      </c>
      <c r="H24">
        <v>6.3E-2</v>
      </c>
      <c r="I24" s="1">
        <v>69600000</v>
      </c>
      <c r="J24">
        <v>7.843</v>
      </c>
      <c r="K24" s="1">
        <v>69600000</v>
      </c>
      <c r="L24" s="1">
        <v>0</v>
      </c>
      <c r="M24" s="1"/>
      <c r="O24" s="1"/>
    </row>
    <row r="25" spans="1:15" x14ac:dyDescent="0.25">
      <c r="A25" t="s">
        <v>151</v>
      </c>
      <c r="B25" t="s">
        <v>13</v>
      </c>
      <c r="C25" t="s">
        <v>34</v>
      </c>
      <c r="D25" t="s">
        <v>149</v>
      </c>
      <c r="E25" t="s">
        <v>34</v>
      </c>
      <c r="F25">
        <v>10.02</v>
      </c>
      <c r="G25">
        <v>10.07</v>
      </c>
      <c r="H25">
        <v>6.3E-2</v>
      </c>
      <c r="I25" s="1">
        <v>69600000</v>
      </c>
      <c r="J25">
        <v>7.843</v>
      </c>
      <c r="K25" s="1">
        <v>69600000</v>
      </c>
      <c r="L25" s="1">
        <v>0</v>
      </c>
      <c r="M25" s="1"/>
      <c r="O25" t="str">
        <f>E25</f>
        <v>18S</v>
      </c>
    </row>
    <row r="26" spans="1:15" x14ac:dyDescent="0.25">
      <c r="A26" t="s">
        <v>38</v>
      </c>
      <c r="B26" t="s">
        <v>13</v>
      </c>
      <c r="D26" t="s">
        <v>39</v>
      </c>
      <c r="E26" t="s">
        <v>40</v>
      </c>
      <c r="F26">
        <v>7.96</v>
      </c>
      <c r="G26">
        <v>7.96</v>
      </c>
      <c r="H26">
        <v>0</v>
      </c>
      <c r="I26" s="1">
        <v>265300000</v>
      </c>
      <c r="J26">
        <v>8.4239999999999995</v>
      </c>
      <c r="K26" s="1">
        <v>265000000</v>
      </c>
      <c r="L26" s="1">
        <v>0</v>
      </c>
      <c r="M26" s="1"/>
      <c r="N26" t="str">
        <f>E26</f>
        <v>L3B (24)</v>
      </c>
      <c r="O26" s="1">
        <f>AVERAGE(I26:I28)</f>
        <v>281366666.66666669</v>
      </c>
    </row>
    <row r="27" spans="1:15" x14ac:dyDescent="0.25">
      <c r="A27" t="s">
        <v>41</v>
      </c>
      <c r="B27" t="s">
        <v>13</v>
      </c>
      <c r="D27" t="s">
        <v>39</v>
      </c>
      <c r="E27" t="s">
        <v>40</v>
      </c>
      <c r="F27">
        <v>7.88</v>
      </c>
      <c r="G27">
        <v>7.88</v>
      </c>
      <c r="H27">
        <v>0</v>
      </c>
      <c r="I27" s="1">
        <v>279300000</v>
      </c>
      <c r="J27">
        <v>8.4459999999999997</v>
      </c>
      <c r="K27" s="1">
        <v>279000000</v>
      </c>
      <c r="L27" s="1">
        <v>0</v>
      </c>
      <c r="M27" s="1"/>
      <c r="N27" t="str">
        <f>E29</f>
        <v>L1B (22)</v>
      </c>
      <c r="O27" s="1">
        <f>AVERAGE(I29:I31)</f>
        <v>228033333.33333334</v>
      </c>
    </row>
    <row r="28" spans="1:15" x14ac:dyDescent="0.25">
      <c r="A28" t="s">
        <v>42</v>
      </c>
      <c r="B28" t="s">
        <v>13</v>
      </c>
      <c r="D28" t="s">
        <v>39</v>
      </c>
      <c r="E28" t="s">
        <v>40</v>
      </c>
      <c r="F28">
        <v>7.77</v>
      </c>
      <c r="G28">
        <v>7.77</v>
      </c>
      <c r="H28">
        <v>0</v>
      </c>
      <c r="I28" s="1">
        <v>299500000</v>
      </c>
      <c r="J28">
        <v>8.4760000000000009</v>
      </c>
      <c r="K28" s="1">
        <v>300000000</v>
      </c>
      <c r="L28" s="1">
        <v>0</v>
      </c>
      <c r="M28" s="1"/>
      <c r="N28" t="str">
        <f>E32</f>
        <v>L4B (25)</v>
      </c>
      <c r="O28" s="1">
        <f>K32</f>
        <v>413000000</v>
      </c>
    </row>
    <row r="29" spans="1:15" x14ac:dyDescent="0.25">
      <c r="A29" t="s">
        <v>18</v>
      </c>
      <c r="B29" t="s">
        <v>13</v>
      </c>
      <c r="D29" t="s">
        <v>19</v>
      </c>
      <c r="E29" t="s">
        <v>20</v>
      </c>
      <c r="F29">
        <v>8.24</v>
      </c>
      <c r="G29">
        <v>8.2100000000000009</v>
      </c>
      <c r="H29">
        <v>8.8999999999999996E-2</v>
      </c>
      <c r="I29" s="1">
        <v>223000000</v>
      </c>
      <c r="J29">
        <v>8.3480000000000008</v>
      </c>
      <c r="K29" s="1">
        <v>228000000</v>
      </c>
      <c r="L29" s="1">
        <v>13000000</v>
      </c>
      <c r="M29" s="1"/>
      <c r="N29" t="str">
        <f>E35</f>
        <v>L5B (26)</v>
      </c>
      <c r="O29" s="1">
        <f>K35</f>
        <v>394000000</v>
      </c>
    </row>
    <row r="30" spans="1:15" x14ac:dyDescent="0.25">
      <c r="A30" t="s">
        <v>21</v>
      </c>
      <c r="B30" t="s">
        <v>13</v>
      </c>
      <c r="D30" t="s">
        <v>19</v>
      </c>
      <c r="E30" t="s">
        <v>20</v>
      </c>
      <c r="F30">
        <v>8.27</v>
      </c>
      <c r="G30">
        <v>8.2100000000000009</v>
      </c>
      <c r="H30">
        <v>8.8999999999999996E-2</v>
      </c>
      <c r="I30" s="1">
        <v>218300000</v>
      </c>
      <c r="J30">
        <v>8.3390000000000004</v>
      </c>
      <c r="K30" s="1">
        <v>228000000</v>
      </c>
      <c r="L30" s="1">
        <v>13000000</v>
      </c>
      <c r="M30" s="1"/>
      <c r="N30" t="str">
        <f>E38</f>
        <v>L7B (27)</v>
      </c>
      <c r="O30" s="1">
        <f>K38</f>
        <v>305000000</v>
      </c>
    </row>
    <row r="31" spans="1:15" x14ac:dyDescent="0.25">
      <c r="A31" t="s">
        <v>22</v>
      </c>
      <c r="B31" t="s">
        <v>13</v>
      </c>
      <c r="D31" t="s">
        <v>19</v>
      </c>
      <c r="E31" t="s">
        <v>20</v>
      </c>
      <c r="F31">
        <v>8.11</v>
      </c>
      <c r="G31">
        <v>8.2100000000000009</v>
      </c>
      <c r="H31">
        <v>8.8999999999999996E-2</v>
      </c>
      <c r="I31" s="1">
        <v>242800000</v>
      </c>
      <c r="J31">
        <v>8.3849999999999998</v>
      </c>
      <c r="K31" s="1">
        <v>228000000</v>
      </c>
      <c r="L31" s="1">
        <v>13000000</v>
      </c>
      <c r="M31" s="1"/>
      <c r="N31" t="str">
        <f>E41</f>
        <v>L11B (31)</v>
      </c>
      <c r="O31" s="1">
        <f>K41</f>
        <v>333000000</v>
      </c>
    </row>
    <row r="32" spans="1:15" x14ac:dyDescent="0.25">
      <c r="A32" t="s">
        <v>57</v>
      </c>
      <c r="B32" t="s">
        <v>13</v>
      </c>
      <c r="D32" t="s">
        <v>58</v>
      </c>
      <c r="E32" t="s">
        <v>59</v>
      </c>
      <c r="F32">
        <v>7.31</v>
      </c>
      <c r="G32">
        <v>7.26</v>
      </c>
      <c r="H32">
        <v>6.0999999999999999E-2</v>
      </c>
      <c r="I32" s="1">
        <v>399000000</v>
      </c>
      <c r="J32">
        <v>8.6010000000000009</v>
      </c>
      <c r="K32" s="1">
        <v>413000000</v>
      </c>
      <c r="L32" s="1">
        <v>15900000</v>
      </c>
      <c r="M32" s="1"/>
      <c r="N32" t="str">
        <f>E44</f>
        <v>L1A (5)</v>
      </c>
      <c r="O32" s="1">
        <f>K44</f>
        <v>336000000</v>
      </c>
    </row>
    <row r="33" spans="1:15" x14ac:dyDescent="0.25">
      <c r="A33" t="s">
        <v>60</v>
      </c>
      <c r="B33" t="s">
        <v>13</v>
      </c>
      <c r="D33" t="s">
        <v>58</v>
      </c>
      <c r="E33" t="s">
        <v>59</v>
      </c>
      <c r="F33">
        <v>7.27</v>
      </c>
      <c r="G33">
        <v>7.26</v>
      </c>
      <c r="H33">
        <v>6.0999999999999999E-2</v>
      </c>
      <c r="I33" s="1">
        <v>409800000</v>
      </c>
      <c r="J33">
        <v>8.6129999999999995</v>
      </c>
      <c r="K33" s="1">
        <v>413000000</v>
      </c>
      <c r="L33" s="1">
        <v>15900000</v>
      </c>
      <c r="M33" s="1"/>
      <c r="N33" t="str">
        <f>E47</f>
        <v>L3A (7)</v>
      </c>
      <c r="O33" s="1">
        <f>K47</f>
        <v>443000000</v>
      </c>
    </row>
    <row r="34" spans="1:15" x14ac:dyDescent="0.25">
      <c r="A34" t="s">
        <v>61</v>
      </c>
      <c r="B34" t="s">
        <v>13</v>
      </c>
      <c r="D34" t="s">
        <v>58</v>
      </c>
      <c r="E34" t="s">
        <v>59</v>
      </c>
      <c r="F34">
        <v>7.19</v>
      </c>
      <c r="G34">
        <v>7.26</v>
      </c>
      <c r="H34">
        <v>6.0999999999999999E-2</v>
      </c>
      <c r="I34" s="1">
        <v>430300000</v>
      </c>
      <c r="J34">
        <v>8.6340000000000003</v>
      </c>
      <c r="K34" s="1">
        <v>413000000</v>
      </c>
      <c r="L34" s="1">
        <v>15900000</v>
      </c>
      <c r="M34" s="1"/>
      <c r="N34" t="str">
        <f>E50</f>
        <v>L4A (8)</v>
      </c>
      <c r="O34" s="1">
        <f>K50</f>
        <v>326000000</v>
      </c>
    </row>
    <row r="35" spans="1:15" x14ac:dyDescent="0.25">
      <c r="A35" t="s">
        <v>76</v>
      </c>
      <c r="B35" t="s">
        <v>13</v>
      </c>
      <c r="D35" t="s">
        <v>77</v>
      </c>
      <c r="E35" t="s">
        <v>78</v>
      </c>
      <c r="F35">
        <v>7.49</v>
      </c>
      <c r="G35">
        <v>7.34</v>
      </c>
      <c r="H35">
        <v>0.13600000000000001</v>
      </c>
      <c r="I35" s="1">
        <v>357200000</v>
      </c>
      <c r="J35">
        <v>8.5530000000000008</v>
      </c>
      <c r="K35" s="1">
        <v>394000000</v>
      </c>
      <c r="L35" s="1">
        <v>33100000</v>
      </c>
      <c r="M35" s="1"/>
      <c r="N35" t="str">
        <f>E53</f>
        <v>L5A (11)</v>
      </c>
      <c r="O35" s="1">
        <f>K53</f>
        <v>405000000</v>
      </c>
    </row>
    <row r="36" spans="1:15" x14ac:dyDescent="0.25">
      <c r="A36" t="s">
        <v>79</v>
      </c>
      <c r="B36" t="s">
        <v>13</v>
      </c>
      <c r="D36" t="s">
        <v>77</v>
      </c>
      <c r="E36" t="s">
        <v>78</v>
      </c>
      <c r="F36">
        <v>7.29</v>
      </c>
      <c r="G36">
        <v>7.34</v>
      </c>
      <c r="H36">
        <v>0.13600000000000001</v>
      </c>
      <c r="I36" s="1">
        <v>404500000</v>
      </c>
      <c r="J36">
        <v>8.6069999999999993</v>
      </c>
      <c r="K36" s="1">
        <v>394000000</v>
      </c>
      <c r="L36" s="1">
        <v>33100000</v>
      </c>
      <c r="M36" s="1"/>
      <c r="N36" t="str">
        <f>E56</f>
        <v>L7A (13)</v>
      </c>
      <c r="O36" s="1">
        <f>K56</f>
        <v>357000000</v>
      </c>
    </row>
    <row r="37" spans="1:15" x14ac:dyDescent="0.25">
      <c r="A37" t="s">
        <v>80</v>
      </c>
      <c r="B37" t="s">
        <v>13</v>
      </c>
      <c r="D37" t="s">
        <v>77</v>
      </c>
      <c r="E37" t="s">
        <v>78</v>
      </c>
      <c r="F37">
        <v>7.23</v>
      </c>
      <c r="G37">
        <v>7.34</v>
      </c>
      <c r="H37">
        <v>0.13600000000000001</v>
      </c>
      <c r="I37" s="1">
        <v>421000000</v>
      </c>
      <c r="J37">
        <v>8.6240000000000006</v>
      </c>
      <c r="K37" s="1">
        <v>394000000</v>
      </c>
      <c r="L37" s="1">
        <v>33100000</v>
      </c>
      <c r="M37" s="1"/>
      <c r="N37" t="str">
        <f>E59</f>
        <v>L11A (9)</v>
      </c>
      <c r="O37" s="1">
        <f>K59</f>
        <v>343000000</v>
      </c>
    </row>
    <row r="38" spans="1:15" x14ac:dyDescent="0.25">
      <c r="A38" t="s">
        <v>95</v>
      </c>
      <c r="B38" t="s">
        <v>13</v>
      </c>
      <c r="D38" t="s">
        <v>96</v>
      </c>
      <c r="E38" t="s">
        <v>97</v>
      </c>
      <c r="F38">
        <v>7.99</v>
      </c>
      <c r="G38">
        <v>7.76</v>
      </c>
      <c r="H38">
        <v>0.24099999999999999</v>
      </c>
      <c r="I38" s="1">
        <v>260300000</v>
      </c>
      <c r="J38">
        <v>8.4149999999999991</v>
      </c>
      <c r="K38" s="1">
        <v>305000000</v>
      </c>
      <c r="L38" s="1">
        <v>46100000</v>
      </c>
      <c r="M38" s="1"/>
      <c r="N38" t="str">
        <f>E62</f>
        <v>F4B (33)</v>
      </c>
      <c r="O38" s="1">
        <f>K62</f>
        <v>378000000</v>
      </c>
    </row>
    <row r="39" spans="1:15" x14ac:dyDescent="0.25">
      <c r="A39" t="s">
        <v>98</v>
      </c>
      <c r="B39" t="s">
        <v>13</v>
      </c>
      <c r="D39" t="s">
        <v>96</v>
      </c>
      <c r="E39" t="s">
        <v>97</v>
      </c>
      <c r="F39">
        <v>7.51</v>
      </c>
      <c r="G39">
        <v>7.76</v>
      </c>
      <c r="H39">
        <v>0.24099999999999999</v>
      </c>
      <c r="I39" s="1">
        <v>352300000</v>
      </c>
      <c r="J39">
        <v>8.5470000000000006</v>
      </c>
      <c r="K39" s="1">
        <v>305000000</v>
      </c>
      <c r="L39" s="1">
        <v>46100000</v>
      </c>
      <c r="M39" s="1"/>
      <c r="N39" t="str">
        <f>E65</f>
        <v>F5B (34)</v>
      </c>
      <c r="O39" s="1">
        <f>K65</f>
        <v>424000000</v>
      </c>
    </row>
    <row r="40" spans="1:15" x14ac:dyDescent="0.25">
      <c r="A40" t="s">
        <v>99</v>
      </c>
      <c r="B40" t="s">
        <v>13</v>
      </c>
      <c r="D40" t="s">
        <v>96</v>
      </c>
      <c r="E40" t="s">
        <v>97</v>
      </c>
      <c r="F40">
        <v>7.76</v>
      </c>
      <c r="G40">
        <v>7.76</v>
      </c>
      <c r="H40">
        <v>0.24099999999999999</v>
      </c>
      <c r="I40" s="1">
        <v>301800000</v>
      </c>
      <c r="J40">
        <v>8.48</v>
      </c>
      <c r="K40" s="1">
        <v>305000000</v>
      </c>
      <c r="L40" s="1">
        <v>46100000</v>
      </c>
      <c r="M40" s="1"/>
      <c r="N40" t="str">
        <f>E68</f>
        <v>F6B (35)</v>
      </c>
      <c r="O40" s="1">
        <f>K68</f>
        <v>362000000</v>
      </c>
    </row>
    <row r="41" spans="1:15" x14ac:dyDescent="0.25">
      <c r="A41" t="s">
        <v>114</v>
      </c>
      <c r="B41" t="s">
        <v>13</v>
      </c>
      <c r="D41" t="s">
        <v>115</v>
      </c>
      <c r="E41" t="s">
        <v>116</v>
      </c>
      <c r="F41">
        <v>7.72</v>
      </c>
      <c r="G41">
        <v>7.6</v>
      </c>
      <c r="H41">
        <v>0.10199999999999999</v>
      </c>
      <c r="I41" s="1">
        <v>309600000</v>
      </c>
      <c r="J41">
        <v>8.4909999999999997</v>
      </c>
      <c r="K41" s="1">
        <v>333000000</v>
      </c>
      <c r="L41" s="1">
        <v>21100000</v>
      </c>
      <c r="M41" s="1"/>
      <c r="N41" t="str">
        <f>E71</f>
        <v>F7B (10)</v>
      </c>
      <c r="O41" s="1">
        <f>K71</f>
        <v>359000000</v>
      </c>
    </row>
    <row r="42" spans="1:15" x14ac:dyDescent="0.25">
      <c r="A42" t="s">
        <v>117</v>
      </c>
      <c r="B42" t="s">
        <v>13</v>
      </c>
      <c r="D42" t="s">
        <v>115</v>
      </c>
      <c r="E42" t="s">
        <v>116</v>
      </c>
      <c r="F42">
        <v>7.57</v>
      </c>
      <c r="G42">
        <v>7.6</v>
      </c>
      <c r="H42">
        <v>0.10199999999999999</v>
      </c>
      <c r="I42" s="1">
        <v>338900000</v>
      </c>
      <c r="J42">
        <v>8.5299999999999994</v>
      </c>
      <c r="K42" s="1">
        <v>333000000</v>
      </c>
      <c r="L42" s="1">
        <v>21100000</v>
      </c>
      <c r="M42" s="1"/>
      <c r="N42" t="str">
        <f>E74</f>
        <v>F8B (36)</v>
      </c>
      <c r="O42" s="1">
        <f>K74</f>
        <v>290000000</v>
      </c>
    </row>
    <row r="43" spans="1:15" x14ac:dyDescent="0.25">
      <c r="A43" t="s">
        <v>118</v>
      </c>
      <c r="B43" t="s">
        <v>13</v>
      </c>
      <c r="D43" t="s">
        <v>115</v>
      </c>
      <c r="E43" t="s">
        <v>116</v>
      </c>
      <c r="F43">
        <v>7.52</v>
      </c>
      <c r="G43">
        <v>7.6</v>
      </c>
      <c r="H43">
        <v>0.10199999999999999</v>
      </c>
      <c r="I43" s="1">
        <v>350500000</v>
      </c>
      <c r="J43">
        <v>8.5449999999999999</v>
      </c>
      <c r="K43" s="1">
        <v>333000000</v>
      </c>
      <c r="L43" s="1">
        <v>21100000</v>
      </c>
      <c r="M43" s="1"/>
      <c r="N43" t="str">
        <f>E77</f>
        <v>F13B (39)</v>
      </c>
      <c r="O43" s="1">
        <f>K77</f>
        <v>339000000</v>
      </c>
    </row>
    <row r="44" spans="1:15" x14ac:dyDescent="0.25">
      <c r="A44" t="s">
        <v>133</v>
      </c>
      <c r="B44" t="s">
        <v>13</v>
      </c>
      <c r="D44" t="s">
        <v>134</v>
      </c>
      <c r="E44" t="s">
        <v>135</v>
      </c>
      <c r="F44">
        <v>7.52</v>
      </c>
      <c r="G44">
        <v>7.59</v>
      </c>
      <c r="H44">
        <v>6.8000000000000005E-2</v>
      </c>
      <c r="I44" s="1">
        <v>351100000</v>
      </c>
      <c r="J44">
        <v>8.5449999999999999</v>
      </c>
      <c r="K44" s="1">
        <v>336000000</v>
      </c>
      <c r="L44" s="1">
        <v>14400000</v>
      </c>
      <c r="M44" s="1"/>
      <c r="N44" t="str">
        <f>E80</f>
        <v>F4A (16)</v>
      </c>
      <c r="O44" s="1">
        <f>K80</f>
        <v>483000000</v>
      </c>
    </row>
    <row r="45" spans="1:15" x14ac:dyDescent="0.25">
      <c r="A45" t="s">
        <v>136</v>
      </c>
      <c r="B45" t="s">
        <v>13</v>
      </c>
      <c r="D45" t="s">
        <v>134</v>
      </c>
      <c r="E45" t="s">
        <v>135</v>
      </c>
      <c r="F45">
        <v>7.65</v>
      </c>
      <c r="G45">
        <v>7.59</v>
      </c>
      <c r="H45">
        <v>6.8000000000000005E-2</v>
      </c>
      <c r="I45" s="1">
        <v>322600000</v>
      </c>
      <c r="J45">
        <v>8.5090000000000003</v>
      </c>
      <c r="K45" s="1">
        <v>336000000</v>
      </c>
      <c r="L45" s="1">
        <v>14400000</v>
      </c>
      <c r="M45" s="1"/>
      <c r="N45" t="str">
        <f>E83</f>
        <v>F5A (2)</v>
      </c>
      <c r="O45" s="1">
        <f>K83</f>
        <v>508000000</v>
      </c>
    </row>
    <row r="46" spans="1:15" x14ac:dyDescent="0.25">
      <c r="A46" t="s">
        <v>137</v>
      </c>
      <c r="B46" t="s">
        <v>13</v>
      </c>
      <c r="D46" t="s">
        <v>134</v>
      </c>
      <c r="E46" t="s">
        <v>135</v>
      </c>
      <c r="F46">
        <v>7.6</v>
      </c>
      <c r="G46">
        <v>7.59</v>
      </c>
      <c r="H46">
        <v>6.8000000000000005E-2</v>
      </c>
      <c r="I46" s="1">
        <v>333500000</v>
      </c>
      <c r="J46">
        <v>8.5229999999999997</v>
      </c>
      <c r="K46" s="1">
        <v>336000000</v>
      </c>
      <c r="L46" s="1">
        <v>14400000</v>
      </c>
      <c r="M46" s="1"/>
      <c r="N46" t="str">
        <f>E86</f>
        <v>F6A (3)</v>
      </c>
      <c r="O46" s="1">
        <f>K86</f>
        <v>506000000</v>
      </c>
    </row>
    <row r="47" spans="1:15" x14ac:dyDescent="0.25">
      <c r="A47" t="s">
        <v>152</v>
      </c>
      <c r="B47" t="s">
        <v>13</v>
      </c>
      <c r="D47" t="s">
        <v>153</v>
      </c>
      <c r="E47" t="s">
        <v>154</v>
      </c>
      <c r="F47">
        <v>7.23</v>
      </c>
      <c r="G47">
        <v>7.15</v>
      </c>
      <c r="H47">
        <v>6.7000000000000004E-2</v>
      </c>
      <c r="I47" s="1">
        <v>421400000</v>
      </c>
      <c r="J47">
        <v>8.625</v>
      </c>
      <c r="K47" s="1">
        <v>443000000</v>
      </c>
      <c r="L47" s="1">
        <v>18500000</v>
      </c>
      <c r="M47" s="1"/>
      <c r="N47" t="str">
        <f>E89</f>
        <v>F7A (4)</v>
      </c>
      <c r="O47" s="1">
        <f>K89</f>
        <v>733000000</v>
      </c>
    </row>
    <row r="48" spans="1:15" x14ac:dyDescent="0.25">
      <c r="A48" t="s">
        <v>155</v>
      </c>
      <c r="B48" t="s">
        <v>13</v>
      </c>
      <c r="D48" t="s">
        <v>153</v>
      </c>
      <c r="E48" t="s">
        <v>154</v>
      </c>
      <c r="F48">
        <v>7.1</v>
      </c>
      <c r="G48">
        <v>7.15</v>
      </c>
      <c r="H48">
        <v>6.7000000000000004E-2</v>
      </c>
      <c r="I48" s="1">
        <v>456100000</v>
      </c>
      <c r="J48">
        <v>8.6590000000000007</v>
      </c>
      <c r="K48" s="1">
        <v>443000000</v>
      </c>
      <c r="L48" s="1">
        <v>18500000</v>
      </c>
      <c r="M48" s="1"/>
      <c r="N48" t="str">
        <f>E92</f>
        <v>F8A (17)</v>
      </c>
      <c r="O48" s="1">
        <f>K92</f>
        <v>357000000</v>
      </c>
    </row>
    <row r="49" spans="1:15" x14ac:dyDescent="0.25">
      <c r="A49" t="s">
        <v>156</v>
      </c>
      <c r="B49" t="s">
        <v>13</v>
      </c>
      <c r="D49" t="s">
        <v>153</v>
      </c>
      <c r="E49" t="s">
        <v>154</v>
      </c>
      <c r="F49">
        <v>7.12</v>
      </c>
      <c r="G49">
        <v>7.15</v>
      </c>
      <c r="H49">
        <v>6.7000000000000004E-2</v>
      </c>
      <c r="I49" s="1">
        <v>450200000</v>
      </c>
      <c r="J49">
        <v>8.6530000000000005</v>
      </c>
      <c r="K49" s="1">
        <v>443000000</v>
      </c>
      <c r="L49" s="1">
        <v>18500000</v>
      </c>
      <c r="M49" s="1"/>
      <c r="N49" t="str">
        <f>E95</f>
        <v>F13A (19)</v>
      </c>
      <c r="O49" s="1">
        <f>K95</f>
        <v>509000000</v>
      </c>
    </row>
    <row r="50" spans="1:15" x14ac:dyDescent="0.25">
      <c r="A50" t="s">
        <v>23</v>
      </c>
      <c r="B50" t="s">
        <v>13</v>
      </c>
      <c r="D50" t="s">
        <v>24</v>
      </c>
      <c r="E50" t="s">
        <v>25</v>
      </c>
      <c r="F50">
        <v>7.56</v>
      </c>
      <c r="G50">
        <v>7.64</v>
      </c>
      <c r="H50">
        <v>0.15</v>
      </c>
      <c r="I50" s="1">
        <v>343000000</v>
      </c>
      <c r="J50">
        <v>8.5350000000000001</v>
      </c>
      <c r="K50" s="1">
        <v>326000000</v>
      </c>
      <c r="L50" s="1">
        <v>29800000</v>
      </c>
      <c r="M50" s="1"/>
      <c r="O50" t="s">
        <v>174</v>
      </c>
    </row>
    <row r="51" spans="1:15" x14ac:dyDescent="0.25">
      <c r="A51" t="s">
        <v>26</v>
      </c>
      <c r="B51" t="s">
        <v>13</v>
      </c>
      <c r="D51" t="s">
        <v>24</v>
      </c>
      <c r="E51" t="s">
        <v>25</v>
      </c>
      <c r="F51">
        <v>7.81</v>
      </c>
      <c r="G51">
        <v>7.64</v>
      </c>
      <c r="H51">
        <v>0.15</v>
      </c>
      <c r="I51" s="1">
        <v>291600000</v>
      </c>
      <c r="J51">
        <v>8.4649999999999999</v>
      </c>
      <c r="K51" s="1">
        <v>326000000</v>
      </c>
      <c r="L51" s="1">
        <v>29800000</v>
      </c>
      <c r="M51" s="1"/>
      <c r="N51" t="s">
        <v>170</v>
      </c>
      <c r="O51" s="1">
        <f>AVERAGE(O26:O31)</f>
        <v>325733333.33333331</v>
      </c>
    </row>
    <row r="52" spans="1:15" x14ac:dyDescent="0.25">
      <c r="A52" t="s">
        <v>27</v>
      </c>
      <c r="B52" t="s">
        <v>13</v>
      </c>
      <c r="D52" t="s">
        <v>24</v>
      </c>
      <c r="E52" t="s">
        <v>25</v>
      </c>
      <c r="F52">
        <v>7.55</v>
      </c>
      <c r="G52">
        <v>7.64</v>
      </c>
      <c r="H52">
        <v>0.15</v>
      </c>
      <c r="I52" s="1">
        <v>343200000</v>
      </c>
      <c r="J52">
        <v>8.5359999999999996</v>
      </c>
      <c r="K52" s="1">
        <v>326000000</v>
      </c>
      <c r="L52" s="1">
        <v>29800000</v>
      </c>
      <c r="M52" s="1"/>
      <c r="N52" t="s">
        <v>171</v>
      </c>
      <c r="O52" s="1">
        <f>AVERAGE(O32:O37)</f>
        <v>368333333.33333331</v>
      </c>
    </row>
    <row r="53" spans="1:15" x14ac:dyDescent="0.25">
      <c r="A53" t="s">
        <v>43</v>
      </c>
      <c r="B53" t="s">
        <v>13</v>
      </c>
      <c r="D53" t="s">
        <v>44</v>
      </c>
      <c r="E53" t="s">
        <v>45</v>
      </c>
      <c r="F53">
        <v>7.16</v>
      </c>
      <c r="G53">
        <v>7.29</v>
      </c>
      <c r="H53">
        <v>0.121</v>
      </c>
      <c r="I53" s="1">
        <v>439400000</v>
      </c>
      <c r="J53">
        <v>8.6430000000000007</v>
      </c>
      <c r="K53" s="1">
        <v>405000000</v>
      </c>
      <c r="L53" s="1">
        <v>31100000</v>
      </c>
      <c r="M53" s="1"/>
      <c r="N53" t="s">
        <v>172</v>
      </c>
      <c r="O53" s="1">
        <f>AVERAGE(O38:O43)</f>
        <v>358666666.66666669</v>
      </c>
    </row>
    <row r="54" spans="1:15" x14ac:dyDescent="0.25">
      <c r="A54" t="s">
        <v>46</v>
      </c>
      <c r="B54" t="s">
        <v>13</v>
      </c>
      <c r="D54" t="s">
        <v>44</v>
      </c>
      <c r="E54" t="s">
        <v>45</v>
      </c>
      <c r="F54">
        <v>7.4</v>
      </c>
      <c r="G54">
        <v>7.29</v>
      </c>
      <c r="H54">
        <v>0.121</v>
      </c>
      <c r="I54" s="1">
        <v>379000000</v>
      </c>
      <c r="J54">
        <v>8.5790000000000006</v>
      </c>
      <c r="K54" s="1">
        <v>405000000</v>
      </c>
      <c r="L54" s="1">
        <v>31100000</v>
      </c>
      <c r="M54" s="1"/>
      <c r="N54" t="s">
        <v>173</v>
      </c>
      <c r="O54" s="1">
        <f>AVERAGE(O44:O49)</f>
        <v>516000000</v>
      </c>
    </row>
    <row r="55" spans="1:15" x14ac:dyDescent="0.25">
      <c r="A55" t="s">
        <v>47</v>
      </c>
      <c r="B55" t="s">
        <v>13</v>
      </c>
      <c r="D55" t="s">
        <v>44</v>
      </c>
      <c r="E55" t="s">
        <v>45</v>
      </c>
      <c r="F55">
        <v>7.33</v>
      </c>
      <c r="G55">
        <v>7.29</v>
      </c>
      <c r="H55">
        <v>0.121</v>
      </c>
      <c r="I55" s="1">
        <v>396200000</v>
      </c>
      <c r="J55">
        <v>8.5980000000000008</v>
      </c>
      <c r="K55" s="1">
        <v>405000000</v>
      </c>
      <c r="L55" s="1">
        <v>31100000</v>
      </c>
      <c r="M55" s="1"/>
      <c r="O55" t="s">
        <v>175</v>
      </c>
    </row>
    <row r="56" spans="1:15" x14ac:dyDescent="0.25">
      <c r="A56" t="s">
        <v>62</v>
      </c>
      <c r="B56" t="s">
        <v>13</v>
      </c>
      <c r="D56" t="s">
        <v>63</v>
      </c>
      <c r="E56" t="s">
        <v>64</v>
      </c>
      <c r="F56">
        <v>7.51</v>
      </c>
      <c r="G56">
        <v>7.5</v>
      </c>
      <c r="H56">
        <v>9.6000000000000002E-2</v>
      </c>
      <c r="I56" s="1">
        <v>352200000</v>
      </c>
      <c r="J56">
        <v>8.5470000000000006</v>
      </c>
      <c r="K56" s="1">
        <v>357000000</v>
      </c>
      <c r="L56" s="1">
        <v>21600000</v>
      </c>
      <c r="M56" s="1"/>
      <c r="N56" t="s">
        <v>170</v>
      </c>
      <c r="O56">
        <f>STDEV(O26:O31)</f>
        <v>69673776.351731628</v>
      </c>
    </row>
    <row r="57" spans="1:15" x14ac:dyDescent="0.25">
      <c r="A57" t="s">
        <v>65</v>
      </c>
      <c r="B57" t="s">
        <v>13</v>
      </c>
      <c r="D57" t="s">
        <v>63</v>
      </c>
      <c r="E57" t="s">
        <v>64</v>
      </c>
      <c r="F57">
        <v>7.39</v>
      </c>
      <c r="G57">
        <v>7.5</v>
      </c>
      <c r="H57">
        <v>9.6000000000000002E-2</v>
      </c>
      <c r="I57" s="1">
        <v>380000000</v>
      </c>
      <c r="J57">
        <v>8.58</v>
      </c>
      <c r="K57" s="1">
        <v>357000000</v>
      </c>
      <c r="L57" s="1">
        <v>21600000</v>
      </c>
      <c r="M57" s="1"/>
      <c r="N57" t="s">
        <v>171</v>
      </c>
      <c r="O57">
        <f>STDEV(O32:O37)</f>
        <v>45885364.405948386</v>
      </c>
    </row>
    <row r="58" spans="1:15" x14ac:dyDescent="0.25">
      <c r="A58" t="s">
        <v>66</v>
      </c>
      <c r="B58" t="s">
        <v>13</v>
      </c>
      <c r="D58" t="s">
        <v>63</v>
      </c>
      <c r="E58" t="s">
        <v>64</v>
      </c>
      <c r="F58">
        <v>7.58</v>
      </c>
      <c r="G58">
        <v>7.5</v>
      </c>
      <c r="H58">
        <v>9.6000000000000002E-2</v>
      </c>
      <c r="I58" s="1">
        <v>337400000</v>
      </c>
      <c r="J58">
        <v>8.5280000000000005</v>
      </c>
      <c r="K58" s="1">
        <v>357000000</v>
      </c>
      <c r="L58" s="1">
        <v>21600000</v>
      </c>
      <c r="M58" s="1"/>
      <c r="N58" t="s">
        <v>172</v>
      </c>
      <c r="O58">
        <f>STDEV(O38:O43)</f>
        <v>44170880.302147873</v>
      </c>
    </row>
    <row r="59" spans="1:15" x14ac:dyDescent="0.25">
      <c r="A59" t="s">
        <v>81</v>
      </c>
      <c r="B59" t="s">
        <v>13</v>
      </c>
      <c r="D59" t="s">
        <v>82</v>
      </c>
      <c r="E59" t="s">
        <v>83</v>
      </c>
      <c r="F59">
        <v>7.66</v>
      </c>
      <c r="G59">
        <v>7.56</v>
      </c>
      <c r="H59">
        <v>8.7999999999999995E-2</v>
      </c>
      <c r="I59" s="1">
        <v>321800000</v>
      </c>
      <c r="J59">
        <v>8.5079999999999991</v>
      </c>
      <c r="K59" s="1">
        <v>343000000</v>
      </c>
      <c r="L59" s="1">
        <v>18800000</v>
      </c>
      <c r="M59" s="1"/>
      <c r="N59" t="s">
        <v>173</v>
      </c>
      <c r="O59">
        <f>STDEV(O44:O49)</f>
        <v>121385336.84098752</v>
      </c>
    </row>
    <row r="60" spans="1:15" x14ac:dyDescent="0.25">
      <c r="A60" t="s">
        <v>84</v>
      </c>
      <c r="B60" t="s">
        <v>13</v>
      </c>
      <c r="D60" t="s">
        <v>82</v>
      </c>
      <c r="E60" t="s">
        <v>83</v>
      </c>
      <c r="F60">
        <v>7.49</v>
      </c>
      <c r="G60">
        <v>7.56</v>
      </c>
      <c r="H60">
        <v>8.7999999999999995E-2</v>
      </c>
      <c r="I60" s="1">
        <v>357400000</v>
      </c>
      <c r="J60">
        <v>8.5530000000000008</v>
      </c>
      <c r="K60" s="1">
        <v>343000000</v>
      </c>
      <c r="L60" s="1">
        <v>18800000</v>
      </c>
      <c r="M60" s="1"/>
    </row>
    <row r="61" spans="1:15" x14ac:dyDescent="0.25">
      <c r="A61" t="s">
        <v>85</v>
      </c>
      <c r="B61" t="s">
        <v>13</v>
      </c>
      <c r="D61" t="s">
        <v>82</v>
      </c>
      <c r="E61" t="s">
        <v>83</v>
      </c>
      <c r="F61">
        <v>7.52</v>
      </c>
      <c r="G61">
        <v>7.56</v>
      </c>
      <c r="H61">
        <v>8.7999999999999995E-2</v>
      </c>
      <c r="I61" s="1">
        <v>350100000</v>
      </c>
      <c r="J61">
        <v>8.5440000000000005</v>
      </c>
      <c r="K61" s="1">
        <v>343000000</v>
      </c>
      <c r="L61" s="1">
        <v>18800000</v>
      </c>
      <c r="M61" s="1"/>
    </row>
    <row r="62" spans="1:15" x14ac:dyDescent="0.25">
      <c r="A62" t="s">
        <v>100</v>
      </c>
      <c r="B62" t="s">
        <v>13</v>
      </c>
      <c r="D62" t="s">
        <v>101</v>
      </c>
      <c r="E62" t="s">
        <v>102</v>
      </c>
      <c r="F62">
        <v>7.38</v>
      </c>
      <c r="G62">
        <v>7.4</v>
      </c>
      <c r="H62">
        <v>3.5999999999999997E-2</v>
      </c>
      <c r="I62" s="1">
        <v>383500000</v>
      </c>
      <c r="J62">
        <v>8.5839999999999996</v>
      </c>
      <c r="K62" s="1">
        <v>378000000</v>
      </c>
      <c r="L62" s="1">
        <v>8510000</v>
      </c>
      <c r="M62" s="1"/>
    </row>
    <row r="63" spans="1:15" x14ac:dyDescent="0.25">
      <c r="A63" t="s">
        <v>103</v>
      </c>
      <c r="B63" t="s">
        <v>13</v>
      </c>
      <c r="D63" t="s">
        <v>101</v>
      </c>
      <c r="E63" t="s">
        <v>102</v>
      </c>
      <c r="F63">
        <v>7.44</v>
      </c>
      <c r="G63">
        <v>7.4</v>
      </c>
      <c r="H63">
        <v>3.5999999999999997E-2</v>
      </c>
      <c r="I63" s="1">
        <v>368400000</v>
      </c>
      <c r="J63">
        <v>8.5660000000000007</v>
      </c>
      <c r="K63" s="1">
        <v>378000000</v>
      </c>
      <c r="L63" s="1">
        <v>8510000</v>
      </c>
      <c r="M63" s="1"/>
    </row>
    <row r="64" spans="1:15" x14ac:dyDescent="0.25">
      <c r="A64" t="s">
        <v>104</v>
      </c>
      <c r="B64" t="s">
        <v>13</v>
      </c>
      <c r="D64" t="s">
        <v>101</v>
      </c>
      <c r="E64" t="s">
        <v>102</v>
      </c>
      <c r="F64">
        <v>7.38</v>
      </c>
      <c r="G64">
        <v>7.4</v>
      </c>
      <c r="H64">
        <v>3.5999999999999997E-2</v>
      </c>
      <c r="I64" s="1">
        <v>382800000</v>
      </c>
      <c r="J64">
        <v>8.5830000000000002</v>
      </c>
      <c r="K64" s="1">
        <v>378000000</v>
      </c>
      <c r="L64" s="1">
        <v>8510000</v>
      </c>
      <c r="M64" s="1"/>
    </row>
    <row r="65" spans="1:13" x14ac:dyDescent="0.25">
      <c r="A65" t="s">
        <v>119</v>
      </c>
      <c r="B65" t="s">
        <v>13</v>
      </c>
      <c r="D65" t="s">
        <v>120</v>
      </c>
      <c r="E65" t="s">
        <v>121</v>
      </c>
      <c r="F65">
        <v>7.22</v>
      </c>
      <c r="G65">
        <v>7.22</v>
      </c>
      <c r="H65">
        <v>3.5000000000000003E-2</v>
      </c>
      <c r="I65" s="1">
        <v>424600000</v>
      </c>
      <c r="J65">
        <v>8.6280000000000001</v>
      </c>
      <c r="K65" s="1">
        <v>424000000</v>
      </c>
      <c r="L65" s="1">
        <v>9210000</v>
      </c>
      <c r="M65" s="1"/>
    </row>
    <row r="66" spans="1:13" x14ac:dyDescent="0.25">
      <c r="A66" t="s">
        <v>122</v>
      </c>
      <c r="B66" t="s">
        <v>13</v>
      </c>
      <c r="D66" t="s">
        <v>120</v>
      </c>
      <c r="E66" t="s">
        <v>121</v>
      </c>
      <c r="F66">
        <v>7.26</v>
      </c>
      <c r="G66">
        <v>7.22</v>
      </c>
      <c r="H66">
        <v>3.5000000000000003E-2</v>
      </c>
      <c r="I66" s="1">
        <v>413900000</v>
      </c>
      <c r="J66">
        <v>8.6170000000000009</v>
      </c>
      <c r="K66" s="1">
        <v>424000000</v>
      </c>
      <c r="L66" s="1">
        <v>9210000</v>
      </c>
      <c r="M66" s="1"/>
    </row>
    <row r="67" spans="1:13" x14ac:dyDescent="0.25">
      <c r="A67" t="s">
        <v>123</v>
      </c>
      <c r="B67" t="s">
        <v>13</v>
      </c>
      <c r="D67" t="s">
        <v>120</v>
      </c>
      <c r="E67" t="s">
        <v>121</v>
      </c>
      <c r="F67">
        <v>7.19</v>
      </c>
      <c r="G67">
        <v>7.22</v>
      </c>
      <c r="H67">
        <v>3.5000000000000003E-2</v>
      </c>
      <c r="I67" s="1">
        <v>432300000</v>
      </c>
      <c r="J67">
        <v>8.6359999999999992</v>
      </c>
      <c r="K67" s="1">
        <v>424000000</v>
      </c>
      <c r="L67" s="1">
        <v>9210000</v>
      </c>
      <c r="M67" s="1"/>
    </row>
    <row r="68" spans="1:13" x14ac:dyDescent="0.25">
      <c r="A68" t="s">
        <v>138</v>
      </c>
      <c r="B68" t="s">
        <v>13</v>
      </c>
      <c r="D68" t="s">
        <v>139</v>
      </c>
      <c r="E68" t="s">
        <v>140</v>
      </c>
      <c r="F68">
        <v>7.51</v>
      </c>
      <c r="G68">
        <v>7.47</v>
      </c>
      <c r="H68">
        <v>3.9E-2</v>
      </c>
      <c r="I68" s="1">
        <v>352400000</v>
      </c>
      <c r="J68">
        <v>8.5470000000000006</v>
      </c>
      <c r="K68" s="1">
        <v>362000000</v>
      </c>
      <c r="L68" s="1">
        <v>8760000</v>
      </c>
      <c r="M68" s="1"/>
    </row>
    <row r="69" spans="1:13" x14ac:dyDescent="0.25">
      <c r="A69" t="s">
        <v>141</v>
      </c>
      <c r="B69" t="s">
        <v>13</v>
      </c>
      <c r="D69" t="s">
        <v>139</v>
      </c>
      <c r="E69" t="s">
        <v>140</v>
      </c>
      <c r="F69">
        <v>7.44</v>
      </c>
      <c r="G69">
        <v>7.47</v>
      </c>
      <c r="H69">
        <v>3.9E-2</v>
      </c>
      <c r="I69" s="1">
        <v>368900000</v>
      </c>
      <c r="J69">
        <v>8.5670000000000002</v>
      </c>
      <c r="K69" s="1">
        <v>362000000</v>
      </c>
      <c r="L69" s="1">
        <v>8760000</v>
      </c>
      <c r="M69" s="1"/>
    </row>
    <row r="70" spans="1:13" x14ac:dyDescent="0.25">
      <c r="A70" t="s">
        <v>142</v>
      </c>
      <c r="B70" t="s">
        <v>13</v>
      </c>
      <c r="D70" t="s">
        <v>139</v>
      </c>
      <c r="E70" t="s">
        <v>140</v>
      </c>
      <c r="F70">
        <v>7.45</v>
      </c>
      <c r="G70">
        <v>7.47</v>
      </c>
      <c r="H70">
        <v>3.9E-2</v>
      </c>
      <c r="I70" s="1">
        <v>365600000</v>
      </c>
      <c r="J70">
        <v>8.5630000000000006</v>
      </c>
      <c r="K70" s="1">
        <v>362000000</v>
      </c>
      <c r="L70" s="1">
        <v>8760000</v>
      </c>
      <c r="M70" s="1"/>
    </row>
    <row r="71" spans="1:13" x14ac:dyDescent="0.25">
      <c r="A71" t="s">
        <v>157</v>
      </c>
      <c r="B71" t="s">
        <v>13</v>
      </c>
      <c r="D71" t="s">
        <v>158</v>
      </c>
      <c r="E71" t="s">
        <v>159</v>
      </c>
      <c r="F71">
        <v>7.44</v>
      </c>
      <c r="G71">
        <v>7.48</v>
      </c>
      <c r="H71">
        <v>3.7999999999999999E-2</v>
      </c>
      <c r="I71" s="1">
        <v>369200000</v>
      </c>
      <c r="J71">
        <v>8.5670000000000002</v>
      </c>
      <c r="K71" s="1">
        <v>359000000</v>
      </c>
      <c r="L71" s="1">
        <v>8710000</v>
      </c>
      <c r="M71" s="1"/>
    </row>
    <row r="72" spans="1:13" x14ac:dyDescent="0.25">
      <c r="A72" t="s">
        <v>160</v>
      </c>
      <c r="B72" t="s">
        <v>13</v>
      </c>
      <c r="D72" t="s">
        <v>158</v>
      </c>
      <c r="E72" t="s">
        <v>159</v>
      </c>
      <c r="F72">
        <v>7.51</v>
      </c>
      <c r="G72">
        <v>7.48</v>
      </c>
      <c r="H72">
        <v>3.7999999999999999E-2</v>
      </c>
      <c r="I72" s="1">
        <v>353900000</v>
      </c>
      <c r="J72">
        <v>8.5489999999999995</v>
      </c>
      <c r="K72" s="1">
        <v>359000000</v>
      </c>
      <c r="L72" s="1">
        <v>8710000</v>
      </c>
      <c r="M72" s="1"/>
    </row>
    <row r="73" spans="1:13" x14ac:dyDescent="0.25">
      <c r="A73" t="s">
        <v>161</v>
      </c>
      <c r="B73" t="s">
        <v>13</v>
      </c>
      <c r="D73" t="s">
        <v>158</v>
      </c>
      <c r="E73" t="s">
        <v>159</v>
      </c>
      <c r="F73">
        <v>7.5</v>
      </c>
      <c r="G73">
        <v>7.48</v>
      </c>
      <c r="H73">
        <v>3.7999999999999999E-2</v>
      </c>
      <c r="I73" s="1">
        <v>354300000</v>
      </c>
      <c r="J73">
        <v>8.5489999999999995</v>
      </c>
      <c r="K73" s="1">
        <v>359000000</v>
      </c>
      <c r="L73" s="1">
        <v>8710000</v>
      </c>
      <c r="M73" s="1"/>
    </row>
    <row r="74" spans="1:13" x14ac:dyDescent="0.25">
      <c r="A74" t="s">
        <v>28</v>
      </c>
      <c r="B74" t="s">
        <v>13</v>
      </c>
      <c r="D74" t="s">
        <v>29</v>
      </c>
      <c r="E74" t="s">
        <v>30</v>
      </c>
      <c r="F74">
        <v>7.82</v>
      </c>
      <c r="G74">
        <v>7.82</v>
      </c>
      <c r="H74">
        <v>5.5E-2</v>
      </c>
      <c r="I74" s="1">
        <v>291300000</v>
      </c>
      <c r="J74">
        <v>8.4640000000000004</v>
      </c>
      <c r="K74" s="1">
        <v>290000000</v>
      </c>
      <c r="L74" s="1">
        <v>9920000</v>
      </c>
      <c r="M74" s="1"/>
    </row>
    <row r="75" spans="1:13" x14ac:dyDescent="0.25">
      <c r="A75" t="s">
        <v>31</v>
      </c>
      <c r="B75" t="s">
        <v>13</v>
      </c>
      <c r="D75" t="s">
        <v>29</v>
      </c>
      <c r="E75" t="s">
        <v>30</v>
      </c>
      <c r="F75">
        <v>7.77</v>
      </c>
      <c r="G75">
        <v>7.82</v>
      </c>
      <c r="H75">
        <v>5.5E-2</v>
      </c>
      <c r="I75" s="1">
        <v>299400000</v>
      </c>
      <c r="J75">
        <v>8.4760000000000009</v>
      </c>
      <c r="K75" s="1">
        <v>290000000</v>
      </c>
      <c r="L75" s="1">
        <v>9920000</v>
      </c>
      <c r="M75" s="1"/>
    </row>
    <row r="76" spans="1:13" x14ac:dyDescent="0.25">
      <c r="A76" t="s">
        <v>32</v>
      </c>
      <c r="B76" t="s">
        <v>13</v>
      </c>
      <c r="D76" t="s">
        <v>29</v>
      </c>
      <c r="E76" t="s">
        <v>30</v>
      </c>
      <c r="F76">
        <v>7.88</v>
      </c>
      <c r="G76">
        <v>7.82</v>
      </c>
      <c r="H76">
        <v>5.5E-2</v>
      </c>
      <c r="I76" s="1">
        <v>279600000</v>
      </c>
      <c r="J76">
        <v>8.4469999999999992</v>
      </c>
      <c r="K76" s="1">
        <v>290000000</v>
      </c>
      <c r="L76" s="1">
        <v>9920000</v>
      </c>
      <c r="M76" s="1"/>
    </row>
    <row r="77" spans="1:13" x14ac:dyDescent="0.25">
      <c r="A77" t="s">
        <v>48</v>
      </c>
      <c r="B77" t="s">
        <v>13</v>
      </c>
      <c r="D77" t="s">
        <v>49</v>
      </c>
      <c r="E77" t="s">
        <v>50</v>
      </c>
      <c r="F77">
        <v>7.55</v>
      </c>
      <c r="G77">
        <v>7.58</v>
      </c>
      <c r="H77">
        <v>3.5000000000000003E-2</v>
      </c>
      <c r="I77" s="1">
        <v>344200000</v>
      </c>
      <c r="J77">
        <v>8.5370000000000008</v>
      </c>
      <c r="K77" s="1">
        <v>339000000</v>
      </c>
      <c r="L77" s="1">
        <v>7510000</v>
      </c>
      <c r="M77" s="1"/>
    </row>
    <row r="78" spans="1:13" x14ac:dyDescent="0.25">
      <c r="A78" t="s">
        <v>51</v>
      </c>
      <c r="B78" t="s">
        <v>13</v>
      </c>
      <c r="D78" t="s">
        <v>49</v>
      </c>
      <c r="E78" t="s">
        <v>50</v>
      </c>
      <c r="F78">
        <v>7.62</v>
      </c>
      <c r="G78">
        <v>7.58</v>
      </c>
      <c r="H78">
        <v>3.5000000000000003E-2</v>
      </c>
      <c r="I78" s="1">
        <v>330200000</v>
      </c>
      <c r="J78">
        <v>8.5190000000000001</v>
      </c>
      <c r="K78" s="1">
        <v>339000000</v>
      </c>
      <c r="L78" s="1">
        <v>7510000</v>
      </c>
      <c r="M78" s="1"/>
    </row>
    <row r="79" spans="1:13" x14ac:dyDescent="0.25">
      <c r="A79" t="s">
        <v>52</v>
      </c>
      <c r="B79" t="s">
        <v>13</v>
      </c>
      <c r="D79" t="s">
        <v>49</v>
      </c>
      <c r="E79" t="s">
        <v>50</v>
      </c>
      <c r="F79">
        <v>7.56</v>
      </c>
      <c r="G79">
        <v>7.58</v>
      </c>
      <c r="H79">
        <v>3.5000000000000003E-2</v>
      </c>
      <c r="I79" s="1">
        <v>341900000</v>
      </c>
      <c r="J79">
        <v>8.5340000000000007</v>
      </c>
      <c r="K79" s="1">
        <v>339000000</v>
      </c>
      <c r="L79" s="1">
        <v>7510000</v>
      </c>
      <c r="M79" s="1"/>
    </row>
    <row r="80" spans="1:13" x14ac:dyDescent="0.25">
      <c r="A80" t="s">
        <v>67</v>
      </c>
      <c r="B80" t="s">
        <v>13</v>
      </c>
      <c r="D80" t="s">
        <v>68</v>
      </c>
      <c r="E80" t="s">
        <v>69</v>
      </c>
      <c r="F80">
        <v>7.02</v>
      </c>
      <c r="G80">
        <v>7.01</v>
      </c>
      <c r="H80">
        <v>4.8000000000000001E-2</v>
      </c>
      <c r="I80" s="1">
        <v>480500000</v>
      </c>
      <c r="J80">
        <v>8.6820000000000004</v>
      </c>
      <c r="K80" s="1">
        <v>483000000</v>
      </c>
      <c r="L80" s="1">
        <v>14700000</v>
      </c>
      <c r="M80" s="1"/>
    </row>
    <row r="81" spans="1:13" x14ac:dyDescent="0.25">
      <c r="A81" t="s">
        <v>70</v>
      </c>
      <c r="B81" t="s">
        <v>13</v>
      </c>
      <c r="D81" t="s">
        <v>68</v>
      </c>
      <c r="E81" t="s">
        <v>69</v>
      </c>
      <c r="F81">
        <v>6.96</v>
      </c>
      <c r="G81">
        <v>7.01</v>
      </c>
      <c r="H81">
        <v>4.8000000000000001E-2</v>
      </c>
      <c r="I81" s="1">
        <v>499300000</v>
      </c>
      <c r="J81">
        <v>8.6980000000000004</v>
      </c>
      <c r="K81" s="1">
        <v>483000000</v>
      </c>
      <c r="L81" s="1">
        <v>14700000</v>
      </c>
      <c r="M81" s="1"/>
    </row>
    <row r="82" spans="1:13" x14ac:dyDescent="0.25">
      <c r="A82" t="s">
        <v>71</v>
      </c>
      <c r="B82" t="s">
        <v>13</v>
      </c>
      <c r="D82" t="s">
        <v>68</v>
      </c>
      <c r="E82" t="s">
        <v>69</v>
      </c>
      <c r="F82">
        <v>7.05</v>
      </c>
      <c r="G82">
        <v>7.01</v>
      </c>
      <c r="H82">
        <v>4.8000000000000001E-2</v>
      </c>
      <c r="I82" s="1">
        <v>470300000</v>
      </c>
      <c r="J82">
        <v>8.6720000000000006</v>
      </c>
      <c r="K82" s="1">
        <v>483000000</v>
      </c>
      <c r="L82" s="1">
        <v>14700000</v>
      </c>
      <c r="M82" s="1"/>
    </row>
    <row r="83" spans="1:13" x14ac:dyDescent="0.25">
      <c r="A83" t="s">
        <v>86</v>
      </c>
      <c r="B83" t="s">
        <v>13</v>
      </c>
      <c r="D83" t="s">
        <v>87</v>
      </c>
      <c r="E83" t="s">
        <v>88</v>
      </c>
      <c r="F83">
        <v>6.96</v>
      </c>
      <c r="G83">
        <v>6.93</v>
      </c>
      <c r="H83">
        <v>0.112</v>
      </c>
      <c r="I83" s="1">
        <v>499800000</v>
      </c>
      <c r="J83">
        <v>8.6989999999999998</v>
      </c>
      <c r="K83" s="1">
        <v>508000000</v>
      </c>
      <c r="L83" s="1">
        <v>35900000</v>
      </c>
      <c r="M83" s="1"/>
    </row>
    <row r="84" spans="1:13" x14ac:dyDescent="0.25">
      <c r="A84" t="s">
        <v>89</v>
      </c>
      <c r="B84" t="s">
        <v>13</v>
      </c>
      <c r="D84" t="s">
        <v>87</v>
      </c>
      <c r="E84" t="s">
        <v>88</v>
      </c>
      <c r="F84">
        <v>6.81</v>
      </c>
      <c r="G84">
        <v>6.93</v>
      </c>
      <c r="H84">
        <v>0.112</v>
      </c>
      <c r="I84" s="1">
        <v>546900000</v>
      </c>
      <c r="J84">
        <v>8.7379999999999995</v>
      </c>
      <c r="K84" s="1">
        <v>508000000</v>
      </c>
      <c r="L84" s="1">
        <v>35900000</v>
      </c>
      <c r="M84" s="1"/>
    </row>
    <row r="85" spans="1:13" x14ac:dyDescent="0.25">
      <c r="A85" t="s">
        <v>90</v>
      </c>
      <c r="B85" t="s">
        <v>13</v>
      </c>
      <c r="D85" t="s">
        <v>87</v>
      </c>
      <c r="E85" t="s">
        <v>88</v>
      </c>
      <c r="F85">
        <v>7.03</v>
      </c>
      <c r="G85">
        <v>6.93</v>
      </c>
      <c r="H85">
        <v>0.112</v>
      </c>
      <c r="I85" s="1">
        <v>476300000</v>
      </c>
      <c r="J85">
        <v>8.6780000000000008</v>
      </c>
      <c r="K85" s="1">
        <v>508000000</v>
      </c>
      <c r="L85" s="1">
        <v>35900000</v>
      </c>
      <c r="M85" s="1"/>
    </row>
    <row r="86" spans="1:13" x14ac:dyDescent="0.25">
      <c r="A86" t="s">
        <v>105</v>
      </c>
      <c r="B86" t="s">
        <v>13</v>
      </c>
      <c r="D86" t="s">
        <v>106</v>
      </c>
      <c r="E86" t="s">
        <v>107</v>
      </c>
      <c r="F86">
        <v>6.93</v>
      </c>
      <c r="G86">
        <v>6.94</v>
      </c>
      <c r="H86">
        <v>0.10299999999999999</v>
      </c>
      <c r="I86" s="1">
        <v>507600000</v>
      </c>
      <c r="J86">
        <v>8.7050000000000001</v>
      </c>
      <c r="K86" s="1">
        <v>506000000</v>
      </c>
      <c r="L86" s="1">
        <v>32700000</v>
      </c>
      <c r="M86" s="1"/>
    </row>
    <row r="87" spans="1:13" x14ac:dyDescent="0.25">
      <c r="A87" t="s">
        <v>108</v>
      </c>
      <c r="B87" t="s">
        <v>13</v>
      </c>
      <c r="D87" t="s">
        <v>106</v>
      </c>
      <c r="E87" t="s">
        <v>107</v>
      </c>
      <c r="F87">
        <v>6.84</v>
      </c>
      <c r="G87">
        <v>6.94</v>
      </c>
      <c r="H87">
        <v>0.10299999999999999</v>
      </c>
      <c r="I87" s="1">
        <v>537500000</v>
      </c>
      <c r="J87">
        <v>8.73</v>
      </c>
      <c r="K87" s="1">
        <v>506000000</v>
      </c>
      <c r="L87" s="1">
        <v>32700000</v>
      </c>
      <c r="M87" s="1"/>
    </row>
    <row r="88" spans="1:13" x14ac:dyDescent="0.25">
      <c r="A88" t="s">
        <v>109</v>
      </c>
      <c r="B88" t="s">
        <v>13</v>
      </c>
      <c r="D88" t="s">
        <v>106</v>
      </c>
      <c r="E88" t="s">
        <v>107</v>
      </c>
      <c r="F88">
        <v>7.05</v>
      </c>
      <c r="G88">
        <v>6.94</v>
      </c>
      <c r="H88">
        <v>0.10299999999999999</v>
      </c>
      <c r="I88" s="1">
        <v>472100000</v>
      </c>
      <c r="J88">
        <v>8.6739999999999995</v>
      </c>
      <c r="K88" s="1">
        <v>506000000</v>
      </c>
      <c r="L88" s="1">
        <v>32700000</v>
      </c>
      <c r="M88" s="1"/>
    </row>
    <row r="89" spans="1:13" x14ac:dyDescent="0.25">
      <c r="A89" t="s">
        <v>124</v>
      </c>
      <c r="B89" t="s">
        <v>13</v>
      </c>
      <c r="D89" t="s">
        <v>125</v>
      </c>
      <c r="E89" t="s">
        <v>126</v>
      </c>
      <c r="F89">
        <v>6.36</v>
      </c>
      <c r="G89">
        <v>6.35</v>
      </c>
      <c r="H89">
        <v>5.8000000000000003E-2</v>
      </c>
      <c r="I89" s="1">
        <v>725200000</v>
      </c>
      <c r="J89">
        <v>8.86</v>
      </c>
      <c r="K89" s="1">
        <v>733000000</v>
      </c>
      <c r="L89" s="1">
        <v>27000000</v>
      </c>
      <c r="M89" s="1"/>
    </row>
    <row r="90" spans="1:13" x14ac:dyDescent="0.25">
      <c r="A90" t="s">
        <v>127</v>
      </c>
      <c r="B90" t="s">
        <v>13</v>
      </c>
      <c r="D90" t="s">
        <v>125</v>
      </c>
      <c r="E90" t="s">
        <v>126</v>
      </c>
      <c r="F90">
        <v>6.28</v>
      </c>
      <c r="G90">
        <v>6.35</v>
      </c>
      <c r="H90">
        <v>5.8000000000000003E-2</v>
      </c>
      <c r="I90" s="1">
        <v>763200000</v>
      </c>
      <c r="J90">
        <v>8.8829999999999991</v>
      </c>
      <c r="K90" s="1">
        <v>733000000</v>
      </c>
      <c r="L90" s="1">
        <v>27000000</v>
      </c>
      <c r="M90" s="1"/>
    </row>
    <row r="91" spans="1:13" x14ac:dyDescent="0.25">
      <c r="A91" t="s">
        <v>128</v>
      </c>
      <c r="B91" t="s">
        <v>13</v>
      </c>
      <c r="D91" t="s">
        <v>125</v>
      </c>
      <c r="E91" t="s">
        <v>126</v>
      </c>
      <c r="F91">
        <v>6.4</v>
      </c>
      <c r="G91">
        <v>6.35</v>
      </c>
      <c r="H91">
        <v>5.8000000000000003E-2</v>
      </c>
      <c r="I91" s="1">
        <v>711000000</v>
      </c>
      <c r="J91">
        <v>8.8520000000000003</v>
      </c>
      <c r="K91" s="1">
        <v>733000000</v>
      </c>
      <c r="L91" s="1">
        <v>27000000</v>
      </c>
    </row>
    <row r="92" spans="1:13" x14ac:dyDescent="0.25">
      <c r="A92" t="s">
        <v>143</v>
      </c>
      <c r="B92" t="s">
        <v>13</v>
      </c>
      <c r="D92" t="s">
        <v>144</v>
      </c>
      <c r="E92" t="s">
        <v>145</v>
      </c>
      <c r="F92">
        <v>7.49</v>
      </c>
      <c r="G92">
        <v>7.49</v>
      </c>
      <c r="H92">
        <v>3.9E-2</v>
      </c>
      <c r="I92" s="1">
        <v>357600000</v>
      </c>
      <c r="J92">
        <v>8.5530000000000008</v>
      </c>
      <c r="K92" s="1">
        <v>357000000</v>
      </c>
      <c r="L92" s="1">
        <v>8630000</v>
      </c>
    </row>
    <row r="93" spans="1:13" x14ac:dyDescent="0.25">
      <c r="A93" t="s">
        <v>146</v>
      </c>
      <c r="B93" t="s">
        <v>13</v>
      </c>
      <c r="D93" t="s">
        <v>144</v>
      </c>
      <c r="E93" t="s">
        <v>145</v>
      </c>
      <c r="F93">
        <v>7.46</v>
      </c>
      <c r="G93">
        <v>7.49</v>
      </c>
      <c r="H93">
        <v>3.9E-2</v>
      </c>
      <c r="I93" s="1">
        <v>365000000</v>
      </c>
      <c r="J93">
        <v>8.5619999999999994</v>
      </c>
      <c r="K93" s="1">
        <v>357000000</v>
      </c>
      <c r="L93" s="1">
        <v>8630000</v>
      </c>
    </row>
    <row r="94" spans="1:13" x14ac:dyDescent="0.25">
      <c r="A94" t="s">
        <v>147</v>
      </c>
      <c r="B94" t="s">
        <v>13</v>
      </c>
      <c r="D94" t="s">
        <v>144</v>
      </c>
      <c r="E94" t="s">
        <v>145</v>
      </c>
      <c r="F94">
        <v>7.53</v>
      </c>
      <c r="G94">
        <v>7.49</v>
      </c>
      <c r="H94">
        <v>3.9E-2</v>
      </c>
      <c r="I94" s="1">
        <v>347800000</v>
      </c>
      <c r="J94">
        <v>8.5410000000000004</v>
      </c>
      <c r="K94" s="1">
        <v>357000000</v>
      </c>
      <c r="L94" s="1">
        <v>8630000</v>
      </c>
    </row>
    <row r="95" spans="1:13" x14ac:dyDescent="0.25">
      <c r="A95" t="s">
        <v>162</v>
      </c>
      <c r="B95" t="s">
        <v>13</v>
      </c>
      <c r="D95" t="s">
        <v>163</v>
      </c>
      <c r="E95" t="s">
        <v>164</v>
      </c>
      <c r="F95">
        <v>6.94</v>
      </c>
      <c r="G95">
        <v>6.93</v>
      </c>
      <c r="H95">
        <v>1.9E-2</v>
      </c>
      <c r="I95" s="1">
        <v>504800000</v>
      </c>
      <c r="J95">
        <v>8.7029999999999994</v>
      </c>
      <c r="K95" s="1">
        <v>509000000</v>
      </c>
      <c r="L95" s="1">
        <v>6000000</v>
      </c>
    </row>
    <row r="96" spans="1:13" x14ac:dyDescent="0.25">
      <c r="A96" t="s">
        <v>165</v>
      </c>
      <c r="B96" t="s">
        <v>13</v>
      </c>
      <c r="D96" t="s">
        <v>163</v>
      </c>
      <c r="E96" t="s">
        <v>164</v>
      </c>
      <c r="F96">
        <v>6.91</v>
      </c>
      <c r="G96">
        <v>6.93</v>
      </c>
      <c r="H96">
        <v>1.9E-2</v>
      </c>
      <c r="I96" s="1">
        <v>515600000</v>
      </c>
      <c r="J96">
        <v>8.7119999999999997</v>
      </c>
      <c r="K96" s="1">
        <v>509000000</v>
      </c>
      <c r="L96" s="1">
        <v>6000000</v>
      </c>
    </row>
    <row r="97" spans="1:12" x14ac:dyDescent="0.25">
      <c r="A97" t="s">
        <v>166</v>
      </c>
      <c r="B97" t="s">
        <v>13</v>
      </c>
      <c r="D97" t="s">
        <v>163</v>
      </c>
      <c r="E97" t="s">
        <v>164</v>
      </c>
      <c r="F97">
        <v>6.94</v>
      </c>
      <c r="G97">
        <v>6.93</v>
      </c>
      <c r="H97">
        <v>1.9E-2</v>
      </c>
      <c r="I97" s="1">
        <v>505600000</v>
      </c>
      <c r="J97">
        <v>8.7040000000000006</v>
      </c>
      <c r="K97" s="1">
        <v>509000000</v>
      </c>
      <c r="L97" s="1">
        <v>6000000</v>
      </c>
    </row>
  </sheetData>
  <sortState ref="A2:M97">
    <sortCondition ref="D2:D97"/>
    <sortCondition ref="E2:E97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G34" workbookViewId="0">
      <selection activeCell="H6" sqref="H6"/>
    </sheetView>
  </sheetViews>
  <sheetFormatPr defaultColWidth="8.85546875"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t="s">
        <v>12</v>
      </c>
      <c r="B2" t="s">
        <v>13</v>
      </c>
      <c r="D2" t="s">
        <v>14</v>
      </c>
      <c r="F2">
        <v>39.92</v>
      </c>
      <c r="G2">
        <v>37.47</v>
      </c>
      <c r="H2">
        <v>3.883</v>
      </c>
      <c r="I2" t="s">
        <v>15</v>
      </c>
      <c r="J2" t="s">
        <v>15</v>
      </c>
      <c r="K2" t="s">
        <v>15</v>
      </c>
      <c r="L2" t="s">
        <v>15</v>
      </c>
    </row>
    <row r="3" spans="1:13" x14ac:dyDescent="0.25">
      <c r="A3" t="s">
        <v>16</v>
      </c>
      <c r="B3" t="s">
        <v>13</v>
      </c>
      <c r="D3" t="s">
        <v>14</v>
      </c>
      <c r="F3">
        <v>39.49</v>
      </c>
      <c r="G3">
        <v>37.47</v>
      </c>
      <c r="H3">
        <v>3.883</v>
      </c>
      <c r="I3" t="s">
        <v>15</v>
      </c>
      <c r="J3" t="s">
        <v>15</v>
      </c>
      <c r="K3" t="s">
        <v>15</v>
      </c>
      <c r="L3" t="s">
        <v>15</v>
      </c>
    </row>
    <row r="4" spans="1:13" x14ac:dyDescent="0.25">
      <c r="A4" t="s">
        <v>17</v>
      </c>
      <c r="B4" t="s">
        <v>13</v>
      </c>
      <c r="D4" t="s">
        <v>14</v>
      </c>
      <c r="F4">
        <v>32.99</v>
      </c>
      <c r="G4">
        <v>37.47</v>
      </c>
      <c r="H4">
        <v>3.883</v>
      </c>
      <c r="I4" t="s">
        <v>15</v>
      </c>
      <c r="J4" t="s">
        <v>15</v>
      </c>
      <c r="K4" t="s">
        <v>15</v>
      </c>
      <c r="L4" t="s">
        <v>15</v>
      </c>
      <c r="M4" s="1"/>
    </row>
    <row r="5" spans="1:13" x14ac:dyDescent="0.25">
      <c r="A5" t="s">
        <v>33</v>
      </c>
      <c r="B5" t="s">
        <v>13</v>
      </c>
      <c r="C5" t="s">
        <v>167</v>
      </c>
      <c r="D5" t="s">
        <v>35</v>
      </c>
      <c r="E5" t="s">
        <v>167</v>
      </c>
      <c r="F5">
        <v>32.840000000000003</v>
      </c>
      <c r="G5">
        <v>32.840000000000003</v>
      </c>
      <c r="H5">
        <v>0</v>
      </c>
      <c r="I5" s="1">
        <v>76.599999999999994</v>
      </c>
      <c r="J5">
        <v>1.8839999999999999</v>
      </c>
      <c r="K5" s="1">
        <v>76.599999999999994</v>
      </c>
      <c r="L5" s="1">
        <v>0</v>
      </c>
      <c r="M5" s="1"/>
    </row>
    <row r="6" spans="1:13" x14ac:dyDescent="0.25">
      <c r="A6" t="s">
        <v>53</v>
      </c>
      <c r="B6" t="s">
        <v>13</v>
      </c>
      <c r="C6" t="s">
        <v>167</v>
      </c>
      <c r="D6" t="s">
        <v>54</v>
      </c>
      <c r="E6" t="s">
        <v>167</v>
      </c>
      <c r="F6">
        <v>29.91</v>
      </c>
      <c r="G6">
        <v>29.81</v>
      </c>
      <c r="H6">
        <v>0.23100000000000001</v>
      </c>
      <c r="I6" s="1">
        <v>766</v>
      </c>
      <c r="J6">
        <v>2.8839999999999999</v>
      </c>
      <c r="K6" s="1">
        <v>766</v>
      </c>
      <c r="L6" s="1">
        <v>0</v>
      </c>
      <c r="M6" s="1"/>
    </row>
    <row r="7" spans="1:13" x14ac:dyDescent="0.25">
      <c r="A7" t="s">
        <v>55</v>
      </c>
      <c r="B7" t="s">
        <v>13</v>
      </c>
      <c r="C7" t="s">
        <v>167</v>
      </c>
      <c r="D7" t="s">
        <v>54</v>
      </c>
      <c r="E7" t="s">
        <v>167</v>
      </c>
      <c r="F7">
        <v>29.98</v>
      </c>
      <c r="G7">
        <v>29.81</v>
      </c>
      <c r="H7">
        <v>0.23100000000000001</v>
      </c>
      <c r="I7" s="1">
        <v>766</v>
      </c>
      <c r="J7">
        <v>2.8839999999999999</v>
      </c>
      <c r="K7" s="1">
        <v>766</v>
      </c>
      <c r="L7" s="1">
        <v>0</v>
      </c>
      <c r="M7" s="1"/>
    </row>
    <row r="8" spans="1:13" x14ac:dyDescent="0.25">
      <c r="A8" t="s">
        <v>56</v>
      </c>
      <c r="B8" t="s">
        <v>13</v>
      </c>
      <c r="C8" t="s">
        <v>167</v>
      </c>
      <c r="D8" t="s">
        <v>54</v>
      </c>
      <c r="E8" t="s">
        <v>167</v>
      </c>
      <c r="F8">
        <v>29.55</v>
      </c>
      <c r="G8">
        <v>29.81</v>
      </c>
      <c r="H8">
        <v>0.23100000000000001</v>
      </c>
      <c r="I8" s="1">
        <v>766</v>
      </c>
      <c r="J8">
        <v>2.8839999999999999</v>
      </c>
      <c r="K8" s="1">
        <v>766</v>
      </c>
      <c r="L8" s="1">
        <v>0</v>
      </c>
      <c r="M8" s="1"/>
    </row>
    <row r="9" spans="1:13" x14ac:dyDescent="0.25">
      <c r="A9" t="s">
        <v>72</v>
      </c>
      <c r="B9" t="s">
        <v>13</v>
      </c>
      <c r="C9" t="s">
        <v>167</v>
      </c>
      <c r="D9" t="s">
        <v>73</v>
      </c>
      <c r="E9" t="s">
        <v>167</v>
      </c>
      <c r="F9">
        <v>26.14</v>
      </c>
      <c r="G9">
        <v>26.04</v>
      </c>
      <c r="H9">
        <v>0.10199999999999999</v>
      </c>
      <c r="I9" s="1">
        <v>7660</v>
      </c>
      <c r="J9">
        <v>3.8839999999999999</v>
      </c>
      <c r="K9" s="1">
        <v>7660</v>
      </c>
      <c r="L9" s="1">
        <v>0</v>
      </c>
      <c r="M9" s="1"/>
    </row>
    <row r="10" spans="1:13" x14ac:dyDescent="0.25">
      <c r="A10" t="s">
        <v>74</v>
      </c>
      <c r="B10" t="s">
        <v>13</v>
      </c>
      <c r="C10" t="s">
        <v>167</v>
      </c>
      <c r="D10" t="s">
        <v>73</v>
      </c>
      <c r="E10" t="s">
        <v>167</v>
      </c>
      <c r="F10">
        <v>26.06</v>
      </c>
      <c r="G10">
        <v>26.04</v>
      </c>
      <c r="H10">
        <v>0.10199999999999999</v>
      </c>
      <c r="I10" s="1">
        <v>7660</v>
      </c>
      <c r="J10">
        <v>3.8839999999999999</v>
      </c>
      <c r="K10" s="1">
        <v>7660</v>
      </c>
      <c r="L10" s="1">
        <v>0</v>
      </c>
      <c r="M10" s="1"/>
    </row>
    <row r="11" spans="1:13" x14ac:dyDescent="0.25">
      <c r="A11" t="s">
        <v>75</v>
      </c>
      <c r="B11" t="s">
        <v>13</v>
      </c>
      <c r="C11" t="s">
        <v>167</v>
      </c>
      <c r="D11" t="s">
        <v>73</v>
      </c>
      <c r="E11" t="s">
        <v>167</v>
      </c>
      <c r="F11">
        <v>25.93</v>
      </c>
      <c r="G11">
        <v>26.04</v>
      </c>
      <c r="H11">
        <v>0.10199999999999999</v>
      </c>
      <c r="I11" s="1">
        <v>7660</v>
      </c>
      <c r="J11">
        <v>3.8839999999999999</v>
      </c>
      <c r="K11" s="1">
        <v>7660</v>
      </c>
      <c r="L11" s="1">
        <v>0</v>
      </c>
      <c r="M11" s="1"/>
    </row>
    <row r="12" spans="1:13" x14ac:dyDescent="0.25">
      <c r="A12" t="s">
        <v>91</v>
      </c>
      <c r="B12" t="s">
        <v>13</v>
      </c>
      <c r="C12" t="s">
        <v>167</v>
      </c>
      <c r="D12" t="s">
        <v>92</v>
      </c>
      <c r="E12" t="s">
        <v>167</v>
      </c>
      <c r="F12">
        <v>22.63</v>
      </c>
      <c r="G12">
        <v>22.52</v>
      </c>
      <c r="H12">
        <v>0.10199999999999999</v>
      </c>
      <c r="I12" s="1">
        <v>76600</v>
      </c>
      <c r="J12">
        <v>4.8840000000000003</v>
      </c>
      <c r="K12" s="1">
        <v>76600</v>
      </c>
      <c r="L12" s="1">
        <v>0</v>
      </c>
      <c r="M12" s="1"/>
    </row>
    <row r="13" spans="1:13" x14ac:dyDescent="0.25">
      <c r="A13" t="s">
        <v>93</v>
      </c>
      <c r="B13" t="s">
        <v>13</v>
      </c>
      <c r="C13" t="s">
        <v>167</v>
      </c>
      <c r="D13" t="s">
        <v>92</v>
      </c>
      <c r="E13" t="s">
        <v>167</v>
      </c>
      <c r="F13">
        <v>22.47</v>
      </c>
      <c r="G13">
        <v>22.52</v>
      </c>
      <c r="H13">
        <v>0.10199999999999999</v>
      </c>
      <c r="I13" s="1">
        <v>76600</v>
      </c>
      <c r="J13">
        <v>4.8840000000000003</v>
      </c>
      <c r="K13" s="1">
        <v>76600</v>
      </c>
      <c r="L13" s="1">
        <v>0</v>
      </c>
      <c r="M13" s="1"/>
    </row>
    <row r="14" spans="1:13" x14ac:dyDescent="0.25">
      <c r="A14" t="s">
        <v>94</v>
      </c>
      <c r="B14" t="s">
        <v>13</v>
      </c>
      <c r="C14" t="s">
        <v>167</v>
      </c>
      <c r="D14" t="s">
        <v>92</v>
      </c>
      <c r="E14" t="s">
        <v>167</v>
      </c>
      <c r="F14">
        <v>22.45</v>
      </c>
      <c r="G14">
        <v>22.52</v>
      </c>
      <c r="H14">
        <v>0.10199999999999999</v>
      </c>
      <c r="I14" s="1">
        <v>76600</v>
      </c>
      <c r="J14">
        <v>4.8840000000000003</v>
      </c>
      <c r="K14" s="1">
        <v>76600</v>
      </c>
      <c r="L14" s="1">
        <v>0</v>
      </c>
      <c r="M14" s="1"/>
    </row>
    <row r="15" spans="1:13" x14ac:dyDescent="0.25">
      <c r="A15" t="s">
        <v>110</v>
      </c>
      <c r="B15" t="s">
        <v>13</v>
      </c>
      <c r="C15" t="s">
        <v>167</v>
      </c>
      <c r="D15" t="s">
        <v>111</v>
      </c>
      <c r="E15" t="s">
        <v>167</v>
      </c>
      <c r="F15">
        <v>19.190000000000001</v>
      </c>
      <c r="G15">
        <v>19.13</v>
      </c>
      <c r="H15">
        <v>8.7999999999999995E-2</v>
      </c>
      <c r="I15" s="1">
        <v>766000</v>
      </c>
      <c r="J15">
        <v>5.8840000000000003</v>
      </c>
      <c r="K15" s="1">
        <v>766000</v>
      </c>
      <c r="L15" s="1">
        <v>0</v>
      </c>
      <c r="M15" s="1"/>
    </row>
    <row r="16" spans="1:13" x14ac:dyDescent="0.25">
      <c r="A16" t="s">
        <v>112</v>
      </c>
      <c r="B16" t="s">
        <v>13</v>
      </c>
      <c r="C16" t="s">
        <v>167</v>
      </c>
      <c r="D16" t="s">
        <v>111</v>
      </c>
      <c r="E16" t="s">
        <v>167</v>
      </c>
      <c r="F16">
        <v>19.16</v>
      </c>
      <c r="G16">
        <v>19.13</v>
      </c>
      <c r="H16">
        <v>8.7999999999999995E-2</v>
      </c>
      <c r="I16" s="1">
        <v>766000</v>
      </c>
      <c r="J16">
        <v>5.8840000000000003</v>
      </c>
      <c r="K16" s="1">
        <v>766000</v>
      </c>
      <c r="L16" s="1">
        <v>0</v>
      </c>
      <c r="M16" s="1"/>
    </row>
    <row r="17" spans="1:15" x14ac:dyDescent="0.25">
      <c r="A17" t="s">
        <v>113</v>
      </c>
      <c r="B17" t="s">
        <v>13</v>
      </c>
      <c r="C17" t="s">
        <v>167</v>
      </c>
      <c r="D17" t="s">
        <v>111</v>
      </c>
      <c r="E17" t="s">
        <v>167</v>
      </c>
      <c r="F17">
        <v>19.03</v>
      </c>
      <c r="G17">
        <v>19.13</v>
      </c>
      <c r="H17">
        <v>8.7999999999999995E-2</v>
      </c>
      <c r="I17" s="1">
        <v>766000</v>
      </c>
      <c r="J17">
        <v>5.8840000000000003</v>
      </c>
      <c r="K17" s="1">
        <v>766000</v>
      </c>
      <c r="L17" s="1">
        <v>0</v>
      </c>
      <c r="M17" s="1"/>
      <c r="O17" t="str">
        <f>E17</f>
        <v>Fam132b</v>
      </c>
    </row>
    <row r="18" spans="1:15" x14ac:dyDescent="0.25">
      <c r="A18" t="s">
        <v>38</v>
      </c>
      <c r="B18" t="s">
        <v>13</v>
      </c>
      <c r="D18" t="s">
        <v>39</v>
      </c>
      <c r="E18" t="s">
        <v>40</v>
      </c>
      <c r="F18">
        <v>27.12</v>
      </c>
      <c r="G18">
        <v>27.12</v>
      </c>
      <c r="H18">
        <v>0</v>
      </c>
      <c r="I18" s="1">
        <v>3933</v>
      </c>
      <c r="J18">
        <v>3.5950000000000002</v>
      </c>
      <c r="K18" s="1">
        <v>3930</v>
      </c>
      <c r="L18" s="1">
        <v>0</v>
      </c>
      <c r="M18" s="1"/>
      <c r="N18" t="str">
        <f>E18</f>
        <v>L3B (24)</v>
      </c>
      <c r="O18" s="1">
        <f>AVERAGE(I18:I20)</f>
        <v>4233.666666666667</v>
      </c>
    </row>
    <row r="19" spans="1:15" x14ac:dyDescent="0.25">
      <c r="A19" t="s">
        <v>41</v>
      </c>
      <c r="B19" t="s">
        <v>13</v>
      </c>
      <c r="D19" t="s">
        <v>39</v>
      </c>
      <c r="E19" t="s">
        <v>40</v>
      </c>
      <c r="F19">
        <v>26.99</v>
      </c>
      <c r="G19">
        <v>26.99</v>
      </c>
      <c r="H19">
        <v>0</v>
      </c>
      <c r="I19" s="1">
        <v>4296</v>
      </c>
      <c r="J19">
        <v>3.633</v>
      </c>
      <c r="K19" s="1">
        <v>4300</v>
      </c>
      <c r="L19" s="1">
        <v>0</v>
      </c>
      <c r="M19" s="1"/>
      <c r="N19" t="str">
        <f>E21</f>
        <v>L1B (22)</v>
      </c>
      <c r="O19" s="1">
        <f>AVERAGE(I21:I23)</f>
        <v>4716.666666666667</v>
      </c>
    </row>
    <row r="20" spans="1:15" x14ac:dyDescent="0.25">
      <c r="A20" t="s">
        <v>42</v>
      </c>
      <c r="B20" t="s">
        <v>13</v>
      </c>
      <c r="D20" t="s">
        <v>39</v>
      </c>
      <c r="E20" t="s">
        <v>40</v>
      </c>
      <c r="F20">
        <v>26.93</v>
      </c>
      <c r="G20">
        <v>26.93</v>
      </c>
      <c r="H20">
        <v>0</v>
      </c>
      <c r="I20" s="1">
        <v>4472</v>
      </c>
      <c r="J20">
        <v>3.6509999999999998</v>
      </c>
      <c r="K20" s="1">
        <v>4470</v>
      </c>
      <c r="L20" s="1">
        <v>0</v>
      </c>
      <c r="M20" s="1"/>
      <c r="N20" t="str">
        <f>E24</f>
        <v>L4B (25)</v>
      </c>
      <c r="O20" s="1">
        <f>K24</f>
        <v>6860</v>
      </c>
    </row>
    <row r="21" spans="1:15" x14ac:dyDescent="0.25">
      <c r="A21" t="s">
        <v>18</v>
      </c>
      <c r="B21" t="s">
        <v>13</v>
      </c>
      <c r="D21" t="s">
        <v>19</v>
      </c>
      <c r="E21" t="s">
        <v>20</v>
      </c>
      <c r="F21">
        <v>26.94</v>
      </c>
      <c r="G21">
        <v>26.85</v>
      </c>
      <c r="H21">
        <v>9.0999999999999998E-2</v>
      </c>
      <c r="I21" s="1">
        <v>4424</v>
      </c>
      <c r="J21">
        <v>3.6459999999999999</v>
      </c>
      <c r="K21" s="1">
        <v>4720</v>
      </c>
      <c r="L21" s="1">
        <v>278</v>
      </c>
      <c r="M21" s="1"/>
      <c r="N21" t="str">
        <f>E27</f>
        <v>L5B (26)</v>
      </c>
      <c r="O21" s="1">
        <f>K27</f>
        <v>4830</v>
      </c>
    </row>
    <row r="22" spans="1:15" x14ac:dyDescent="0.25">
      <c r="A22" t="s">
        <v>21</v>
      </c>
      <c r="B22" t="s">
        <v>13</v>
      </c>
      <c r="D22" t="s">
        <v>19</v>
      </c>
      <c r="E22" t="s">
        <v>20</v>
      </c>
      <c r="F22">
        <v>26.84</v>
      </c>
      <c r="G22">
        <v>26.85</v>
      </c>
      <c r="H22">
        <v>9.0999999999999998E-2</v>
      </c>
      <c r="I22" s="1">
        <v>4748</v>
      </c>
      <c r="J22">
        <v>3.677</v>
      </c>
      <c r="K22" s="1">
        <v>4720</v>
      </c>
      <c r="L22" s="1">
        <v>278</v>
      </c>
      <c r="M22" s="1"/>
      <c r="N22" t="str">
        <f>E30</f>
        <v>L7B (27)</v>
      </c>
      <c r="O22" s="1">
        <f>K30</f>
        <v>3890</v>
      </c>
    </row>
    <row r="23" spans="1:15" x14ac:dyDescent="0.25">
      <c r="A23" t="s">
        <v>22</v>
      </c>
      <c r="B23" t="s">
        <v>13</v>
      </c>
      <c r="D23" t="s">
        <v>19</v>
      </c>
      <c r="E23" t="s">
        <v>20</v>
      </c>
      <c r="F23">
        <v>26.76</v>
      </c>
      <c r="G23">
        <v>26.85</v>
      </c>
      <c r="H23">
        <v>9.0999999999999998E-2</v>
      </c>
      <c r="I23" s="1">
        <v>4978</v>
      </c>
      <c r="J23">
        <v>3.6970000000000001</v>
      </c>
      <c r="K23" s="1">
        <v>4720</v>
      </c>
      <c r="L23" s="1">
        <v>278</v>
      </c>
      <c r="M23" s="1"/>
      <c r="N23" t="str">
        <f>E33</f>
        <v>L11B (31)</v>
      </c>
      <c r="O23" s="1">
        <f>K33</f>
        <v>5310</v>
      </c>
    </row>
    <row r="24" spans="1:15" x14ac:dyDescent="0.25">
      <c r="A24" t="s">
        <v>57</v>
      </c>
      <c r="B24" t="s">
        <v>13</v>
      </c>
      <c r="D24" t="s">
        <v>58</v>
      </c>
      <c r="E24" t="s">
        <v>59</v>
      </c>
      <c r="F24">
        <v>26.29</v>
      </c>
      <c r="G24">
        <v>26.28</v>
      </c>
      <c r="H24">
        <v>5.0999999999999997E-2</v>
      </c>
      <c r="I24" s="1">
        <v>6780</v>
      </c>
      <c r="J24">
        <v>3.831</v>
      </c>
      <c r="K24" s="1">
        <v>6860</v>
      </c>
      <c r="L24" s="1">
        <v>229</v>
      </c>
      <c r="M24" s="1"/>
      <c r="N24" t="str">
        <f>E36</f>
        <v>L1A (5)</v>
      </c>
      <c r="O24" s="1">
        <f>K36</f>
        <v>2240</v>
      </c>
    </row>
    <row r="25" spans="1:15" x14ac:dyDescent="0.25">
      <c r="A25" t="s">
        <v>60</v>
      </c>
      <c r="B25" t="s">
        <v>13</v>
      </c>
      <c r="D25" t="s">
        <v>58</v>
      </c>
      <c r="E25" t="s">
        <v>59</v>
      </c>
      <c r="F25">
        <v>26.32</v>
      </c>
      <c r="G25">
        <v>26.28</v>
      </c>
      <c r="H25">
        <v>5.0999999999999997E-2</v>
      </c>
      <c r="I25" s="1">
        <v>6683</v>
      </c>
      <c r="J25">
        <v>3.8250000000000002</v>
      </c>
      <c r="K25" s="1">
        <v>6860</v>
      </c>
      <c r="L25" s="1">
        <v>229</v>
      </c>
      <c r="M25" s="1"/>
      <c r="N25" t="str">
        <f>E39</f>
        <v>L3A (7)</v>
      </c>
      <c r="O25" s="1">
        <f>K39</f>
        <v>4560</v>
      </c>
    </row>
    <row r="26" spans="1:15" x14ac:dyDescent="0.25">
      <c r="A26" t="s">
        <v>61</v>
      </c>
      <c r="B26" t="s">
        <v>13</v>
      </c>
      <c r="D26" t="s">
        <v>58</v>
      </c>
      <c r="E26" t="s">
        <v>59</v>
      </c>
      <c r="F26">
        <v>26.22</v>
      </c>
      <c r="G26">
        <v>26.28</v>
      </c>
      <c r="H26">
        <v>5.0999999999999997E-2</v>
      </c>
      <c r="I26" s="1">
        <v>7119</v>
      </c>
      <c r="J26">
        <v>3.8519999999999999</v>
      </c>
      <c r="K26" s="1">
        <v>6860</v>
      </c>
      <c r="L26" s="1">
        <v>229</v>
      </c>
      <c r="M26" s="1"/>
      <c r="N26" t="str">
        <f>E42</f>
        <v>L4A (8)</v>
      </c>
      <c r="O26" s="1">
        <f>K42</f>
        <v>2910</v>
      </c>
    </row>
    <row r="27" spans="1:15" x14ac:dyDescent="0.25">
      <c r="A27" t="s">
        <v>76</v>
      </c>
      <c r="B27" t="s">
        <v>13</v>
      </c>
      <c r="D27" t="s">
        <v>77</v>
      </c>
      <c r="E27" t="s">
        <v>78</v>
      </c>
      <c r="F27">
        <v>26.95</v>
      </c>
      <c r="G27">
        <v>26.81</v>
      </c>
      <c r="H27">
        <v>0.125</v>
      </c>
      <c r="I27" s="1">
        <v>4398</v>
      </c>
      <c r="J27">
        <v>3.6429999999999998</v>
      </c>
      <c r="K27" s="1">
        <v>4830</v>
      </c>
      <c r="L27" s="1">
        <v>390</v>
      </c>
      <c r="M27" s="1"/>
      <c r="N27" t="str">
        <f>E45</f>
        <v>L5A (11)</v>
      </c>
      <c r="O27" s="1">
        <f>K45</f>
        <v>3660</v>
      </c>
    </row>
    <row r="28" spans="1:15" x14ac:dyDescent="0.25">
      <c r="A28" t="s">
        <v>79</v>
      </c>
      <c r="B28" t="s">
        <v>13</v>
      </c>
      <c r="D28" t="s">
        <v>77</v>
      </c>
      <c r="E28" t="s">
        <v>78</v>
      </c>
      <c r="F28">
        <v>26.77</v>
      </c>
      <c r="G28">
        <v>26.81</v>
      </c>
      <c r="H28">
        <v>0.125</v>
      </c>
      <c r="I28" s="1">
        <v>4959</v>
      </c>
      <c r="J28">
        <v>3.6949999999999998</v>
      </c>
      <c r="K28" s="1">
        <v>4830</v>
      </c>
      <c r="L28" s="1">
        <v>390</v>
      </c>
      <c r="M28" s="1"/>
      <c r="N28" t="str">
        <f>E48</f>
        <v>L7A (13)</v>
      </c>
      <c r="O28" s="1">
        <f>K48</f>
        <v>2950</v>
      </c>
    </row>
    <row r="29" spans="1:15" x14ac:dyDescent="0.25">
      <c r="A29" t="s">
        <v>80</v>
      </c>
      <c r="B29" t="s">
        <v>13</v>
      </c>
      <c r="D29" t="s">
        <v>77</v>
      </c>
      <c r="E29" t="s">
        <v>78</v>
      </c>
      <c r="F29">
        <v>26.71</v>
      </c>
      <c r="G29">
        <v>26.81</v>
      </c>
      <c r="H29">
        <v>0.125</v>
      </c>
      <c r="I29" s="1">
        <v>5147</v>
      </c>
      <c r="J29">
        <v>3.7120000000000002</v>
      </c>
      <c r="K29" s="1">
        <v>4830</v>
      </c>
      <c r="L29" s="1">
        <v>390</v>
      </c>
      <c r="M29" s="1"/>
      <c r="N29" t="str">
        <f>E51</f>
        <v>L11A (9)</v>
      </c>
      <c r="O29" s="1">
        <f>K51</f>
        <v>2900</v>
      </c>
    </row>
    <row r="30" spans="1:15" x14ac:dyDescent="0.25">
      <c r="A30" t="s">
        <v>95</v>
      </c>
      <c r="B30" t="s">
        <v>13</v>
      </c>
      <c r="D30" t="s">
        <v>96</v>
      </c>
      <c r="E30" t="s">
        <v>97</v>
      </c>
      <c r="F30">
        <v>27.19</v>
      </c>
      <c r="G30">
        <v>27.14</v>
      </c>
      <c r="H30">
        <v>5.5E-2</v>
      </c>
      <c r="I30" s="1">
        <v>3759</v>
      </c>
      <c r="J30">
        <v>3.5750000000000002</v>
      </c>
      <c r="K30" s="1">
        <v>3890</v>
      </c>
      <c r="L30" s="1">
        <v>141</v>
      </c>
      <c r="M30" s="1"/>
      <c r="N30" t="str">
        <f>E54</f>
        <v>F4B (33)</v>
      </c>
      <c r="O30" s="1">
        <f>K54</f>
        <v>8680</v>
      </c>
    </row>
    <row r="31" spans="1:15" x14ac:dyDescent="0.25">
      <c r="A31" t="s">
        <v>98</v>
      </c>
      <c r="B31" t="s">
        <v>13</v>
      </c>
      <c r="D31" t="s">
        <v>96</v>
      </c>
      <c r="E31" t="s">
        <v>97</v>
      </c>
      <c r="F31">
        <v>27.14</v>
      </c>
      <c r="G31">
        <v>27.14</v>
      </c>
      <c r="H31">
        <v>5.5E-2</v>
      </c>
      <c r="I31" s="1">
        <v>3884</v>
      </c>
      <c r="J31">
        <v>3.589</v>
      </c>
      <c r="K31" s="1">
        <v>3890</v>
      </c>
      <c r="L31" s="1">
        <v>141</v>
      </c>
      <c r="M31" s="1"/>
      <c r="N31" t="str">
        <f>E57</f>
        <v>F5B (34)</v>
      </c>
      <c r="O31" s="1">
        <f>K57</f>
        <v>4210</v>
      </c>
    </row>
    <row r="32" spans="1:15" x14ac:dyDescent="0.25">
      <c r="A32" t="s">
        <v>99</v>
      </c>
      <c r="B32" t="s">
        <v>13</v>
      </c>
      <c r="D32" t="s">
        <v>96</v>
      </c>
      <c r="E32" t="s">
        <v>97</v>
      </c>
      <c r="F32">
        <v>27.08</v>
      </c>
      <c r="G32">
        <v>27.14</v>
      </c>
      <c r="H32">
        <v>5.5E-2</v>
      </c>
      <c r="I32" s="1">
        <v>4041</v>
      </c>
      <c r="J32">
        <v>3.6059999999999999</v>
      </c>
      <c r="K32" s="1">
        <v>3890</v>
      </c>
      <c r="L32" s="1">
        <v>141</v>
      </c>
      <c r="M32" s="1"/>
      <c r="N32" t="str">
        <f>E60</f>
        <v>F6B (35)</v>
      </c>
      <c r="O32" s="1">
        <f>K60</f>
        <v>6720</v>
      </c>
    </row>
    <row r="33" spans="1:16" x14ac:dyDescent="0.25">
      <c r="A33" t="s">
        <v>114</v>
      </c>
      <c r="B33" t="s">
        <v>13</v>
      </c>
      <c r="D33" t="s">
        <v>115</v>
      </c>
      <c r="E33" t="s">
        <v>116</v>
      </c>
      <c r="F33">
        <v>26.77</v>
      </c>
      <c r="G33">
        <v>26.67</v>
      </c>
      <c r="H33">
        <v>0.1</v>
      </c>
      <c r="I33" s="1">
        <v>4957</v>
      </c>
      <c r="J33">
        <v>3.6949999999999998</v>
      </c>
      <c r="K33" s="1">
        <v>5310</v>
      </c>
      <c r="L33" s="1">
        <v>346</v>
      </c>
      <c r="M33" s="1"/>
      <c r="N33" t="str">
        <f>E63</f>
        <v>F7B (10)</v>
      </c>
      <c r="O33" s="1">
        <f>K63</f>
        <v>8900</v>
      </c>
    </row>
    <row r="34" spans="1:16" x14ac:dyDescent="0.25">
      <c r="A34" t="s">
        <v>117</v>
      </c>
      <c r="B34" t="s">
        <v>13</v>
      </c>
      <c r="D34" t="s">
        <v>115</v>
      </c>
      <c r="E34" t="s">
        <v>116</v>
      </c>
      <c r="F34">
        <v>26.57</v>
      </c>
      <c r="G34">
        <v>26.67</v>
      </c>
      <c r="H34">
        <v>0.1</v>
      </c>
      <c r="I34" s="1">
        <v>5650</v>
      </c>
      <c r="J34">
        <v>3.7519999999999998</v>
      </c>
      <c r="K34" s="1">
        <v>5310</v>
      </c>
      <c r="L34" s="1">
        <v>346</v>
      </c>
      <c r="M34" s="1"/>
      <c r="N34" t="str">
        <f>E66</f>
        <v>F8B (36)</v>
      </c>
      <c r="O34" s="1">
        <f>K66</f>
        <v>6950</v>
      </c>
    </row>
    <row r="35" spans="1:16" x14ac:dyDescent="0.25">
      <c r="A35" t="s">
        <v>118</v>
      </c>
      <c r="B35" t="s">
        <v>13</v>
      </c>
      <c r="D35" t="s">
        <v>115</v>
      </c>
      <c r="E35" t="s">
        <v>116</v>
      </c>
      <c r="F35">
        <v>26.66</v>
      </c>
      <c r="G35">
        <v>26.67</v>
      </c>
      <c r="H35">
        <v>0.1</v>
      </c>
      <c r="I35" s="1">
        <v>5315</v>
      </c>
      <c r="J35">
        <v>3.7250000000000001</v>
      </c>
      <c r="K35" s="1">
        <v>5310</v>
      </c>
      <c r="L35" s="1">
        <v>346</v>
      </c>
      <c r="M35" s="1"/>
      <c r="N35" t="str">
        <f>E69</f>
        <v>F13B (39)</v>
      </c>
      <c r="O35" s="1">
        <f>K69</f>
        <v>10500</v>
      </c>
    </row>
    <row r="36" spans="1:16" x14ac:dyDescent="0.25">
      <c r="A36" t="s">
        <v>133</v>
      </c>
      <c r="B36" t="s">
        <v>13</v>
      </c>
      <c r="D36" t="s">
        <v>134</v>
      </c>
      <c r="E36" t="s">
        <v>135</v>
      </c>
      <c r="F36">
        <v>27.94</v>
      </c>
      <c r="G36">
        <v>27.98</v>
      </c>
      <c r="H36">
        <v>8.3000000000000004E-2</v>
      </c>
      <c r="I36" s="1">
        <v>2297</v>
      </c>
      <c r="J36">
        <v>3.3610000000000002</v>
      </c>
      <c r="K36" s="1">
        <v>2240</v>
      </c>
      <c r="L36" s="1">
        <v>121</v>
      </c>
      <c r="M36" s="1"/>
      <c r="N36" t="str">
        <f>E72</f>
        <v>F4A (16)</v>
      </c>
      <c r="O36" s="1">
        <f>K72</f>
        <v>5690</v>
      </c>
    </row>
    <row r="37" spans="1:16" x14ac:dyDescent="0.25">
      <c r="A37" t="s">
        <v>136</v>
      </c>
      <c r="B37" t="s">
        <v>13</v>
      </c>
      <c r="D37" t="s">
        <v>134</v>
      </c>
      <c r="E37" t="s">
        <v>135</v>
      </c>
      <c r="F37">
        <v>27.92</v>
      </c>
      <c r="G37">
        <v>27.98</v>
      </c>
      <c r="H37">
        <v>8.3000000000000004E-2</v>
      </c>
      <c r="I37" s="1">
        <v>2326</v>
      </c>
      <c r="J37">
        <v>3.367</v>
      </c>
      <c r="K37" s="1">
        <v>2240</v>
      </c>
      <c r="L37" s="1">
        <v>121</v>
      </c>
      <c r="M37" s="1"/>
      <c r="N37" t="str">
        <f>E75</f>
        <v>F5A (2)</v>
      </c>
      <c r="O37" s="1">
        <f>K75</f>
        <v>5810</v>
      </c>
    </row>
    <row r="38" spans="1:16" x14ac:dyDescent="0.25">
      <c r="A38" t="s">
        <v>137</v>
      </c>
      <c r="B38" t="s">
        <v>13</v>
      </c>
      <c r="D38" t="s">
        <v>134</v>
      </c>
      <c r="E38" t="s">
        <v>135</v>
      </c>
      <c r="F38">
        <v>28.08</v>
      </c>
      <c r="G38">
        <v>27.98</v>
      </c>
      <c r="H38">
        <v>8.3000000000000004E-2</v>
      </c>
      <c r="I38" s="1">
        <v>2104</v>
      </c>
      <c r="J38">
        <v>3.323</v>
      </c>
      <c r="K38" s="1">
        <v>2240</v>
      </c>
      <c r="L38" s="1">
        <v>121</v>
      </c>
      <c r="M38" s="1"/>
      <c r="N38" t="str">
        <f>E78</f>
        <v>F6A (3)</v>
      </c>
      <c r="O38" s="1">
        <f>K78</f>
        <v>1290</v>
      </c>
    </row>
    <row r="39" spans="1:16" x14ac:dyDescent="0.25">
      <c r="A39" t="s">
        <v>152</v>
      </c>
      <c r="B39" t="s">
        <v>13</v>
      </c>
      <c r="D39" t="s">
        <v>153</v>
      </c>
      <c r="E39" t="s">
        <v>154</v>
      </c>
      <c r="F39">
        <v>27.02</v>
      </c>
      <c r="G39">
        <v>26.9</v>
      </c>
      <c r="H39">
        <v>0.106</v>
      </c>
      <c r="I39" s="1">
        <v>4208</v>
      </c>
      <c r="J39">
        <v>3.6240000000000001</v>
      </c>
      <c r="K39" s="1">
        <v>4560</v>
      </c>
      <c r="L39" s="1">
        <v>312</v>
      </c>
      <c r="M39" s="1"/>
      <c r="N39" t="str">
        <f>E81</f>
        <v>F7A (4)</v>
      </c>
      <c r="O39" s="1">
        <f>K81</f>
        <v>8670</v>
      </c>
    </row>
    <row r="40" spans="1:16" x14ac:dyDescent="0.25">
      <c r="A40" t="s">
        <v>155</v>
      </c>
      <c r="B40" t="s">
        <v>13</v>
      </c>
      <c r="D40" t="s">
        <v>153</v>
      </c>
      <c r="E40" t="s">
        <v>154</v>
      </c>
      <c r="F40">
        <v>26.82</v>
      </c>
      <c r="G40">
        <v>26.9</v>
      </c>
      <c r="H40">
        <v>0.106</v>
      </c>
      <c r="I40" s="1">
        <v>4788</v>
      </c>
      <c r="J40">
        <v>3.68</v>
      </c>
      <c r="K40" s="1">
        <v>4560</v>
      </c>
      <c r="L40" s="1">
        <v>312</v>
      </c>
      <c r="M40" s="1"/>
      <c r="N40" t="str">
        <f>E84</f>
        <v>F8A (17)</v>
      </c>
      <c r="O40" s="1">
        <f>K84</f>
        <v>7560</v>
      </c>
    </row>
    <row r="41" spans="1:16" x14ac:dyDescent="0.25">
      <c r="A41" t="s">
        <v>156</v>
      </c>
      <c r="B41" t="s">
        <v>13</v>
      </c>
      <c r="D41" t="s">
        <v>153</v>
      </c>
      <c r="E41" t="s">
        <v>154</v>
      </c>
      <c r="F41">
        <v>26.85</v>
      </c>
      <c r="G41">
        <v>26.9</v>
      </c>
      <c r="H41">
        <v>0.106</v>
      </c>
      <c r="I41" s="1">
        <v>4698</v>
      </c>
      <c r="J41">
        <v>3.6720000000000002</v>
      </c>
      <c r="K41" s="1">
        <v>4560</v>
      </c>
      <c r="L41" s="1">
        <v>312</v>
      </c>
      <c r="M41" s="1"/>
      <c r="N41" t="str">
        <f>E87</f>
        <v>F13A (19)</v>
      </c>
      <c r="O41" s="1">
        <f>K87</f>
        <v>4660</v>
      </c>
    </row>
    <row r="42" spans="1:16" x14ac:dyDescent="0.25">
      <c r="A42" t="s">
        <v>23</v>
      </c>
      <c r="B42" t="s">
        <v>13</v>
      </c>
      <c r="D42" t="s">
        <v>24</v>
      </c>
      <c r="E42" t="s">
        <v>25</v>
      </c>
      <c r="F42">
        <v>27.52</v>
      </c>
      <c r="G42">
        <v>27.58</v>
      </c>
      <c r="H42">
        <v>7.5999999999999998E-2</v>
      </c>
      <c r="I42" s="1">
        <v>3034</v>
      </c>
      <c r="J42">
        <v>3.4820000000000002</v>
      </c>
      <c r="K42" s="1">
        <v>2910</v>
      </c>
      <c r="L42" s="1">
        <v>143</v>
      </c>
      <c r="M42" s="1"/>
      <c r="O42" t="s">
        <v>174</v>
      </c>
    </row>
    <row r="43" spans="1:16" x14ac:dyDescent="0.25">
      <c r="A43" t="s">
        <v>26</v>
      </c>
      <c r="B43" t="s">
        <v>13</v>
      </c>
      <c r="D43" t="s">
        <v>24</v>
      </c>
      <c r="E43" t="s">
        <v>25</v>
      </c>
      <c r="F43">
        <v>27.67</v>
      </c>
      <c r="G43">
        <v>27.58</v>
      </c>
      <c r="H43">
        <v>7.5999999999999998E-2</v>
      </c>
      <c r="I43" s="1">
        <v>2752</v>
      </c>
      <c r="J43">
        <v>3.44</v>
      </c>
      <c r="K43" s="1">
        <v>2910</v>
      </c>
      <c r="L43" s="1">
        <v>143</v>
      </c>
      <c r="M43" s="1"/>
      <c r="N43" t="s">
        <v>170</v>
      </c>
      <c r="O43" s="1">
        <f>AVERAGE(O18:O23)</f>
        <v>4973.3888888888896</v>
      </c>
    </row>
    <row r="44" spans="1:16" x14ac:dyDescent="0.25">
      <c r="A44" t="s">
        <v>27</v>
      </c>
      <c r="B44" t="s">
        <v>13</v>
      </c>
      <c r="D44" t="s">
        <v>24</v>
      </c>
      <c r="E44" t="s">
        <v>25</v>
      </c>
      <c r="F44">
        <v>27.57</v>
      </c>
      <c r="G44">
        <v>27.58</v>
      </c>
      <c r="H44">
        <v>7.5999999999999998E-2</v>
      </c>
      <c r="I44" s="1">
        <v>2940</v>
      </c>
      <c r="J44">
        <v>3.468</v>
      </c>
      <c r="K44" s="1">
        <v>2910</v>
      </c>
      <c r="L44" s="1">
        <v>143</v>
      </c>
      <c r="M44" s="1"/>
      <c r="N44" t="s">
        <v>171</v>
      </c>
      <c r="O44" s="1">
        <f>AVERAGE(O24:O29)</f>
        <v>3203.3333333333335</v>
      </c>
      <c r="P44">
        <f>TTEST(O18:O23,O24:O29,2,2)</f>
        <v>8.1909299034345785E-3</v>
      </c>
    </row>
    <row r="45" spans="1:16" x14ac:dyDescent="0.25">
      <c r="A45" t="s">
        <v>43</v>
      </c>
      <c r="B45" t="s">
        <v>13</v>
      </c>
      <c r="D45" t="s">
        <v>44</v>
      </c>
      <c r="E45" t="s">
        <v>45</v>
      </c>
      <c r="F45">
        <v>27.23</v>
      </c>
      <c r="G45">
        <v>27.23</v>
      </c>
      <c r="H45">
        <v>8.9999999999999993E-3</v>
      </c>
      <c r="I45" s="1">
        <v>3668</v>
      </c>
      <c r="J45">
        <v>3.5640000000000001</v>
      </c>
      <c r="K45" s="1">
        <v>3660</v>
      </c>
      <c r="L45" s="1">
        <v>21.6</v>
      </c>
      <c r="M45" s="1"/>
      <c r="N45" t="s">
        <v>172</v>
      </c>
      <c r="O45" s="1">
        <f>AVERAGE(O30:O35)</f>
        <v>7660</v>
      </c>
    </row>
    <row r="46" spans="1:16" x14ac:dyDescent="0.25">
      <c r="A46" t="s">
        <v>46</v>
      </c>
      <c r="B46" t="s">
        <v>13</v>
      </c>
      <c r="D46" t="s">
        <v>44</v>
      </c>
      <c r="E46" t="s">
        <v>45</v>
      </c>
      <c r="F46">
        <v>27.24</v>
      </c>
      <c r="G46">
        <v>27.23</v>
      </c>
      <c r="H46">
        <v>8.9999999999999993E-3</v>
      </c>
      <c r="I46" s="1">
        <v>3634</v>
      </c>
      <c r="J46">
        <v>3.56</v>
      </c>
      <c r="K46" s="1">
        <v>3660</v>
      </c>
      <c r="L46" s="1">
        <v>21.6</v>
      </c>
      <c r="M46" s="1"/>
      <c r="N46" t="s">
        <v>173</v>
      </c>
      <c r="O46" s="1">
        <f>AVERAGE(O36:O41)</f>
        <v>5613.333333333333</v>
      </c>
      <c r="P46">
        <f>TTEST(O30:O35,O36:O41,2,1)</f>
        <v>0.17509939602861652</v>
      </c>
    </row>
    <row r="47" spans="1:16" x14ac:dyDescent="0.25">
      <c r="A47" t="s">
        <v>47</v>
      </c>
      <c r="B47" t="s">
        <v>13</v>
      </c>
      <c r="D47" t="s">
        <v>44</v>
      </c>
      <c r="E47" t="s">
        <v>45</v>
      </c>
      <c r="F47">
        <v>27.23</v>
      </c>
      <c r="G47">
        <v>27.23</v>
      </c>
      <c r="H47">
        <v>8.9999999999999993E-3</v>
      </c>
      <c r="I47" s="1">
        <v>3674</v>
      </c>
      <c r="J47">
        <v>3.5649999999999999</v>
      </c>
      <c r="K47" s="1">
        <v>3660</v>
      </c>
      <c r="L47" s="1">
        <v>21.6</v>
      </c>
      <c r="M47" s="1"/>
      <c r="O47" t="s">
        <v>175</v>
      </c>
    </row>
    <row r="48" spans="1:16" x14ac:dyDescent="0.25">
      <c r="A48" t="s">
        <v>62</v>
      </c>
      <c r="B48" t="s">
        <v>13</v>
      </c>
      <c r="D48" t="s">
        <v>63</v>
      </c>
      <c r="E48" t="s">
        <v>64</v>
      </c>
      <c r="F48">
        <v>27.6</v>
      </c>
      <c r="G48">
        <v>27.57</v>
      </c>
      <c r="H48">
        <v>0.16800000000000001</v>
      </c>
      <c r="I48" s="1">
        <v>2878</v>
      </c>
      <c r="J48">
        <v>3.4590000000000001</v>
      </c>
      <c r="K48" s="1">
        <v>2950</v>
      </c>
      <c r="L48" s="1">
        <v>330</v>
      </c>
      <c r="M48" s="1"/>
      <c r="N48" t="s">
        <v>170</v>
      </c>
      <c r="O48">
        <f>STDEV(O18:O23)</f>
        <v>1046.8997705748291</v>
      </c>
    </row>
    <row r="49" spans="1:15" x14ac:dyDescent="0.25">
      <c r="A49" t="s">
        <v>65</v>
      </c>
      <c r="B49" t="s">
        <v>13</v>
      </c>
      <c r="D49" t="s">
        <v>63</v>
      </c>
      <c r="E49" t="s">
        <v>64</v>
      </c>
      <c r="F49">
        <v>27.38</v>
      </c>
      <c r="G49">
        <v>27.57</v>
      </c>
      <c r="H49">
        <v>0.16800000000000001</v>
      </c>
      <c r="I49" s="1">
        <v>3316</v>
      </c>
      <c r="J49">
        <v>3.5209999999999999</v>
      </c>
      <c r="K49" s="1">
        <v>2950</v>
      </c>
      <c r="L49" s="1">
        <v>330</v>
      </c>
      <c r="M49" s="1"/>
      <c r="N49" t="s">
        <v>171</v>
      </c>
      <c r="O49">
        <f>STDEV(O24:O29)</f>
        <v>802.41302747816053</v>
      </c>
    </row>
    <row r="50" spans="1:15" x14ac:dyDescent="0.25">
      <c r="A50" t="s">
        <v>66</v>
      </c>
      <c r="B50" t="s">
        <v>13</v>
      </c>
      <c r="D50" t="s">
        <v>63</v>
      </c>
      <c r="E50" t="s">
        <v>64</v>
      </c>
      <c r="F50">
        <v>27.71</v>
      </c>
      <c r="G50">
        <v>27.57</v>
      </c>
      <c r="H50">
        <v>0.16800000000000001</v>
      </c>
      <c r="I50" s="1">
        <v>2670</v>
      </c>
      <c r="J50">
        <v>3.427</v>
      </c>
      <c r="K50" s="1">
        <v>2950</v>
      </c>
      <c r="L50" s="1">
        <v>330</v>
      </c>
      <c r="M50" s="1"/>
      <c r="N50" t="s">
        <v>172</v>
      </c>
      <c r="O50">
        <f>STDEV(O30:O35)</f>
        <v>2187.8665407195203</v>
      </c>
    </row>
    <row r="51" spans="1:15" x14ac:dyDescent="0.25">
      <c r="A51" t="s">
        <v>81</v>
      </c>
      <c r="B51" t="s">
        <v>13</v>
      </c>
      <c r="D51" t="s">
        <v>82</v>
      </c>
      <c r="E51" t="s">
        <v>83</v>
      </c>
      <c r="F51">
        <v>27.61</v>
      </c>
      <c r="G51">
        <v>27.59</v>
      </c>
      <c r="H51">
        <v>2.4E-2</v>
      </c>
      <c r="I51" s="1">
        <v>2852</v>
      </c>
      <c r="J51">
        <v>3.4550000000000001</v>
      </c>
      <c r="K51" s="1">
        <v>2900</v>
      </c>
      <c r="L51" s="1">
        <v>46.1</v>
      </c>
      <c r="M51" s="1"/>
      <c r="N51" t="s">
        <v>173</v>
      </c>
      <c r="O51">
        <f>STDEV(O36:O41)</f>
        <v>2560.3645573758963</v>
      </c>
    </row>
    <row r="52" spans="1:15" x14ac:dyDescent="0.25">
      <c r="A52" t="s">
        <v>84</v>
      </c>
      <c r="B52" t="s">
        <v>13</v>
      </c>
      <c r="D52" t="s">
        <v>82</v>
      </c>
      <c r="E52" t="s">
        <v>83</v>
      </c>
      <c r="F52">
        <v>27.57</v>
      </c>
      <c r="G52">
        <v>27.59</v>
      </c>
      <c r="H52">
        <v>2.4E-2</v>
      </c>
      <c r="I52" s="1">
        <v>2943</v>
      </c>
      <c r="J52">
        <v>3.4689999999999999</v>
      </c>
      <c r="K52" s="1">
        <v>2900</v>
      </c>
      <c r="L52" s="1">
        <v>46.1</v>
      </c>
      <c r="M52" s="1"/>
    </row>
    <row r="53" spans="1:15" x14ac:dyDescent="0.25">
      <c r="A53" t="s">
        <v>85</v>
      </c>
      <c r="B53" t="s">
        <v>13</v>
      </c>
      <c r="D53" t="s">
        <v>82</v>
      </c>
      <c r="E53" t="s">
        <v>83</v>
      </c>
      <c r="F53">
        <v>27.58</v>
      </c>
      <c r="G53">
        <v>27.59</v>
      </c>
      <c r="H53">
        <v>2.4E-2</v>
      </c>
      <c r="I53" s="1">
        <v>2910</v>
      </c>
      <c r="J53">
        <v>3.464</v>
      </c>
      <c r="K53" s="1">
        <v>2900</v>
      </c>
      <c r="L53" s="1">
        <v>46.1</v>
      </c>
      <c r="M53" s="1"/>
    </row>
    <row r="54" spans="1:15" x14ac:dyDescent="0.25">
      <c r="A54" t="s">
        <v>100</v>
      </c>
      <c r="B54" t="s">
        <v>13</v>
      </c>
      <c r="D54" t="s">
        <v>101</v>
      </c>
      <c r="E54" t="s">
        <v>102</v>
      </c>
      <c r="F54">
        <v>25.89</v>
      </c>
      <c r="G54">
        <v>25.92</v>
      </c>
      <c r="H54">
        <v>2.4E-2</v>
      </c>
      <c r="I54" s="1">
        <v>8811</v>
      </c>
      <c r="J54">
        <v>3.9449999999999998</v>
      </c>
      <c r="K54" s="1">
        <v>8680</v>
      </c>
      <c r="L54" s="1">
        <v>137</v>
      </c>
      <c r="M54" s="1"/>
    </row>
    <row r="55" spans="1:15" x14ac:dyDescent="0.25">
      <c r="A55" t="s">
        <v>103</v>
      </c>
      <c r="B55" t="s">
        <v>13</v>
      </c>
      <c r="D55" t="s">
        <v>101</v>
      </c>
      <c r="E55" t="s">
        <v>102</v>
      </c>
      <c r="F55">
        <v>25.94</v>
      </c>
      <c r="G55">
        <v>25.92</v>
      </c>
      <c r="H55">
        <v>2.4E-2</v>
      </c>
      <c r="I55" s="1">
        <v>8538</v>
      </c>
      <c r="J55">
        <v>3.931</v>
      </c>
      <c r="K55" s="1">
        <v>8680</v>
      </c>
      <c r="L55" s="1">
        <v>137</v>
      </c>
      <c r="M55" s="1"/>
    </row>
    <row r="56" spans="1:15" x14ac:dyDescent="0.25">
      <c r="A56" t="s">
        <v>104</v>
      </c>
      <c r="B56" t="s">
        <v>13</v>
      </c>
      <c r="D56" t="s">
        <v>101</v>
      </c>
      <c r="E56" t="s">
        <v>102</v>
      </c>
      <c r="F56">
        <v>25.91</v>
      </c>
      <c r="G56">
        <v>25.92</v>
      </c>
      <c r="H56">
        <v>2.4E-2</v>
      </c>
      <c r="I56" s="1">
        <v>8697</v>
      </c>
      <c r="J56">
        <v>3.9390000000000001</v>
      </c>
      <c r="K56" s="1">
        <v>8680</v>
      </c>
      <c r="L56" s="1">
        <v>137</v>
      </c>
      <c r="M56" s="1"/>
    </row>
    <row r="57" spans="1:15" x14ac:dyDescent="0.25">
      <c r="A57" t="s">
        <v>119</v>
      </c>
      <c r="B57" t="s">
        <v>13</v>
      </c>
      <c r="D57" t="s">
        <v>120</v>
      </c>
      <c r="E57" t="s">
        <v>121</v>
      </c>
      <c r="F57">
        <v>26.97</v>
      </c>
      <c r="G57">
        <v>27.02</v>
      </c>
      <c r="H57">
        <v>5.3999999999999999E-2</v>
      </c>
      <c r="I57" s="1">
        <v>4346</v>
      </c>
      <c r="J57">
        <v>3.6379999999999999</v>
      </c>
      <c r="K57" s="1">
        <v>4210</v>
      </c>
      <c r="L57" s="1">
        <v>150</v>
      </c>
      <c r="M57" s="1"/>
    </row>
    <row r="58" spans="1:15" x14ac:dyDescent="0.25">
      <c r="A58" t="s">
        <v>122</v>
      </c>
      <c r="B58" t="s">
        <v>13</v>
      </c>
      <c r="D58" t="s">
        <v>120</v>
      </c>
      <c r="E58" t="s">
        <v>121</v>
      </c>
      <c r="F58">
        <v>27.01</v>
      </c>
      <c r="G58">
        <v>27.02</v>
      </c>
      <c r="H58">
        <v>5.3999999999999999E-2</v>
      </c>
      <c r="I58" s="1">
        <v>4245</v>
      </c>
      <c r="J58">
        <v>3.6280000000000001</v>
      </c>
      <c r="K58" s="1">
        <v>4210</v>
      </c>
      <c r="L58" s="1">
        <v>150</v>
      </c>
      <c r="M58" s="1"/>
    </row>
    <row r="59" spans="1:15" x14ac:dyDescent="0.25">
      <c r="A59" t="s">
        <v>123</v>
      </c>
      <c r="B59" t="s">
        <v>13</v>
      </c>
      <c r="D59" t="s">
        <v>120</v>
      </c>
      <c r="E59" t="s">
        <v>121</v>
      </c>
      <c r="F59">
        <v>27.08</v>
      </c>
      <c r="G59">
        <v>27.02</v>
      </c>
      <c r="H59">
        <v>5.3999999999999999E-2</v>
      </c>
      <c r="I59" s="1">
        <v>4051</v>
      </c>
      <c r="J59">
        <v>3.6080000000000001</v>
      </c>
      <c r="K59" s="1">
        <v>4210</v>
      </c>
      <c r="L59" s="1">
        <v>150</v>
      </c>
      <c r="M59" s="1"/>
    </row>
    <row r="60" spans="1:15" x14ac:dyDescent="0.25">
      <c r="A60" t="s">
        <v>138</v>
      </c>
      <c r="B60" t="s">
        <v>13</v>
      </c>
      <c r="D60" t="s">
        <v>139</v>
      </c>
      <c r="E60" t="s">
        <v>140</v>
      </c>
      <c r="F60">
        <v>26.37</v>
      </c>
      <c r="G60">
        <v>26.31</v>
      </c>
      <c r="H60">
        <v>5.5E-2</v>
      </c>
      <c r="I60" s="1">
        <v>6467</v>
      </c>
      <c r="J60">
        <v>3.8109999999999999</v>
      </c>
      <c r="K60" s="1">
        <v>6720</v>
      </c>
      <c r="L60" s="1">
        <v>242</v>
      </c>
      <c r="M60" s="1"/>
    </row>
    <row r="61" spans="1:15" x14ac:dyDescent="0.25">
      <c r="A61" t="s">
        <v>141</v>
      </c>
      <c r="B61" t="s">
        <v>13</v>
      </c>
      <c r="D61" t="s">
        <v>139</v>
      </c>
      <c r="E61" t="s">
        <v>140</v>
      </c>
      <c r="F61">
        <v>26.3</v>
      </c>
      <c r="G61">
        <v>26.31</v>
      </c>
      <c r="H61">
        <v>5.5E-2</v>
      </c>
      <c r="I61" s="1">
        <v>6753</v>
      </c>
      <c r="J61">
        <v>3.83</v>
      </c>
      <c r="K61" s="1">
        <v>6720</v>
      </c>
      <c r="L61" s="1">
        <v>242</v>
      </c>
      <c r="M61" s="1"/>
    </row>
    <row r="62" spans="1:15" x14ac:dyDescent="0.25">
      <c r="A62" t="s">
        <v>142</v>
      </c>
      <c r="B62" t="s">
        <v>13</v>
      </c>
      <c r="D62" t="s">
        <v>139</v>
      </c>
      <c r="E62" t="s">
        <v>140</v>
      </c>
      <c r="F62">
        <v>26.26</v>
      </c>
      <c r="G62">
        <v>26.31</v>
      </c>
      <c r="H62">
        <v>5.5E-2</v>
      </c>
      <c r="I62" s="1">
        <v>6948</v>
      </c>
      <c r="J62">
        <v>3.8420000000000001</v>
      </c>
      <c r="K62" s="1">
        <v>6720</v>
      </c>
      <c r="L62" s="1">
        <v>242</v>
      </c>
      <c r="M62" s="1"/>
    </row>
    <row r="63" spans="1:15" x14ac:dyDescent="0.25">
      <c r="A63" t="s">
        <v>157</v>
      </c>
      <c r="B63" t="s">
        <v>13</v>
      </c>
      <c r="D63" t="s">
        <v>158</v>
      </c>
      <c r="E63" t="s">
        <v>159</v>
      </c>
      <c r="F63">
        <v>25.92</v>
      </c>
      <c r="G63">
        <v>25.88</v>
      </c>
      <c r="H63">
        <v>0.04</v>
      </c>
      <c r="I63" s="1">
        <v>8637</v>
      </c>
      <c r="J63">
        <v>3.9359999999999999</v>
      </c>
      <c r="K63" s="1">
        <v>8900</v>
      </c>
      <c r="L63" s="1">
        <v>233</v>
      </c>
      <c r="M63" s="1"/>
    </row>
    <row r="64" spans="1:15" x14ac:dyDescent="0.25">
      <c r="A64" t="s">
        <v>160</v>
      </c>
      <c r="B64" t="s">
        <v>13</v>
      </c>
      <c r="D64" t="s">
        <v>158</v>
      </c>
      <c r="E64" t="s">
        <v>159</v>
      </c>
      <c r="F64">
        <v>25.87</v>
      </c>
      <c r="G64">
        <v>25.88</v>
      </c>
      <c r="H64">
        <v>0.04</v>
      </c>
      <c r="I64" s="1">
        <v>8971</v>
      </c>
      <c r="J64">
        <v>3.9529999999999998</v>
      </c>
      <c r="K64" s="1">
        <v>8900</v>
      </c>
      <c r="L64" s="1">
        <v>233</v>
      </c>
      <c r="M64" s="1"/>
    </row>
    <row r="65" spans="1:13" x14ac:dyDescent="0.25">
      <c r="A65" t="s">
        <v>161</v>
      </c>
      <c r="B65" t="s">
        <v>13</v>
      </c>
      <c r="D65" t="s">
        <v>158</v>
      </c>
      <c r="E65" t="s">
        <v>159</v>
      </c>
      <c r="F65">
        <v>25.85</v>
      </c>
      <c r="G65">
        <v>25.88</v>
      </c>
      <c r="H65">
        <v>0.04</v>
      </c>
      <c r="I65" s="1">
        <v>9084</v>
      </c>
      <c r="J65">
        <v>3.9580000000000002</v>
      </c>
      <c r="K65" s="1">
        <v>8900</v>
      </c>
      <c r="L65" s="1">
        <v>233</v>
      </c>
      <c r="M65" s="1"/>
    </row>
    <row r="66" spans="1:13" x14ac:dyDescent="0.25">
      <c r="A66" t="s">
        <v>28</v>
      </c>
      <c r="B66" t="s">
        <v>13</v>
      </c>
      <c r="D66" t="s">
        <v>29</v>
      </c>
      <c r="E66" t="s">
        <v>30</v>
      </c>
      <c r="F66">
        <v>26.26</v>
      </c>
      <c r="G66">
        <v>26.26</v>
      </c>
      <c r="H66">
        <v>0.11899999999999999</v>
      </c>
      <c r="I66" s="1">
        <v>6944</v>
      </c>
      <c r="J66">
        <v>3.8420000000000001</v>
      </c>
      <c r="K66" s="1">
        <v>6950</v>
      </c>
      <c r="L66" s="1">
        <v>539</v>
      </c>
      <c r="M66" s="1"/>
    </row>
    <row r="67" spans="1:13" x14ac:dyDescent="0.25">
      <c r="A67" t="s">
        <v>31</v>
      </c>
      <c r="B67" t="s">
        <v>13</v>
      </c>
      <c r="D67" t="s">
        <v>29</v>
      </c>
      <c r="E67" t="s">
        <v>30</v>
      </c>
      <c r="F67">
        <v>26.14</v>
      </c>
      <c r="G67">
        <v>26.26</v>
      </c>
      <c r="H67">
        <v>0.11899999999999999</v>
      </c>
      <c r="I67" s="1">
        <v>7493</v>
      </c>
      <c r="J67">
        <v>3.875</v>
      </c>
      <c r="K67" s="1">
        <v>6950</v>
      </c>
      <c r="L67" s="1">
        <v>539</v>
      </c>
      <c r="M67" s="1"/>
    </row>
    <row r="68" spans="1:13" x14ac:dyDescent="0.25">
      <c r="A68" t="s">
        <v>32</v>
      </c>
      <c r="B68" t="s">
        <v>13</v>
      </c>
      <c r="D68" t="s">
        <v>29</v>
      </c>
      <c r="E68" t="s">
        <v>30</v>
      </c>
      <c r="F68">
        <v>26.38</v>
      </c>
      <c r="G68">
        <v>26.26</v>
      </c>
      <c r="H68">
        <v>0.11899999999999999</v>
      </c>
      <c r="I68" s="1">
        <v>6414</v>
      </c>
      <c r="J68">
        <v>3.8069999999999999</v>
      </c>
      <c r="K68" s="1">
        <v>6950</v>
      </c>
      <c r="L68" s="1">
        <v>539</v>
      </c>
      <c r="M68" s="1"/>
    </row>
    <row r="69" spans="1:13" x14ac:dyDescent="0.25">
      <c r="A69" t="s">
        <v>48</v>
      </c>
      <c r="B69" t="s">
        <v>13</v>
      </c>
      <c r="D69" t="s">
        <v>49</v>
      </c>
      <c r="E69" t="s">
        <v>50</v>
      </c>
      <c r="F69">
        <v>25.68</v>
      </c>
      <c r="G69">
        <v>25.63</v>
      </c>
      <c r="H69">
        <v>5.7000000000000002E-2</v>
      </c>
      <c r="I69" s="1">
        <v>10150</v>
      </c>
      <c r="J69">
        <v>4.0060000000000002</v>
      </c>
      <c r="K69" s="1">
        <v>10500</v>
      </c>
      <c r="L69" s="1">
        <v>395</v>
      </c>
      <c r="M69" s="1"/>
    </row>
    <row r="70" spans="1:13" x14ac:dyDescent="0.25">
      <c r="A70" t="s">
        <v>51</v>
      </c>
      <c r="B70" t="s">
        <v>13</v>
      </c>
      <c r="D70" t="s">
        <v>49</v>
      </c>
      <c r="E70" t="s">
        <v>50</v>
      </c>
      <c r="F70">
        <v>25.57</v>
      </c>
      <c r="G70">
        <v>25.63</v>
      </c>
      <c r="H70">
        <v>5.7000000000000002E-2</v>
      </c>
      <c r="I70" s="1">
        <v>10910</v>
      </c>
      <c r="J70">
        <v>4.0380000000000003</v>
      </c>
      <c r="K70" s="1">
        <v>10500</v>
      </c>
      <c r="L70" s="1">
        <v>395</v>
      </c>
      <c r="M70" s="1"/>
    </row>
    <row r="71" spans="1:13" x14ac:dyDescent="0.25">
      <c r="A71" t="s">
        <v>52</v>
      </c>
      <c r="B71" t="s">
        <v>13</v>
      </c>
      <c r="D71" t="s">
        <v>49</v>
      </c>
      <c r="E71" t="s">
        <v>50</v>
      </c>
      <c r="F71">
        <v>25.65</v>
      </c>
      <c r="G71">
        <v>25.63</v>
      </c>
      <c r="H71">
        <v>5.7000000000000002E-2</v>
      </c>
      <c r="I71" s="1">
        <v>10370</v>
      </c>
      <c r="J71">
        <v>4.016</v>
      </c>
      <c r="K71" s="1">
        <v>10500</v>
      </c>
      <c r="L71" s="1">
        <v>395</v>
      </c>
      <c r="M71" s="1"/>
    </row>
    <row r="72" spans="1:13" x14ac:dyDescent="0.25">
      <c r="A72" t="s">
        <v>67</v>
      </c>
      <c r="B72" t="s">
        <v>13</v>
      </c>
      <c r="D72" t="s">
        <v>68</v>
      </c>
      <c r="E72" t="s">
        <v>69</v>
      </c>
      <c r="F72">
        <v>26.51</v>
      </c>
      <c r="G72">
        <v>26.56</v>
      </c>
      <c r="H72">
        <v>4.5999999999999999E-2</v>
      </c>
      <c r="I72" s="1">
        <v>5873</v>
      </c>
      <c r="J72">
        <v>3.7690000000000001</v>
      </c>
      <c r="K72" s="1">
        <v>5690</v>
      </c>
      <c r="L72" s="1">
        <v>171</v>
      </c>
      <c r="M72" s="1"/>
    </row>
    <row r="73" spans="1:13" x14ac:dyDescent="0.25">
      <c r="A73" t="s">
        <v>70</v>
      </c>
      <c r="B73" t="s">
        <v>13</v>
      </c>
      <c r="D73" t="s">
        <v>68</v>
      </c>
      <c r="E73" t="s">
        <v>69</v>
      </c>
      <c r="F73">
        <v>26.57</v>
      </c>
      <c r="G73">
        <v>26.56</v>
      </c>
      <c r="H73">
        <v>4.5999999999999999E-2</v>
      </c>
      <c r="I73" s="1">
        <v>5668</v>
      </c>
      <c r="J73">
        <v>3.7530000000000001</v>
      </c>
      <c r="K73" s="1">
        <v>5690</v>
      </c>
      <c r="L73" s="1">
        <v>171</v>
      </c>
      <c r="M73" s="1"/>
    </row>
    <row r="74" spans="1:13" x14ac:dyDescent="0.25">
      <c r="A74" t="s">
        <v>71</v>
      </c>
      <c r="B74" t="s">
        <v>13</v>
      </c>
      <c r="D74" t="s">
        <v>68</v>
      </c>
      <c r="E74" t="s">
        <v>69</v>
      </c>
      <c r="F74">
        <v>26.6</v>
      </c>
      <c r="G74">
        <v>26.56</v>
      </c>
      <c r="H74">
        <v>4.5999999999999999E-2</v>
      </c>
      <c r="I74" s="1">
        <v>5534</v>
      </c>
      <c r="J74">
        <v>3.7429999999999999</v>
      </c>
      <c r="K74" s="1">
        <v>5690</v>
      </c>
      <c r="L74" s="1">
        <v>171</v>
      </c>
      <c r="M74" s="1"/>
    </row>
    <row r="75" spans="1:13" x14ac:dyDescent="0.25">
      <c r="A75" t="s">
        <v>86</v>
      </c>
      <c r="B75" t="s">
        <v>13</v>
      </c>
      <c r="D75" t="s">
        <v>87</v>
      </c>
      <c r="E75" t="s">
        <v>88</v>
      </c>
      <c r="F75">
        <v>26.63</v>
      </c>
      <c r="G75">
        <v>26.53</v>
      </c>
      <c r="H75">
        <v>8.4000000000000005E-2</v>
      </c>
      <c r="I75" s="1">
        <v>5451</v>
      </c>
      <c r="J75">
        <v>3.7360000000000002</v>
      </c>
      <c r="K75" s="1">
        <v>5810</v>
      </c>
      <c r="L75" s="1">
        <v>316</v>
      </c>
      <c r="M75" s="1"/>
    </row>
    <row r="76" spans="1:13" x14ac:dyDescent="0.25">
      <c r="A76" t="s">
        <v>89</v>
      </c>
      <c r="B76" t="s">
        <v>13</v>
      </c>
      <c r="D76" t="s">
        <v>87</v>
      </c>
      <c r="E76" t="s">
        <v>88</v>
      </c>
      <c r="F76">
        <v>26.49</v>
      </c>
      <c r="G76">
        <v>26.53</v>
      </c>
      <c r="H76">
        <v>8.4000000000000005E-2</v>
      </c>
      <c r="I76" s="1">
        <v>5949</v>
      </c>
      <c r="J76">
        <v>3.774</v>
      </c>
      <c r="K76" s="1">
        <v>5810</v>
      </c>
      <c r="L76" s="1">
        <v>316</v>
      </c>
      <c r="M76" s="1"/>
    </row>
    <row r="77" spans="1:13" x14ac:dyDescent="0.25">
      <c r="A77" t="s">
        <v>90</v>
      </c>
      <c r="B77" t="s">
        <v>13</v>
      </c>
      <c r="D77" t="s">
        <v>87</v>
      </c>
      <c r="E77" t="s">
        <v>88</v>
      </c>
      <c r="F77">
        <v>26.47</v>
      </c>
      <c r="G77">
        <v>26.53</v>
      </c>
      <c r="H77">
        <v>8.4000000000000005E-2</v>
      </c>
      <c r="I77" s="1">
        <v>6037</v>
      </c>
      <c r="J77">
        <v>3.7810000000000001</v>
      </c>
      <c r="K77" s="1">
        <v>5810</v>
      </c>
      <c r="L77" s="1">
        <v>316</v>
      </c>
      <c r="M77" s="1"/>
    </row>
    <row r="78" spans="1:13" x14ac:dyDescent="0.25">
      <c r="A78" t="s">
        <v>105</v>
      </c>
      <c r="B78" t="s">
        <v>13</v>
      </c>
      <c r="D78" t="s">
        <v>106</v>
      </c>
      <c r="E78" t="s">
        <v>107</v>
      </c>
      <c r="F78">
        <v>28.78</v>
      </c>
      <c r="G78">
        <v>28.83</v>
      </c>
      <c r="H78">
        <v>4.2999999999999997E-2</v>
      </c>
      <c r="I78" s="1">
        <v>1325</v>
      </c>
      <c r="J78">
        <v>3.1219999999999999</v>
      </c>
      <c r="K78" s="1">
        <v>1290</v>
      </c>
      <c r="L78" s="1">
        <v>36.700000000000003</v>
      </c>
      <c r="M78" s="1"/>
    </row>
    <row r="79" spans="1:13" x14ac:dyDescent="0.25">
      <c r="A79" t="s">
        <v>108</v>
      </c>
      <c r="B79" t="s">
        <v>13</v>
      </c>
      <c r="D79" t="s">
        <v>106</v>
      </c>
      <c r="E79" t="s">
        <v>107</v>
      </c>
      <c r="F79">
        <v>28.87</v>
      </c>
      <c r="G79">
        <v>28.83</v>
      </c>
      <c r="H79">
        <v>4.2999999999999997E-2</v>
      </c>
      <c r="I79" s="1">
        <v>1253</v>
      </c>
      <c r="J79">
        <v>3.0979999999999999</v>
      </c>
      <c r="K79" s="1">
        <v>1290</v>
      </c>
      <c r="L79" s="1">
        <v>36.700000000000003</v>
      </c>
      <c r="M79" s="1"/>
    </row>
    <row r="80" spans="1:13" x14ac:dyDescent="0.25">
      <c r="A80" t="s">
        <v>109</v>
      </c>
      <c r="B80" t="s">
        <v>13</v>
      </c>
      <c r="D80" t="s">
        <v>106</v>
      </c>
      <c r="E80" t="s">
        <v>107</v>
      </c>
      <c r="F80">
        <v>28.84</v>
      </c>
      <c r="G80">
        <v>28.83</v>
      </c>
      <c r="H80">
        <v>4.2999999999999997E-2</v>
      </c>
      <c r="I80" s="1">
        <v>1278</v>
      </c>
      <c r="J80">
        <v>3.1059999999999999</v>
      </c>
      <c r="K80" s="1">
        <v>1290</v>
      </c>
      <c r="L80" s="1">
        <v>36.700000000000003</v>
      </c>
      <c r="M80" s="1"/>
    </row>
    <row r="81" spans="1:13" x14ac:dyDescent="0.25">
      <c r="A81" t="s">
        <v>124</v>
      </c>
      <c r="B81" t="s">
        <v>13</v>
      </c>
      <c r="D81" t="s">
        <v>125</v>
      </c>
      <c r="E81" t="s">
        <v>126</v>
      </c>
      <c r="F81">
        <v>25.95</v>
      </c>
      <c r="G81">
        <v>25.92</v>
      </c>
      <c r="H81">
        <v>0.1</v>
      </c>
      <c r="I81" s="1">
        <v>8482</v>
      </c>
      <c r="J81">
        <v>3.9289999999999998</v>
      </c>
      <c r="K81" s="1">
        <v>8670</v>
      </c>
      <c r="L81" s="1">
        <v>576</v>
      </c>
      <c r="M81" s="1"/>
    </row>
    <row r="82" spans="1:13" x14ac:dyDescent="0.25">
      <c r="A82" t="s">
        <v>127</v>
      </c>
      <c r="B82" t="s">
        <v>13</v>
      </c>
      <c r="D82" t="s">
        <v>125</v>
      </c>
      <c r="E82" t="s">
        <v>126</v>
      </c>
      <c r="F82">
        <v>25.81</v>
      </c>
      <c r="G82">
        <v>25.92</v>
      </c>
      <c r="H82">
        <v>0.1</v>
      </c>
      <c r="I82" s="1">
        <v>9316</v>
      </c>
      <c r="J82">
        <v>3.9689999999999999</v>
      </c>
      <c r="K82" s="1">
        <v>8670</v>
      </c>
      <c r="L82" s="1">
        <v>576</v>
      </c>
      <c r="M82" s="1"/>
    </row>
    <row r="83" spans="1:13" x14ac:dyDescent="0.25">
      <c r="A83" t="s">
        <v>128</v>
      </c>
      <c r="B83" t="s">
        <v>13</v>
      </c>
      <c r="D83" t="s">
        <v>125</v>
      </c>
      <c r="E83" t="s">
        <v>126</v>
      </c>
      <c r="F83">
        <v>26</v>
      </c>
      <c r="G83">
        <v>25.92</v>
      </c>
      <c r="H83">
        <v>0.1</v>
      </c>
      <c r="I83" s="1">
        <v>8211</v>
      </c>
      <c r="J83">
        <v>3.9140000000000001</v>
      </c>
      <c r="K83" s="1">
        <v>8670</v>
      </c>
      <c r="L83" s="1">
        <v>576</v>
      </c>
      <c r="M83" s="1"/>
    </row>
    <row r="84" spans="1:13" x14ac:dyDescent="0.25">
      <c r="A84" t="s">
        <v>143</v>
      </c>
      <c r="B84" t="s">
        <v>13</v>
      </c>
      <c r="D84" t="s">
        <v>144</v>
      </c>
      <c r="E84" t="s">
        <v>145</v>
      </c>
      <c r="F84">
        <v>26.1</v>
      </c>
      <c r="G84">
        <v>26.13</v>
      </c>
      <c r="H84">
        <v>2.5000000000000001E-2</v>
      </c>
      <c r="I84" s="1">
        <v>7680</v>
      </c>
      <c r="J84">
        <v>3.8849999999999998</v>
      </c>
      <c r="K84" s="1">
        <v>7560</v>
      </c>
      <c r="L84" s="1">
        <v>123</v>
      </c>
      <c r="M84" s="1"/>
    </row>
    <row r="85" spans="1:13" x14ac:dyDescent="0.25">
      <c r="A85" t="s">
        <v>146</v>
      </c>
      <c r="B85" t="s">
        <v>13</v>
      </c>
      <c r="D85" t="s">
        <v>144</v>
      </c>
      <c r="E85" t="s">
        <v>145</v>
      </c>
      <c r="F85">
        <v>26.15</v>
      </c>
      <c r="G85">
        <v>26.13</v>
      </c>
      <c r="H85">
        <v>2.5000000000000001E-2</v>
      </c>
      <c r="I85" s="1">
        <v>7435</v>
      </c>
      <c r="J85">
        <v>3.871</v>
      </c>
      <c r="K85" s="1">
        <v>7560</v>
      </c>
      <c r="L85" s="1">
        <v>123</v>
      </c>
      <c r="M85" s="1"/>
    </row>
    <row r="86" spans="1:13" x14ac:dyDescent="0.25">
      <c r="A86" t="s">
        <v>147</v>
      </c>
      <c r="B86" t="s">
        <v>13</v>
      </c>
      <c r="D86" t="s">
        <v>144</v>
      </c>
      <c r="E86" t="s">
        <v>145</v>
      </c>
      <c r="F86">
        <v>26.13</v>
      </c>
      <c r="G86">
        <v>26.13</v>
      </c>
      <c r="H86">
        <v>2.5000000000000001E-2</v>
      </c>
      <c r="I86" s="1">
        <v>7570</v>
      </c>
      <c r="J86">
        <v>3.879</v>
      </c>
      <c r="K86" s="1">
        <v>7560</v>
      </c>
      <c r="L86" s="1">
        <v>123</v>
      </c>
      <c r="M86" s="1"/>
    </row>
    <row r="87" spans="1:13" x14ac:dyDescent="0.25">
      <c r="A87" t="s">
        <v>162</v>
      </c>
      <c r="B87" t="s">
        <v>13</v>
      </c>
      <c r="D87" t="s">
        <v>163</v>
      </c>
      <c r="E87" t="s">
        <v>164</v>
      </c>
      <c r="F87">
        <v>26.92</v>
      </c>
      <c r="G87">
        <v>26.87</v>
      </c>
      <c r="H87">
        <v>5.8999999999999997E-2</v>
      </c>
      <c r="I87" s="1">
        <v>4481</v>
      </c>
      <c r="J87">
        <v>3.6509999999999998</v>
      </c>
      <c r="K87" s="1">
        <v>4660</v>
      </c>
      <c r="L87" s="1">
        <v>181</v>
      </c>
      <c r="M87" s="1"/>
    </row>
    <row r="88" spans="1:13" x14ac:dyDescent="0.25">
      <c r="A88" t="s">
        <v>165</v>
      </c>
      <c r="B88" t="s">
        <v>13</v>
      </c>
      <c r="D88" t="s">
        <v>163</v>
      </c>
      <c r="E88" t="s">
        <v>164</v>
      </c>
      <c r="F88">
        <v>26.81</v>
      </c>
      <c r="G88">
        <v>26.87</v>
      </c>
      <c r="H88">
        <v>5.8999999999999997E-2</v>
      </c>
      <c r="I88" s="1">
        <v>4842</v>
      </c>
      <c r="J88">
        <v>3.6850000000000001</v>
      </c>
      <c r="K88" s="1">
        <v>4660</v>
      </c>
      <c r="L88" s="1">
        <v>181</v>
      </c>
      <c r="M88" s="1"/>
    </row>
    <row r="89" spans="1:13" x14ac:dyDescent="0.25">
      <c r="A89" t="s">
        <v>166</v>
      </c>
      <c r="B89" t="s">
        <v>13</v>
      </c>
      <c r="D89" t="s">
        <v>163</v>
      </c>
      <c r="E89" t="s">
        <v>164</v>
      </c>
      <c r="F89">
        <v>26.87</v>
      </c>
      <c r="G89">
        <v>26.87</v>
      </c>
      <c r="H89">
        <v>5.8999999999999997E-2</v>
      </c>
      <c r="I89" s="1">
        <v>4651</v>
      </c>
      <c r="J89">
        <v>3.6680000000000001</v>
      </c>
      <c r="K89" s="1">
        <v>4660</v>
      </c>
      <c r="L89" s="1">
        <v>181</v>
      </c>
      <c r="M89" s="1"/>
    </row>
    <row r="90" spans="1:13" x14ac:dyDescent="0.25">
      <c r="M90" s="1"/>
    </row>
  </sheetData>
  <sortState ref="A2:M89">
    <sortCondition ref="D2:D89"/>
    <sortCondition ref="E2:E89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F28" workbookViewId="0">
      <selection activeCell="O22" sqref="O22:O45"/>
    </sheetView>
  </sheetViews>
  <sheetFormatPr defaultColWidth="8.85546875"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t="s">
        <v>12</v>
      </c>
      <c r="B2" t="s">
        <v>13</v>
      </c>
      <c r="D2" t="s">
        <v>14</v>
      </c>
      <c r="F2" t="s">
        <v>15</v>
      </c>
      <c r="G2">
        <v>0</v>
      </c>
      <c r="H2">
        <v>0</v>
      </c>
      <c r="I2" t="s">
        <v>15</v>
      </c>
      <c r="J2" t="s">
        <v>15</v>
      </c>
      <c r="K2" s="1">
        <v>0</v>
      </c>
      <c r="L2" s="1">
        <v>0</v>
      </c>
    </row>
    <row r="3" spans="1:13" x14ac:dyDescent="0.25">
      <c r="A3" t="s">
        <v>16</v>
      </c>
      <c r="B3" t="s">
        <v>13</v>
      </c>
      <c r="D3" t="s">
        <v>14</v>
      </c>
      <c r="F3" t="s">
        <v>15</v>
      </c>
      <c r="G3">
        <v>0</v>
      </c>
      <c r="H3">
        <v>0</v>
      </c>
      <c r="I3" t="s">
        <v>15</v>
      </c>
      <c r="J3" t="s">
        <v>15</v>
      </c>
      <c r="K3" s="1">
        <v>0</v>
      </c>
      <c r="L3" s="1">
        <v>0</v>
      </c>
    </row>
    <row r="4" spans="1:13" x14ac:dyDescent="0.25">
      <c r="A4" t="s">
        <v>17</v>
      </c>
      <c r="B4" t="s">
        <v>13</v>
      </c>
      <c r="D4" t="s">
        <v>14</v>
      </c>
      <c r="F4" t="s">
        <v>15</v>
      </c>
      <c r="G4">
        <v>0</v>
      </c>
      <c r="H4">
        <v>0</v>
      </c>
      <c r="I4" t="s">
        <v>15</v>
      </c>
      <c r="J4" t="s">
        <v>15</v>
      </c>
      <c r="K4" s="1">
        <v>0</v>
      </c>
      <c r="L4" s="1">
        <v>0</v>
      </c>
      <c r="M4" s="1"/>
    </row>
    <row r="5" spans="1:13" x14ac:dyDescent="0.25">
      <c r="A5" t="s">
        <v>36</v>
      </c>
      <c r="B5" t="s">
        <v>13</v>
      </c>
      <c r="D5" t="s">
        <v>35</v>
      </c>
      <c r="E5" t="s">
        <v>168</v>
      </c>
      <c r="F5">
        <v>33.65</v>
      </c>
      <c r="G5">
        <v>33.630000000000003</v>
      </c>
      <c r="H5">
        <v>2.1000000000000001E-2</v>
      </c>
      <c r="I5" s="1">
        <v>61.8</v>
      </c>
      <c r="J5">
        <v>1.7909999999999999</v>
      </c>
      <c r="K5" s="1">
        <v>61.8</v>
      </c>
      <c r="L5" s="1">
        <v>0</v>
      </c>
      <c r="M5" s="1"/>
    </row>
    <row r="6" spans="1:13" x14ac:dyDescent="0.25">
      <c r="A6" t="s">
        <v>37</v>
      </c>
      <c r="B6" t="s">
        <v>13</v>
      </c>
      <c r="D6" t="s">
        <v>35</v>
      </c>
      <c r="E6" t="s">
        <v>168</v>
      </c>
      <c r="F6">
        <v>33.619999999999997</v>
      </c>
      <c r="G6">
        <v>33.630000000000003</v>
      </c>
      <c r="H6">
        <v>2.1000000000000001E-2</v>
      </c>
      <c r="I6" s="1">
        <v>61.8</v>
      </c>
      <c r="J6">
        <v>1.7909999999999999</v>
      </c>
      <c r="K6" s="1">
        <v>61.8</v>
      </c>
      <c r="L6" s="1">
        <v>0</v>
      </c>
      <c r="M6" s="1"/>
    </row>
    <row r="7" spans="1:13" x14ac:dyDescent="0.25">
      <c r="A7" t="s">
        <v>55</v>
      </c>
      <c r="B7" t="s">
        <v>13</v>
      </c>
      <c r="D7" t="s">
        <v>54</v>
      </c>
      <c r="E7" t="s">
        <v>168</v>
      </c>
      <c r="F7">
        <v>29.96</v>
      </c>
      <c r="G7">
        <v>29.82</v>
      </c>
      <c r="H7">
        <v>0.20499999999999999</v>
      </c>
      <c r="I7" s="1">
        <v>618</v>
      </c>
      <c r="J7">
        <v>2.7909999999999999</v>
      </c>
      <c r="K7" s="1">
        <v>618</v>
      </c>
      <c r="L7" s="1">
        <v>0</v>
      </c>
      <c r="M7" s="1"/>
    </row>
    <row r="8" spans="1:13" x14ac:dyDescent="0.25">
      <c r="A8" t="s">
        <v>56</v>
      </c>
      <c r="B8" t="s">
        <v>13</v>
      </c>
      <c r="D8" t="s">
        <v>54</v>
      </c>
      <c r="E8" t="s">
        <v>168</v>
      </c>
      <c r="F8">
        <v>29.67</v>
      </c>
      <c r="G8">
        <v>29.82</v>
      </c>
      <c r="H8">
        <v>0.20499999999999999</v>
      </c>
      <c r="I8" s="1">
        <v>618</v>
      </c>
      <c r="J8">
        <v>2.7909999999999999</v>
      </c>
      <c r="K8" s="1">
        <v>618</v>
      </c>
      <c r="L8" s="1">
        <v>0</v>
      </c>
      <c r="M8" s="1"/>
    </row>
    <row r="9" spans="1:13" x14ac:dyDescent="0.25">
      <c r="A9" t="s">
        <v>74</v>
      </c>
      <c r="B9" t="s">
        <v>13</v>
      </c>
      <c r="D9" t="s">
        <v>73</v>
      </c>
      <c r="E9" t="s">
        <v>168</v>
      </c>
      <c r="F9">
        <v>26.44</v>
      </c>
      <c r="G9">
        <v>26.36</v>
      </c>
      <c r="H9">
        <v>0.106</v>
      </c>
      <c r="I9" s="1">
        <v>6180</v>
      </c>
      <c r="J9">
        <v>3.7909999999999999</v>
      </c>
      <c r="K9" s="1">
        <v>6180</v>
      </c>
      <c r="L9" s="1">
        <v>0</v>
      </c>
      <c r="M9" s="1"/>
    </row>
    <row r="10" spans="1:13" x14ac:dyDescent="0.25">
      <c r="A10" t="s">
        <v>75</v>
      </c>
      <c r="B10" t="s">
        <v>13</v>
      </c>
      <c r="D10" t="s">
        <v>73</v>
      </c>
      <c r="E10" t="s">
        <v>168</v>
      </c>
      <c r="F10">
        <v>26.29</v>
      </c>
      <c r="G10">
        <v>26.36</v>
      </c>
      <c r="H10">
        <v>0.106</v>
      </c>
      <c r="I10" s="1">
        <v>6180</v>
      </c>
      <c r="J10">
        <v>3.7909999999999999</v>
      </c>
      <c r="K10" s="1">
        <v>6180</v>
      </c>
      <c r="L10" s="1">
        <v>0</v>
      </c>
      <c r="M10" s="1"/>
    </row>
    <row r="11" spans="1:13" x14ac:dyDescent="0.25">
      <c r="A11" t="s">
        <v>91</v>
      </c>
      <c r="B11" t="s">
        <v>13</v>
      </c>
      <c r="D11" t="s">
        <v>92</v>
      </c>
      <c r="E11" t="s">
        <v>168</v>
      </c>
      <c r="F11">
        <v>22.41</v>
      </c>
      <c r="G11">
        <v>22.24</v>
      </c>
      <c r="H11">
        <v>0.151</v>
      </c>
      <c r="I11" s="1">
        <v>61800</v>
      </c>
      <c r="J11">
        <v>4.7910000000000004</v>
      </c>
      <c r="K11" s="1">
        <v>61800</v>
      </c>
      <c r="L11" s="1">
        <v>0</v>
      </c>
      <c r="M11" s="1"/>
    </row>
    <row r="12" spans="1:13" x14ac:dyDescent="0.25">
      <c r="A12" t="s">
        <v>93</v>
      </c>
      <c r="B12" t="s">
        <v>13</v>
      </c>
      <c r="D12" t="s">
        <v>92</v>
      </c>
      <c r="E12" t="s">
        <v>168</v>
      </c>
      <c r="F12">
        <v>22.2</v>
      </c>
      <c r="G12">
        <v>22.24</v>
      </c>
      <c r="H12">
        <v>0.151</v>
      </c>
      <c r="I12" s="1">
        <v>61800</v>
      </c>
      <c r="J12">
        <v>4.7910000000000004</v>
      </c>
      <c r="K12" s="1">
        <v>61800</v>
      </c>
      <c r="L12" s="1">
        <v>0</v>
      </c>
      <c r="M12" s="1"/>
    </row>
    <row r="13" spans="1:13" x14ac:dyDescent="0.25">
      <c r="A13" t="s">
        <v>94</v>
      </c>
      <c r="B13" t="s">
        <v>13</v>
      </c>
      <c r="D13" t="s">
        <v>92</v>
      </c>
      <c r="E13" t="s">
        <v>168</v>
      </c>
      <c r="F13">
        <v>22.11</v>
      </c>
      <c r="G13">
        <v>22.24</v>
      </c>
      <c r="H13">
        <v>0.151</v>
      </c>
      <c r="I13" s="1">
        <v>61800</v>
      </c>
      <c r="J13">
        <v>4.7910000000000004</v>
      </c>
      <c r="K13" s="1">
        <v>61800</v>
      </c>
      <c r="L13" s="1">
        <v>0</v>
      </c>
      <c r="M13" s="1"/>
    </row>
    <row r="14" spans="1:13" x14ac:dyDescent="0.25">
      <c r="A14" t="s">
        <v>110</v>
      </c>
      <c r="B14" t="s">
        <v>13</v>
      </c>
      <c r="D14" t="s">
        <v>111</v>
      </c>
      <c r="E14" t="s">
        <v>168</v>
      </c>
      <c r="F14">
        <v>18.93</v>
      </c>
      <c r="G14">
        <v>18.82</v>
      </c>
      <c r="H14">
        <v>0.157</v>
      </c>
      <c r="I14" s="1">
        <v>618000</v>
      </c>
      <c r="J14">
        <v>5.7910000000000004</v>
      </c>
      <c r="K14" s="1">
        <v>618000</v>
      </c>
      <c r="L14" s="1">
        <v>0</v>
      </c>
      <c r="M14" s="1"/>
    </row>
    <row r="15" spans="1:13" x14ac:dyDescent="0.25">
      <c r="A15" t="s">
        <v>112</v>
      </c>
      <c r="B15" t="s">
        <v>13</v>
      </c>
      <c r="D15" t="s">
        <v>111</v>
      </c>
      <c r="E15" t="s">
        <v>168</v>
      </c>
      <c r="F15">
        <v>18.899999999999999</v>
      </c>
      <c r="G15">
        <v>18.82</v>
      </c>
      <c r="H15">
        <v>0.157</v>
      </c>
      <c r="I15" s="1">
        <v>618000</v>
      </c>
      <c r="J15">
        <v>5.7910000000000004</v>
      </c>
      <c r="K15" s="1">
        <v>618000</v>
      </c>
      <c r="L15" s="1">
        <v>0</v>
      </c>
      <c r="M15" s="1"/>
    </row>
    <row r="16" spans="1:13" x14ac:dyDescent="0.25">
      <c r="A16" t="s">
        <v>113</v>
      </c>
      <c r="B16" t="s">
        <v>13</v>
      </c>
      <c r="D16" t="s">
        <v>111</v>
      </c>
      <c r="E16" t="s">
        <v>168</v>
      </c>
      <c r="F16">
        <v>18.64</v>
      </c>
      <c r="G16">
        <v>18.82</v>
      </c>
      <c r="H16">
        <v>0.157</v>
      </c>
      <c r="I16" s="1">
        <v>618000</v>
      </c>
      <c r="J16">
        <v>5.7910000000000004</v>
      </c>
      <c r="K16" s="1">
        <v>618000</v>
      </c>
      <c r="L16" s="1">
        <v>0</v>
      </c>
      <c r="M16" s="1"/>
    </row>
    <row r="17" spans="1:15" x14ac:dyDescent="0.25">
      <c r="A17" t="s">
        <v>129</v>
      </c>
      <c r="B17" t="s">
        <v>13</v>
      </c>
      <c r="D17" t="s">
        <v>130</v>
      </c>
      <c r="E17" t="s">
        <v>168</v>
      </c>
      <c r="F17">
        <v>15.54</v>
      </c>
      <c r="G17">
        <v>15.43</v>
      </c>
      <c r="H17">
        <v>0.157</v>
      </c>
      <c r="I17" s="1">
        <v>6180000</v>
      </c>
      <c r="J17">
        <v>6.7910000000000004</v>
      </c>
      <c r="K17" s="1">
        <v>6180000</v>
      </c>
      <c r="L17" s="1">
        <v>0</v>
      </c>
      <c r="M17" s="1"/>
    </row>
    <row r="18" spans="1:15" x14ac:dyDescent="0.25">
      <c r="A18" t="s">
        <v>131</v>
      </c>
      <c r="B18" t="s">
        <v>13</v>
      </c>
      <c r="D18" t="s">
        <v>130</v>
      </c>
      <c r="E18" t="s">
        <v>168</v>
      </c>
      <c r="F18">
        <v>15.32</v>
      </c>
      <c r="G18">
        <v>15.43</v>
      </c>
      <c r="H18">
        <v>0.157</v>
      </c>
      <c r="I18" s="1">
        <v>6180000</v>
      </c>
      <c r="J18">
        <v>6.7910000000000004</v>
      </c>
      <c r="K18" s="1">
        <v>6180000</v>
      </c>
      <c r="L18" s="1">
        <v>0</v>
      </c>
      <c r="M18" s="1"/>
    </row>
    <row r="19" spans="1:15" x14ac:dyDescent="0.25">
      <c r="A19" t="s">
        <v>148</v>
      </c>
      <c r="B19" t="s">
        <v>13</v>
      </c>
      <c r="D19" t="s">
        <v>149</v>
      </c>
      <c r="E19" t="s">
        <v>168</v>
      </c>
      <c r="F19">
        <v>12.02</v>
      </c>
      <c r="G19">
        <v>11.91</v>
      </c>
      <c r="H19">
        <v>0.11799999999999999</v>
      </c>
      <c r="I19" s="1">
        <v>61800000</v>
      </c>
      <c r="J19">
        <v>7.7910000000000004</v>
      </c>
      <c r="K19" s="1">
        <v>61800000</v>
      </c>
      <c r="L19" s="1">
        <v>0</v>
      </c>
      <c r="M19" s="1"/>
      <c r="O19" s="1"/>
    </row>
    <row r="20" spans="1:15" x14ac:dyDescent="0.25">
      <c r="A20" t="s">
        <v>150</v>
      </c>
      <c r="B20" t="s">
        <v>13</v>
      </c>
      <c r="D20" t="s">
        <v>149</v>
      </c>
      <c r="E20" t="s">
        <v>168</v>
      </c>
      <c r="F20">
        <v>11.92</v>
      </c>
      <c r="G20">
        <v>11.91</v>
      </c>
      <c r="H20">
        <v>0.11799999999999999</v>
      </c>
      <c r="I20" s="1">
        <v>61800000</v>
      </c>
      <c r="J20">
        <v>7.7910000000000004</v>
      </c>
      <c r="K20" s="1">
        <v>61800000</v>
      </c>
      <c r="L20" s="1">
        <v>0</v>
      </c>
      <c r="M20" s="1"/>
      <c r="O20" s="1"/>
    </row>
    <row r="21" spans="1:15" x14ac:dyDescent="0.25">
      <c r="A21" t="s">
        <v>151</v>
      </c>
      <c r="B21" t="s">
        <v>13</v>
      </c>
      <c r="D21" t="s">
        <v>149</v>
      </c>
      <c r="E21" t="s">
        <v>168</v>
      </c>
      <c r="F21">
        <v>11.79</v>
      </c>
      <c r="G21">
        <v>11.91</v>
      </c>
      <c r="H21">
        <v>0.11799999999999999</v>
      </c>
      <c r="I21" s="1">
        <v>61800000</v>
      </c>
      <c r="J21">
        <v>7.7910000000000004</v>
      </c>
      <c r="K21" s="1">
        <v>61800000</v>
      </c>
      <c r="L21" s="1">
        <v>0</v>
      </c>
      <c r="M21" s="1"/>
      <c r="O21" t="str">
        <f>E21</f>
        <v>Fndc5</v>
      </c>
    </row>
    <row r="22" spans="1:15" x14ac:dyDescent="0.25">
      <c r="A22" t="s">
        <v>38</v>
      </c>
      <c r="B22" t="s">
        <v>13</v>
      </c>
      <c r="D22" t="s">
        <v>39</v>
      </c>
      <c r="E22" t="s">
        <v>40</v>
      </c>
      <c r="F22">
        <v>22.65</v>
      </c>
      <c r="G22">
        <v>22.65</v>
      </c>
      <c r="H22">
        <v>0</v>
      </c>
      <c r="I22" s="1">
        <v>59190</v>
      </c>
      <c r="J22">
        <v>4.7720000000000002</v>
      </c>
      <c r="K22" s="1">
        <v>59200</v>
      </c>
      <c r="L22" s="1">
        <v>0</v>
      </c>
      <c r="M22" s="1"/>
      <c r="N22" t="str">
        <f>E22</f>
        <v>L3B (24)</v>
      </c>
      <c r="O22" s="1">
        <f>AVERAGE(I22:I24)</f>
        <v>62716.666666666664</v>
      </c>
    </row>
    <row r="23" spans="1:15" x14ac:dyDescent="0.25">
      <c r="A23" t="s">
        <v>41</v>
      </c>
      <c r="B23" t="s">
        <v>13</v>
      </c>
      <c r="D23" t="s">
        <v>39</v>
      </c>
      <c r="E23" t="s">
        <v>40</v>
      </c>
      <c r="F23">
        <v>22.53</v>
      </c>
      <c r="G23">
        <v>22.53</v>
      </c>
      <c r="H23">
        <v>0</v>
      </c>
      <c r="I23" s="1">
        <v>63640</v>
      </c>
      <c r="J23">
        <v>4.8040000000000003</v>
      </c>
      <c r="K23" s="1">
        <v>63600</v>
      </c>
      <c r="L23" s="1">
        <v>0</v>
      </c>
      <c r="M23" s="1"/>
      <c r="N23" t="str">
        <f>E25</f>
        <v>L1B (22)</v>
      </c>
      <c r="O23" s="1">
        <f>AVERAGE(I25:I27)</f>
        <v>49696.666666666664</v>
      </c>
    </row>
    <row r="24" spans="1:15" x14ac:dyDescent="0.25">
      <c r="A24" t="s">
        <v>42</v>
      </c>
      <c r="B24" t="s">
        <v>13</v>
      </c>
      <c r="D24" t="s">
        <v>39</v>
      </c>
      <c r="E24" t="s">
        <v>40</v>
      </c>
      <c r="F24">
        <v>22.49</v>
      </c>
      <c r="G24">
        <v>22.49</v>
      </c>
      <c r="H24">
        <v>0</v>
      </c>
      <c r="I24" s="1">
        <v>65320</v>
      </c>
      <c r="J24">
        <v>4.8150000000000004</v>
      </c>
      <c r="K24" s="1">
        <v>65300</v>
      </c>
      <c r="L24" s="1">
        <v>0</v>
      </c>
      <c r="M24" s="1"/>
      <c r="N24" t="str">
        <f>E28</f>
        <v>L4B (25)</v>
      </c>
      <c r="O24" s="1">
        <f>K28</f>
        <v>69700</v>
      </c>
    </row>
    <row r="25" spans="1:15" x14ac:dyDescent="0.25">
      <c r="A25" t="s">
        <v>18</v>
      </c>
      <c r="B25" t="s">
        <v>13</v>
      </c>
      <c r="D25" t="s">
        <v>19</v>
      </c>
      <c r="E25" t="s">
        <v>20</v>
      </c>
      <c r="F25">
        <v>23.02</v>
      </c>
      <c r="G25">
        <v>22.92</v>
      </c>
      <c r="H25">
        <v>8.7999999999999995E-2</v>
      </c>
      <c r="I25" s="1">
        <v>46740</v>
      </c>
      <c r="J25">
        <v>4.67</v>
      </c>
      <c r="K25" s="1">
        <v>49700</v>
      </c>
      <c r="L25" s="1">
        <v>2780</v>
      </c>
      <c r="M25" s="1"/>
      <c r="N25" t="str">
        <f>E31</f>
        <v>L5B (26)</v>
      </c>
      <c r="O25" s="1">
        <f>K31</f>
        <v>69300</v>
      </c>
    </row>
    <row r="26" spans="1:15" x14ac:dyDescent="0.25">
      <c r="A26" t="s">
        <v>21</v>
      </c>
      <c r="B26" t="s">
        <v>13</v>
      </c>
      <c r="D26" t="s">
        <v>19</v>
      </c>
      <c r="E26" t="s">
        <v>20</v>
      </c>
      <c r="F26">
        <v>22.91</v>
      </c>
      <c r="G26">
        <v>22.92</v>
      </c>
      <c r="H26">
        <v>8.7999999999999995E-2</v>
      </c>
      <c r="I26" s="1">
        <v>50090</v>
      </c>
      <c r="J26">
        <v>4.7</v>
      </c>
      <c r="K26" s="1">
        <v>49700</v>
      </c>
      <c r="L26" s="1">
        <v>2780</v>
      </c>
      <c r="M26" s="1"/>
      <c r="N26" t="str">
        <f>E34</f>
        <v>L7B (27)</v>
      </c>
      <c r="O26" s="1">
        <f>K34</f>
        <v>66900</v>
      </c>
    </row>
    <row r="27" spans="1:15" x14ac:dyDescent="0.25">
      <c r="A27" t="s">
        <v>22</v>
      </c>
      <c r="B27" t="s">
        <v>13</v>
      </c>
      <c r="D27" t="s">
        <v>19</v>
      </c>
      <c r="E27" t="s">
        <v>20</v>
      </c>
      <c r="F27">
        <v>22.84</v>
      </c>
      <c r="G27">
        <v>22.92</v>
      </c>
      <c r="H27">
        <v>8.7999999999999995E-2</v>
      </c>
      <c r="I27" s="1">
        <v>52260</v>
      </c>
      <c r="J27">
        <v>4.718</v>
      </c>
      <c r="K27" s="1">
        <v>49700</v>
      </c>
      <c r="L27" s="1">
        <v>2780</v>
      </c>
      <c r="M27" s="1"/>
      <c r="N27" t="str">
        <f>E37</f>
        <v>L11B (31)</v>
      </c>
      <c r="O27" s="1">
        <f>K37</f>
        <v>64900</v>
      </c>
    </row>
    <row r="28" spans="1:15" x14ac:dyDescent="0.25">
      <c r="A28" t="s">
        <v>57</v>
      </c>
      <c r="B28" t="s">
        <v>13</v>
      </c>
      <c r="D28" t="s">
        <v>58</v>
      </c>
      <c r="E28" t="s">
        <v>59</v>
      </c>
      <c r="F28">
        <v>22.46</v>
      </c>
      <c r="G28">
        <v>22.39</v>
      </c>
      <c r="H28">
        <v>8.2000000000000003E-2</v>
      </c>
      <c r="I28" s="1">
        <v>66540</v>
      </c>
      <c r="J28">
        <v>4.8230000000000004</v>
      </c>
      <c r="K28" s="1">
        <v>69700</v>
      </c>
      <c r="L28" s="1">
        <v>3660</v>
      </c>
      <c r="M28" s="1"/>
      <c r="N28" t="str">
        <f>E40</f>
        <v>L1A (5)</v>
      </c>
      <c r="O28" s="1">
        <f>K40</f>
        <v>57800</v>
      </c>
    </row>
    <row r="29" spans="1:15" x14ac:dyDescent="0.25">
      <c r="A29" t="s">
        <v>60</v>
      </c>
      <c r="B29" t="s">
        <v>13</v>
      </c>
      <c r="D29" t="s">
        <v>58</v>
      </c>
      <c r="E29" t="s">
        <v>59</v>
      </c>
      <c r="F29">
        <v>22.41</v>
      </c>
      <c r="G29">
        <v>22.39</v>
      </c>
      <c r="H29">
        <v>8.2000000000000003E-2</v>
      </c>
      <c r="I29" s="1">
        <v>68970</v>
      </c>
      <c r="J29">
        <v>4.8390000000000004</v>
      </c>
      <c r="K29" s="1">
        <v>69700</v>
      </c>
      <c r="L29" s="1">
        <v>3660</v>
      </c>
      <c r="M29" s="1"/>
      <c r="N29" t="str">
        <f>E43</f>
        <v>L3A (7)</v>
      </c>
      <c r="O29" s="1">
        <f>K43</f>
        <v>69500</v>
      </c>
    </row>
    <row r="30" spans="1:15" x14ac:dyDescent="0.25">
      <c r="A30" t="s">
        <v>61</v>
      </c>
      <c r="B30" t="s">
        <v>13</v>
      </c>
      <c r="D30" t="s">
        <v>58</v>
      </c>
      <c r="E30" t="s">
        <v>59</v>
      </c>
      <c r="F30">
        <v>22.3</v>
      </c>
      <c r="G30">
        <v>22.39</v>
      </c>
      <c r="H30">
        <v>8.2000000000000003E-2</v>
      </c>
      <c r="I30" s="1">
        <v>73740</v>
      </c>
      <c r="J30">
        <v>4.8680000000000003</v>
      </c>
      <c r="K30" s="1">
        <v>69700</v>
      </c>
      <c r="L30" s="1">
        <v>3660</v>
      </c>
      <c r="M30" s="1"/>
      <c r="N30" t="str">
        <f>E46</f>
        <v>L4A (8)</v>
      </c>
      <c r="O30" s="1">
        <f>K46</f>
        <v>58400</v>
      </c>
    </row>
    <row r="31" spans="1:15" x14ac:dyDescent="0.25">
      <c r="A31" t="s">
        <v>76</v>
      </c>
      <c r="B31" t="s">
        <v>13</v>
      </c>
      <c r="D31" t="s">
        <v>77</v>
      </c>
      <c r="E31" t="s">
        <v>78</v>
      </c>
      <c r="F31">
        <v>22.52</v>
      </c>
      <c r="G31">
        <v>22.4</v>
      </c>
      <c r="H31">
        <v>0.10299999999999999</v>
      </c>
      <c r="I31" s="1">
        <v>64250</v>
      </c>
      <c r="J31">
        <v>4.8079999999999998</v>
      </c>
      <c r="K31" s="1">
        <v>69300</v>
      </c>
      <c r="L31" s="1">
        <v>4480</v>
      </c>
      <c r="M31" s="1"/>
      <c r="N31" t="str">
        <f>E49</f>
        <v>L5A (11)</v>
      </c>
      <c r="O31" s="1">
        <f>K49</f>
        <v>72900</v>
      </c>
    </row>
    <row r="32" spans="1:15" x14ac:dyDescent="0.25">
      <c r="A32" t="s">
        <v>79</v>
      </c>
      <c r="B32" t="s">
        <v>13</v>
      </c>
      <c r="D32" t="s">
        <v>77</v>
      </c>
      <c r="E32" t="s">
        <v>78</v>
      </c>
      <c r="F32">
        <v>22.36</v>
      </c>
      <c r="G32">
        <v>22.4</v>
      </c>
      <c r="H32">
        <v>0.10299999999999999</v>
      </c>
      <c r="I32" s="1">
        <v>70910</v>
      </c>
      <c r="J32">
        <v>4.851</v>
      </c>
      <c r="K32" s="1">
        <v>69300</v>
      </c>
      <c r="L32" s="1">
        <v>4480</v>
      </c>
      <c r="M32" s="1"/>
      <c r="N32" t="str">
        <f>E52</f>
        <v>L7A (13)</v>
      </c>
      <c r="O32" s="1">
        <f>K52</f>
        <v>61900</v>
      </c>
    </row>
    <row r="33" spans="1:15" x14ac:dyDescent="0.25">
      <c r="A33" t="s">
        <v>80</v>
      </c>
      <c r="B33" t="s">
        <v>13</v>
      </c>
      <c r="D33" t="s">
        <v>77</v>
      </c>
      <c r="E33" t="s">
        <v>78</v>
      </c>
      <c r="F33">
        <v>22.32</v>
      </c>
      <c r="G33">
        <v>22.4</v>
      </c>
      <c r="H33">
        <v>0.10299999999999999</v>
      </c>
      <c r="I33" s="1">
        <v>72760</v>
      </c>
      <c r="J33">
        <v>4.8620000000000001</v>
      </c>
      <c r="K33" s="1">
        <v>69300</v>
      </c>
      <c r="L33" s="1">
        <v>4480</v>
      </c>
      <c r="M33" s="1"/>
      <c r="N33" t="str">
        <f>E55</f>
        <v>L11A (9)</v>
      </c>
      <c r="O33" s="1">
        <f>K55</f>
        <v>48400</v>
      </c>
    </row>
    <row r="34" spans="1:15" x14ac:dyDescent="0.25">
      <c r="A34" t="s">
        <v>95</v>
      </c>
      <c r="B34" t="s">
        <v>13</v>
      </c>
      <c r="D34" t="s">
        <v>96</v>
      </c>
      <c r="E34" t="s">
        <v>97</v>
      </c>
      <c r="F34">
        <v>22.61</v>
      </c>
      <c r="G34">
        <v>22.46</v>
      </c>
      <c r="H34">
        <v>0.128</v>
      </c>
      <c r="I34" s="1">
        <v>60770</v>
      </c>
      <c r="J34">
        <v>4.7839999999999998</v>
      </c>
      <c r="K34" s="1">
        <v>66900</v>
      </c>
      <c r="L34" s="1">
        <v>5340</v>
      </c>
      <c r="M34" s="1"/>
      <c r="N34" t="str">
        <f>E58</f>
        <v>F4B (33)</v>
      </c>
      <c r="O34" s="1">
        <f>K58</f>
        <v>79000</v>
      </c>
    </row>
    <row r="35" spans="1:15" x14ac:dyDescent="0.25">
      <c r="A35" t="s">
        <v>98</v>
      </c>
      <c r="B35" t="s">
        <v>13</v>
      </c>
      <c r="D35" t="s">
        <v>96</v>
      </c>
      <c r="E35" t="s">
        <v>97</v>
      </c>
      <c r="F35">
        <v>22.39</v>
      </c>
      <c r="G35">
        <v>22.46</v>
      </c>
      <c r="H35">
        <v>0.128</v>
      </c>
      <c r="I35" s="1">
        <v>69730</v>
      </c>
      <c r="J35">
        <v>4.843</v>
      </c>
      <c r="K35" s="1">
        <v>66900</v>
      </c>
      <c r="L35" s="1">
        <v>5340</v>
      </c>
      <c r="M35" s="1"/>
      <c r="N35" t="str">
        <f>E61</f>
        <v>F5B (34)</v>
      </c>
      <c r="O35" s="1">
        <f>K61</f>
        <v>89300</v>
      </c>
    </row>
    <row r="36" spans="1:15" x14ac:dyDescent="0.25">
      <c r="A36" t="s">
        <v>99</v>
      </c>
      <c r="B36" t="s">
        <v>13</v>
      </c>
      <c r="D36" t="s">
        <v>96</v>
      </c>
      <c r="E36" t="s">
        <v>97</v>
      </c>
      <c r="F36">
        <v>22.38</v>
      </c>
      <c r="G36">
        <v>22.46</v>
      </c>
      <c r="H36">
        <v>0.128</v>
      </c>
      <c r="I36" s="1">
        <v>70270</v>
      </c>
      <c r="J36">
        <v>4.8470000000000004</v>
      </c>
      <c r="K36" s="1">
        <v>66900</v>
      </c>
      <c r="L36" s="1">
        <v>5340</v>
      </c>
      <c r="M36" s="1"/>
      <c r="N36" t="str">
        <f>E64</f>
        <v>F6B (35)</v>
      </c>
      <c r="O36" s="1">
        <f>K64</f>
        <v>92100</v>
      </c>
    </row>
    <row r="37" spans="1:15" x14ac:dyDescent="0.25">
      <c r="A37" t="s">
        <v>114</v>
      </c>
      <c r="B37" t="s">
        <v>13</v>
      </c>
      <c r="D37" t="s">
        <v>115</v>
      </c>
      <c r="E37" t="s">
        <v>116</v>
      </c>
      <c r="F37">
        <v>22.58</v>
      </c>
      <c r="G37">
        <v>22.51</v>
      </c>
      <c r="H37">
        <v>6.6000000000000003E-2</v>
      </c>
      <c r="I37" s="1">
        <v>61790</v>
      </c>
      <c r="J37">
        <v>4.7910000000000004</v>
      </c>
      <c r="K37" s="1">
        <v>64900</v>
      </c>
      <c r="L37" s="1">
        <v>2670</v>
      </c>
      <c r="M37" s="1"/>
      <c r="N37" t="str">
        <f>E67</f>
        <v>F7B (10)</v>
      </c>
      <c r="O37" s="1">
        <f>K67</f>
        <v>72100</v>
      </c>
    </row>
    <row r="38" spans="1:15" x14ac:dyDescent="0.25">
      <c r="A38" t="s">
        <v>117</v>
      </c>
      <c r="B38" t="s">
        <v>13</v>
      </c>
      <c r="D38" t="s">
        <v>115</v>
      </c>
      <c r="E38" t="s">
        <v>116</v>
      </c>
      <c r="F38">
        <v>22.47</v>
      </c>
      <c r="G38">
        <v>22.51</v>
      </c>
      <c r="H38">
        <v>6.6000000000000003E-2</v>
      </c>
      <c r="I38" s="1">
        <v>66500</v>
      </c>
      <c r="J38">
        <v>4.8230000000000004</v>
      </c>
      <c r="K38" s="1">
        <v>64900</v>
      </c>
      <c r="L38" s="1">
        <v>2670</v>
      </c>
      <c r="M38" s="1"/>
      <c r="N38" t="str">
        <f>E70</f>
        <v>F8B (36)</v>
      </c>
      <c r="O38" s="1">
        <f>K70</f>
        <v>64700</v>
      </c>
    </row>
    <row r="39" spans="1:15" x14ac:dyDescent="0.25">
      <c r="A39" t="s">
        <v>118</v>
      </c>
      <c r="B39" t="s">
        <v>13</v>
      </c>
      <c r="D39" t="s">
        <v>115</v>
      </c>
      <c r="E39" t="s">
        <v>116</v>
      </c>
      <c r="F39">
        <v>22.47</v>
      </c>
      <c r="G39">
        <v>22.51</v>
      </c>
      <c r="H39">
        <v>6.6000000000000003E-2</v>
      </c>
      <c r="I39" s="1">
        <v>66320</v>
      </c>
      <c r="J39">
        <v>4.8220000000000001</v>
      </c>
      <c r="K39" s="1">
        <v>64900</v>
      </c>
      <c r="L39" s="1">
        <v>2670</v>
      </c>
      <c r="M39" s="1"/>
      <c r="N39" t="str">
        <f>E73</f>
        <v>F13B (39)</v>
      </c>
      <c r="O39" s="1">
        <f>K73</f>
        <v>65500</v>
      </c>
    </row>
    <row r="40" spans="1:15" x14ac:dyDescent="0.25">
      <c r="A40" t="s">
        <v>133</v>
      </c>
      <c r="B40" t="s">
        <v>13</v>
      </c>
      <c r="D40" t="s">
        <v>134</v>
      </c>
      <c r="E40" t="s">
        <v>135</v>
      </c>
      <c r="F40">
        <v>22.69</v>
      </c>
      <c r="G40">
        <v>22.68</v>
      </c>
      <c r="H40">
        <v>6.0000000000000001E-3</v>
      </c>
      <c r="I40" s="1">
        <v>57670</v>
      </c>
      <c r="J40">
        <v>4.7610000000000001</v>
      </c>
      <c r="K40" s="1">
        <v>57800</v>
      </c>
      <c r="L40" s="1">
        <v>235</v>
      </c>
      <c r="M40" s="1"/>
      <c r="N40" t="str">
        <f>E76</f>
        <v>F4A (16)</v>
      </c>
      <c r="O40" s="1">
        <f>K76</f>
        <v>80600</v>
      </c>
    </row>
    <row r="41" spans="1:15" x14ac:dyDescent="0.25">
      <c r="A41" t="s">
        <v>136</v>
      </c>
      <c r="B41" t="s">
        <v>13</v>
      </c>
      <c r="D41" t="s">
        <v>134</v>
      </c>
      <c r="E41" t="s">
        <v>135</v>
      </c>
      <c r="F41">
        <v>22.68</v>
      </c>
      <c r="G41">
        <v>22.68</v>
      </c>
      <c r="H41">
        <v>6.0000000000000001E-3</v>
      </c>
      <c r="I41" s="1">
        <v>58100</v>
      </c>
      <c r="J41">
        <v>4.7640000000000002</v>
      </c>
      <c r="K41" s="1">
        <v>57800</v>
      </c>
      <c r="L41" s="1">
        <v>235</v>
      </c>
      <c r="M41" s="1"/>
      <c r="N41" t="str">
        <f>E79</f>
        <v>F5A (2)</v>
      </c>
      <c r="O41" s="1">
        <f>K79</f>
        <v>85800</v>
      </c>
    </row>
    <row r="42" spans="1:15" x14ac:dyDescent="0.25">
      <c r="A42" t="s">
        <v>137</v>
      </c>
      <c r="B42" t="s">
        <v>13</v>
      </c>
      <c r="D42" t="s">
        <v>134</v>
      </c>
      <c r="E42" t="s">
        <v>135</v>
      </c>
      <c r="F42">
        <v>22.69</v>
      </c>
      <c r="G42">
        <v>22.68</v>
      </c>
      <c r="H42">
        <v>6.0000000000000001E-3</v>
      </c>
      <c r="I42" s="1">
        <v>57730</v>
      </c>
      <c r="J42">
        <v>4.7610000000000001</v>
      </c>
      <c r="K42" s="1">
        <v>57800</v>
      </c>
      <c r="L42" s="1">
        <v>235</v>
      </c>
      <c r="M42" s="1"/>
      <c r="N42" t="str">
        <f>E82</f>
        <v>F6A (3)</v>
      </c>
      <c r="O42" s="1">
        <f>K82</f>
        <v>44200</v>
      </c>
    </row>
    <row r="43" spans="1:15" x14ac:dyDescent="0.25">
      <c r="A43" t="s">
        <v>152</v>
      </c>
      <c r="B43" t="s">
        <v>13</v>
      </c>
      <c r="D43" t="s">
        <v>153</v>
      </c>
      <c r="E43" t="s">
        <v>154</v>
      </c>
      <c r="F43">
        <v>22.51</v>
      </c>
      <c r="G43">
        <v>22.4</v>
      </c>
      <c r="H43">
        <v>0.10299999999999999</v>
      </c>
      <c r="I43" s="1">
        <v>64590</v>
      </c>
      <c r="J43">
        <v>4.8099999999999996</v>
      </c>
      <c r="K43" s="1">
        <v>69500</v>
      </c>
      <c r="L43" s="1">
        <v>4500</v>
      </c>
      <c r="M43" s="1"/>
      <c r="N43" t="str">
        <f>E85</f>
        <v>F7A (4)</v>
      </c>
      <c r="O43" s="1">
        <f>K85</f>
        <v>76400</v>
      </c>
    </row>
    <row r="44" spans="1:15" x14ac:dyDescent="0.25">
      <c r="A44" t="s">
        <v>155</v>
      </c>
      <c r="B44" t="s">
        <v>13</v>
      </c>
      <c r="D44" t="s">
        <v>153</v>
      </c>
      <c r="E44" t="s">
        <v>154</v>
      </c>
      <c r="F44">
        <v>22.31</v>
      </c>
      <c r="G44">
        <v>22.4</v>
      </c>
      <c r="H44">
        <v>0.10299999999999999</v>
      </c>
      <c r="I44" s="1">
        <v>73370</v>
      </c>
      <c r="J44">
        <v>4.8659999999999997</v>
      </c>
      <c r="K44" s="1">
        <v>69500</v>
      </c>
      <c r="L44" s="1">
        <v>4500</v>
      </c>
      <c r="M44" s="1"/>
      <c r="N44" t="str">
        <f>E88</f>
        <v>F8A (17)</v>
      </c>
      <c r="O44" s="1">
        <f>K88</f>
        <v>76800</v>
      </c>
    </row>
    <row r="45" spans="1:15" x14ac:dyDescent="0.25">
      <c r="A45" t="s">
        <v>156</v>
      </c>
      <c r="B45" t="s">
        <v>13</v>
      </c>
      <c r="D45" t="s">
        <v>153</v>
      </c>
      <c r="E45" t="s">
        <v>154</v>
      </c>
      <c r="F45">
        <v>22.37</v>
      </c>
      <c r="G45">
        <v>22.4</v>
      </c>
      <c r="H45">
        <v>0.10299999999999999</v>
      </c>
      <c r="I45" s="1">
        <v>70670</v>
      </c>
      <c r="J45">
        <v>4.8490000000000002</v>
      </c>
      <c r="K45" s="1">
        <v>69500</v>
      </c>
      <c r="L45" s="1">
        <v>4500</v>
      </c>
      <c r="M45" s="1"/>
      <c r="N45" t="str">
        <f>E91</f>
        <v>F13A (19)</v>
      </c>
      <c r="O45" s="1">
        <f>K91</f>
        <v>59500</v>
      </c>
    </row>
    <row r="46" spans="1:15" x14ac:dyDescent="0.25">
      <c r="A46" t="s">
        <v>23</v>
      </c>
      <c r="B46" t="s">
        <v>13</v>
      </c>
      <c r="D46" t="s">
        <v>24</v>
      </c>
      <c r="E46" t="s">
        <v>25</v>
      </c>
      <c r="F46">
        <v>22.64</v>
      </c>
      <c r="G46">
        <v>22.67</v>
      </c>
      <c r="H46">
        <v>0.09</v>
      </c>
      <c r="I46" s="1">
        <v>59380</v>
      </c>
      <c r="J46">
        <v>4.774</v>
      </c>
      <c r="K46" s="1">
        <v>58400</v>
      </c>
      <c r="L46" s="1">
        <v>3320</v>
      </c>
      <c r="M46" s="1"/>
      <c r="O46" t="s">
        <v>174</v>
      </c>
    </row>
    <row r="47" spans="1:15" x14ac:dyDescent="0.25">
      <c r="A47" t="s">
        <v>26</v>
      </c>
      <c r="B47" t="s">
        <v>13</v>
      </c>
      <c r="D47" t="s">
        <v>24</v>
      </c>
      <c r="E47" t="s">
        <v>25</v>
      </c>
      <c r="F47">
        <v>22.77</v>
      </c>
      <c r="G47">
        <v>22.67</v>
      </c>
      <c r="H47">
        <v>0.09</v>
      </c>
      <c r="I47" s="1">
        <v>54760</v>
      </c>
      <c r="J47">
        <v>4.7380000000000004</v>
      </c>
      <c r="K47" s="1">
        <v>58400</v>
      </c>
      <c r="L47" s="1">
        <v>3320</v>
      </c>
      <c r="M47" s="1"/>
      <c r="N47" t="s">
        <v>170</v>
      </c>
      <c r="O47" s="1">
        <f>AVERAGE(O22:O27)</f>
        <v>63868.888888888883</v>
      </c>
    </row>
    <row r="48" spans="1:15" x14ac:dyDescent="0.25">
      <c r="A48" t="s">
        <v>27</v>
      </c>
      <c r="B48" t="s">
        <v>13</v>
      </c>
      <c r="D48" t="s">
        <v>24</v>
      </c>
      <c r="E48" t="s">
        <v>25</v>
      </c>
      <c r="F48">
        <v>22.6</v>
      </c>
      <c r="G48">
        <v>22.67</v>
      </c>
      <c r="H48">
        <v>0.09</v>
      </c>
      <c r="I48" s="1">
        <v>61200</v>
      </c>
      <c r="J48">
        <v>4.7869999999999999</v>
      </c>
      <c r="K48" s="1">
        <v>58400</v>
      </c>
      <c r="L48" s="1">
        <v>3320</v>
      </c>
      <c r="M48" s="1"/>
      <c r="N48" t="s">
        <v>171</v>
      </c>
      <c r="O48" s="1">
        <f>AVERAGE(O28:O33)</f>
        <v>61483.333333333336</v>
      </c>
    </row>
    <row r="49" spans="1:15" x14ac:dyDescent="0.25">
      <c r="A49" t="s">
        <v>43</v>
      </c>
      <c r="B49" t="s">
        <v>13</v>
      </c>
      <c r="D49" t="s">
        <v>44</v>
      </c>
      <c r="E49" t="s">
        <v>45</v>
      </c>
      <c r="F49">
        <v>22.27</v>
      </c>
      <c r="G49">
        <v>22.32</v>
      </c>
      <c r="H49">
        <v>4.8000000000000001E-2</v>
      </c>
      <c r="I49" s="1">
        <v>75280</v>
      </c>
      <c r="J49">
        <v>4.8769999999999998</v>
      </c>
      <c r="K49" s="1">
        <v>72900</v>
      </c>
      <c r="L49" s="1">
        <v>2240</v>
      </c>
      <c r="M49" s="1"/>
      <c r="N49" t="s">
        <v>172</v>
      </c>
      <c r="O49" s="1">
        <f>AVERAGE(O34:O39)</f>
        <v>77116.666666666672</v>
      </c>
    </row>
    <row r="50" spans="1:15" x14ac:dyDescent="0.25">
      <c r="A50" t="s">
        <v>46</v>
      </c>
      <c r="B50" t="s">
        <v>13</v>
      </c>
      <c r="D50" t="s">
        <v>44</v>
      </c>
      <c r="E50" t="s">
        <v>45</v>
      </c>
      <c r="F50">
        <v>22.37</v>
      </c>
      <c r="G50">
        <v>22.32</v>
      </c>
      <c r="H50">
        <v>4.8000000000000001E-2</v>
      </c>
      <c r="I50" s="1">
        <v>70870</v>
      </c>
      <c r="J50">
        <v>4.8499999999999996</v>
      </c>
      <c r="K50" s="1">
        <v>72900</v>
      </c>
      <c r="L50" s="1">
        <v>2240</v>
      </c>
      <c r="M50" s="1"/>
      <c r="N50" t="s">
        <v>173</v>
      </c>
      <c r="O50" s="1">
        <f>AVERAGE(O40:O45)</f>
        <v>70550</v>
      </c>
    </row>
    <row r="51" spans="1:15" x14ac:dyDescent="0.25">
      <c r="A51" t="s">
        <v>47</v>
      </c>
      <c r="B51" t="s">
        <v>13</v>
      </c>
      <c r="D51" t="s">
        <v>44</v>
      </c>
      <c r="E51" t="s">
        <v>45</v>
      </c>
      <c r="F51">
        <v>22.33</v>
      </c>
      <c r="G51">
        <v>22.32</v>
      </c>
      <c r="H51">
        <v>4.8000000000000001E-2</v>
      </c>
      <c r="I51" s="1">
        <v>72420</v>
      </c>
      <c r="J51">
        <v>4.8600000000000003</v>
      </c>
      <c r="K51" s="1">
        <v>72900</v>
      </c>
      <c r="L51" s="1">
        <v>2240</v>
      </c>
      <c r="M51" s="1"/>
      <c r="O51" t="s">
        <v>175</v>
      </c>
    </row>
    <row r="52" spans="1:15" x14ac:dyDescent="0.25">
      <c r="A52" t="s">
        <v>62</v>
      </c>
      <c r="B52" t="s">
        <v>13</v>
      </c>
      <c r="D52" t="s">
        <v>63</v>
      </c>
      <c r="E52" t="s">
        <v>64</v>
      </c>
      <c r="F52">
        <v>22.59</v>
      </c>
      <c r="G52">
        <v>22.58</v>
      </c>
      <c r="H52">
        <v>6.9000000000000006E-2</v>
      </c>
      <c r="I52" s="1">
        <v>61340</v>
      </c>
      <c r="J52">
        <v>4.7880000000000003</v>
      </c>
      <c r="K52" s="1">
        <v>61900</v>
      </c>
      <c r="L52" s="1">
        <v>2740</v>
      </c>
      <c r="M52" s="1"/>
      <c r="N52" t="s">
        <v>170</v>
      </c>
      <c r="O52">
        <f>STDEV(O22:O27)</f>
        <v>7428.7165533240186</v>
      </c>
    </row>
    <row r="53" spans="1:15" x14ac:dyDescent="0.25">
      <c r="A53" t="s">
        <v>65</v>
      </c>
      <c r="B53" t="s">
        <v>13</v>
      </c>
      <c r="D53" t="s">
        <v>63</v>
      </c>
      <c r="E53" t="s">
        <v>64</v>
      </c>
      <c r="F53">
        <v>22.5</v>
      </c>
      <c r="G53">
        <v>22.58</v>
      </c>
      <c r="H53">
        <v>6.9000000000000006E-2</v>
      </c>
      <c r="I53" s="1">
        <v>64870</v>
      </c>
      <c r="J53">
        <v>4.8120000000000003</v>
      </c>
      <c r="K53" s="1">
        <v>61900</v>
      </c>
      <c r="L53" s="1">
        <v>2740</v>
      </c>
      <c r="M53" s="1"/>
      <c r="N53" t="s">
        <v>171</v>
      </c>
      <c r="O53">
        <f>STDEV(O28:O33)</f>
        <v>8820.752046547188</v>
      </c>
    </row>
    <row r="54" spans="1:15" x14ac:dyDescent="0.25">
      <c r="A54" t="s">
        <v>66</v>
      </c>
      <c r="B54" t="s">
        <v>13</v>
      </c>
      <c r="D54" t="s">
        <v>63</v>
      </c>
      <c r="E54" t="s">
        <v>64</v>
      </c>
      <c r="F54">
        <v>22.64</v>
      </c>
      <c r="G54">
        <v>22.58</v>
      </c>
      <c r="H54">
        <v>6.9000000000000006E-2</v>
      </c>
      <c r="I54" s="1">
        <v>59480</v>
      </c>
      <c r="J54">
        <v>4.774</v>
      </c>
      <c r="K54" s="1">
        <v>61900</v>
      </c>
      <c r="L54" s="1">
        <v>2740</v>
      </c>
      <c r="M54" s="1"/>
      <c r="N54" t="s">
        <v>172</v>
      </c>
      <c r="O54">
        <f>STDEV(O34:O39)</f>
        <v>11753.878792410069</v>
      </c>
    </row>
    <row r="55" spans="1:15" x14ac:dyDescent="0.25">
      <c r="A55" t="s">
        <v>81</v>
      </c>
      <c r="B55" t="s">
        <v>13</v>
      </c>
      <c r="D55" t="s">
        <v>82</v>
      </c>
      <c r="E55" t="s">
        <v>83</v>
      </c>
      <c r="F55">
        <v>23.01</v>
      </c>
      <c r="G55">
        <v>22.96</v>
      </c>
      <c r="H55">
        <v>0.04</v>
      </c>
      <c r="I55" s="1">
        <v>47030</v>
      </c>
      <c r="J55">
        <v>4.6719999999999997</v>
      </c>
      <c r="K55" s="1">
        <v>48400</v>
      </c>
      <c r="L55" s="1">
        <v>1220</v>
      </c>
      <c r="M55" s="1"/>
      <c r="N55" t="s">
        <v>173</v>
      </c>
      <c r="O55">
        <f>STDEV(O40:O45)</f>
        <v>15641.451339309917</v>
      </c>
    </row>
    <row r="56" spans="1:15" x14ac:dyDescent="0.25">
      <c r="A56" t="s">
        <v>84</v>
      </c>
      <c r="B56" t="s">
        <v>13</v>
      </c>
      <c r="D56" t="s">
        <v>82</v>
      </c>
      <c r="E56" t="s">
        <v>83</v>
      </c>
      <c r="F56">
        <v>22.94</v>
      </c>
      <c r="G56">
        <v>22.96</v>
      </c>
      <c r="H56">
        <v>0.04</v>
      </c>
      <c r="I56" s="1">
        <v>49270</v>
      </c>
      <c r="J56">
        <v>4.6929999999999996</v>
      </c>
      <c r="K56" s="1">
        <v>48400</v>
      </c>
      <c r="L56" s="1">
        <v>1220</v>
      </c>
      <c r="M56" s="1"/>
    </row>
    <row r="57" spans="1:15" x14ac:dyDescent="0.25">
      <c r="A57" t="s">
        <v>85</v>
      </c>
      <c r="B57" t="s">
        <v>13</v>
      </c>
      <c r="D57" t="s">
        <v>82</v>
      </c>
      <c r="E57" t="s">
        <v>83</v>
      </c>
      <c r="F57">
        <v>22.95</v>
      </c>
      <c r="G57">
        <v>22.96</v>
      </c>
      <c r="H57">
        <v>0.04</v>
      </c>
      <c r="I57" s="1">
        <v>48980</v>
      </c>
      <c r="J57">
        <v>4.6900000000000004</v>
      </c>
      <c r="K57" s="1">
        <v>48400</v>
      </c>
      <c r="L57" s="1">
        <v>1220</v>
      </c>
      <c r="M57" s="1"/>
    </row>
    <row r="58" spans="1:15" x14ac:dyDescent="0.25">
      <c r="A58" t="s">
        <v>100</v>
      </c>
      <c r="B58" t="s">
        <v>13</v>
      </c>
      <c r="D58" t="s">
        <v>101</v>
      </c>
      <c r="E58" t="s">
        <v>102</v>
      </c>
      <c r="F58">
        <v>22.2</v>
      </c>
      <c r="G58">
        <v>22.2</v>
      </c>
      <c r="H58">
        <v>3.6999999999999998E-2</v>
      </c>
      <c r="I58" s="1">
        <v>78950</v>
      </c>
      <c r="J58">
        <v>4.8970000000000002</v>
      </c>
      <c r="K58" s="1">
        <v>79000</v>
      </c>
      <c r="L58" s="1">
        <v>1850</v>
      </c>
      <c r="M58" s="1"/>
    </row>
    <row r="59" spans="1:15" x14ac:dyDescent="0.25">
      <c r="A59" t="s">
        <v>103</v>
      </c>
      <c r="B59" t="s">
        <v>13</v>
      </c>
      <c r="D59" t="s">
        <v>101</v>
      </c>
      <c r="E59" t="s">
        <v>102</v>
      </c>
      <c r="F59">
        <v>22.23</v>
      </c>
      <c r="G59">
        <v>22.2</v>
      </c>
      <c r="H59">
        <v>3.6999999999999998E-2</v>
      </c>
      <c r="I59" s="1">
        <v>77190</v>
      </c>
      <c r="J59">
        <v>4.8879999999999999</v>
      </c>
      <c r="K59" s="1">
        <v>79000</v>
      </c>
      <c r="L59" s="1">
        <v>1850</v>
      </c>
      <c r="M59" s="1"/>
    </row>
    <row r="60" spans="1:15" x14ac:dyDescent="0.25">
      <c r="A60" t="s">
        <v>104</v>
      </c>
      <c r="B60" t="s">
        <v>13</v>
      </c>
      <c r="D60" t="s">
        <v>101</v>
      </c>
      <c r="E60" t="s">
        <v>102</v>
      </c>
      <c r="F60">
        <v>22.16</v>
      </c>
      <c r="G60">
        <v>22.2</v>
      </c>
      <c r="H60">
        <v>3.6999999999999998E-2</v>
      </c>
      <c r="I60" s="1">
        <v>80890</v>
      </c>
      <c r="J60">
        <v>4.9080000000000004</v>
      </c>
      <c r="K60" s="1">
        <v>79000</v>
      </c>
      <c r="L60" s="1">
        <v>1850</v>
      </c>
      <c r="M60" s="1"/>
    </row>
    <row r="61" spans="1:15" x14ac:dyDescent="0.25">
      <c r="A61" t="s">
        <v>119</v>
      </c>
      <c r="B61" t="s">
        <v>13</v>
      </c>
      <c r="D61" t="s">
        <v>120</v>
      </c>
      <c r="E61" t="s">
        <v>121</v>
      </c>
      <c r="F61">
        <v>21.94</v>
      </c>
      <c r="G61">
        <v>22</v>
      </c>
      <c r="H61">
        <v>5.3999999999999999E-2</v>
      </c>
      <c r="I61" s="1">
        <v>92650</v>
      </c>
      <c r="J61">
        <v>4.9669999999999996</v>
      </c>
      <c r="K61" s="1">
        <v>89300</v>
      </c>
      <c r="L61" s="1">
        <v>3090</v>
      </c>
      <c r="M61" s="1"/>
    </row>
    <row r="62" spans="1:15" x14ac:dyDescent="0.25">
      <c r="A62" t="s">
        <v>122</v>
      </c>
      <c r="B62" t="s">
        <v>13</v>
      </c>
      <c r="D62" t="s">
        <v>120</v>
      </c>
      <c r="E62" t="s">
        <v>121</v>
      </c>
      <c r="F62">
        <v>22.05</v>
      </c>
      <c r="G62">
        <v>22</v>
      </c>
      <c r="H62">
        <v>5.3999999999999999E-2</v>
      </c>
      <c r="I62" s="1">
        <v>86530</v>
      </c>
      <c r="J62">
        <v>4.9370000000000003</v>
      </c>
      <c r="K62" s="1">
        <v>89300</v>
      </c>
      <c r="L62" s="1">
        <v>3090</v>
      </c>
      <c r="M62" s="1"/>
    </row>
    <row r="63" spans="1:15" x14ac:dyDescent="0.25">
      <c r="A63" t="s">
        <v>123</v>
      </c>
      <c r="B63" t="s">
        <v>13</v>
      </c>
      <c r="D63" t="s">
        <v>120</v>
      </c>
      <c r="E63" t="s">
        <v>121</v>
      </c>
      <c r="F63">
        <v>22.01</v>
      </c>
      <c r="G63">
        <v>22</v>
      </c>
      <c r="H63">
        <v>5.3999999999999999E-2</v>
      </c>
      <c r="I63" s="1">
        <v>88760</v>
      </c>
      <c r="J63">
        <v>4.9480000000000004</v>
      </c>
      <c r="K63" s="1">
        <v>89300</v>
      </c>
      <c r="L63" s="1">
        <v>3090</v>
      </c>
      <c r="M63" s="1"/>
    </row>
    <row r="64" spans="1:15" x14ac:dyDescent="0.25">
      <c r="A64" t="s">
        <v>138</v>
      </c>
      <c r="B64" t="s">
        <v>13</v>
      </c>
      <c r="D64" t="s">
        <v>139</v>
      </c>
      <c r="E64" t="s">
        <v>140</v>
      </c>
      <c r="F64">
        <v>22.06</v>
      </c>
      <c r="G64">
        <v>21.96</v>
      </c>
      <c r="H64">
        <v>0.10199999999999999</v>
      </c>
      <c r="I64" s="1">
        <v>85970</v>
      </c>
      <c r="J64">
        <v>4.9340000000000002</v>
      </c>
      <c r="K64" s="1">
        <v>92100</v>
      </c>
      <c r="L64" s="1">
        <v>5980</v>
      </c>
      <c r="M64" s="1"/>
    </row>
    <row r="65" spans="1:13" x14ac:dyDescent="0.25">
      <c r="A65" t="s">
        <v>141</v>
      </c>
      <c r="B65" t="s">
        <v>13</v>
      </c>
      <c r="D65" t="s">
        <v>139</v>
      </c>
      <c r="E65" t="s">
        <v>140</v>
      </c>
      <c r="F65">
        <v>21.95</v>
      </c>
      <c r="G65">
        <v>21.96</v>
      </c>
      <c r="H65">
        <v>0.10199999999999999</v>
      </c>
      <c r="I65" s="1">
        <v>92490</v>
      </c>
      <c r="J65">
        <v>4.9660000000000002</v>
      </c>
      <c r="K65" s="1">
        <v>92100</v>
      </c>
      <c r="L65" s="1">
        <v>5980</v>
      </c>
      <c r="M65" s="1"/>
    </row>
    <row r="66" spans="1:13" x14ac:dyDescent="0.25">
      <c r="A66" t="s">
        <v>142</v>
      </c>
      <c r="B66" t="s">
        <v>13</v>
      </c>
      <c r="D66" t="s">
        <v>139</v>
      </c>
      <c r="E66" t="s">
        <v>140</v>
      </c>
      <c r="F66">
        <v>21.86</v>
      </c>
      <c r="G66">
        <v>21.96</v>
      </c>
      <c r="H66">
        <v>0.10199999999999999</v>
      </c>
      <c r="I66" s="1">
        <v>97920</v>
      </c>
      <c r="J66">
        <v>4.9909999999999997</v>
      </c>
      <c r="K66" s="1">
        <v>92100</v>
      </c>
      <c r="L66" s="1">
        <v>5980</v>
      </c>
      <c r="M66" s="1"/>
    </row>
    <row r="67" spans="1:13" x14ac:dyDescent="0.25">
      <c r="A67" t="s">
        <v>157</v>
      </c>
      <c r="B67" t="s">
        <v>13</v>
      </c>
      <c r="D67" t="s">
        <v>158</v>
      </c>
      <c r="E67" t="s">
        <v>159</v>
      </c>
      <c r="F67">
        <v>22.35</v>
      </c>
      <c r="G67">
        <v>22.34</v>
      </c>
      <c r="H67">
        <v>2.7E-2</v>
      </c>
      <c r="I67" s="1">
        <v>71480</v>
      </c>
      <c r="J67">
        <v>4.8540000000000001</v>
      </c>
      <c r="K67" s="1">
        <v>72100</v>
      </c>
      <c r="L67" s="1">
        <v>1240</v>
      </c>
      <c r="M67" s="1"/>
    </row>
    <row r="68" spans="1:13" x14ac:dyDescent="0.25">
      <c r="A68" t="s">
        <v>160</v>
      </c>
      <c r="B68" t="s">
        <v>13</v>
      </c>
      <c r="D68" t="s">
        <v>158</v>
      </c>
      <c r="E68" t="s">
        <v>159</v>
      </c>
      <c r="F68">
        <v>22.31</v>
      </c>
      <c r="G68">
        <v>22.34</v>
      </c>
      <c r="H68">
        <v>2.7E-2</v>
      </c>
      <c r="I68" s="1">
        <v>73570</v>
      </c>
      <c r="J68">
        <v>4.867</v>
      </c>
      <c r="K68" s="1">
        <v>72100</v>
      </c>
      <c r="L68" s="1">
        <v>1240</v>
      </c>
      <c r="M68" s="1"/>
    </row>
    <row r="69" spans="1:13" x14ac:dyDescent="0.25">
      <c r="A69" t="s">
        <v>161</v>
      </c>
      <c r="B69" t="s">
        <v>13</v>
      </c>
      <c r="D69" t="s">
        <v>158</v>
      </c>
      <c r="E69" t="s">
        <v>159</v>
      </c>
      <c r="F69">
        <v>22.36</v>
      </c>
      <c r="G69">
        <v>22.34</v>
      </c>
      <c r="H69">
        <v>2.7E-2</v>
      </c>
      <c r="I69" s="1">
        <v>71340</v>
      </c>
      <c r="J69">
        <v>4.8529999999999998</v>
      </c>
      <c r="K69" s="1">
        <v>72100</v>
      </c>
      <c r="L69" s="1">
        <v>1240</v>
      </c>
      <c r="M69" s="1"/>
    </row>
    <row r="70" spans="1:13" x14ac:dyDescent="0.25">
      <c r="A70" t="s">
        <v>28</v>
      </c>
      <c r="B70" t="s">
        <v>13</v>
      </c>
      <c r="D70" t="s">
        <v>29</v>
      </c>
      <c r="E70" t="s">
        <v>30</v>
      </c>
      <c r="F70">
        <v>22.52</v>
      </c>
      <c r="G70">
        <v>22.51</v>
      </c>
      <c r="H70">
        <v>0.14000000000000001</v>
      </c>
      <c r="I70" s="1">
        <v>64420</v>
      </c>
      <c r="J70">
        <v>4.8090000000000002</v>
      </c>
      <c r="K70" s="1">
        <v>64700</v>
      </c>
      <c r="L70" s="1">
        <v>5770</v>
      </c>
      <c r="M70" s="1"/>
    </row>
    <row r="71" spans="1:13" x14ac:dyDescent="0.25">
      <c r="A71" t="s">
        <v>31</v>
      </c>
      <c r="B71" t="s">
        <v>13</v>
      </c>
      <c r="D71" t="s">
        <v>29</v>
      </c>
      <c r="E71" t="s">
        <v>30</v>
      </c>
      <c r="F71">
        <v>22.37</v>
      </c>
      <c r="G71">
        <v>22.51</v>
      </c>
      <c r="H71">
        <v>0.14000000000000001</v>
      </c>
      <c r="I71" s="1">
        <v>70580</v>
      </c>
      <c r="J71">
        <v>4.8490000000000002</v>
      </c>
      <c r="K71" s="1">
        <v>64700</v>
      </c>
      <c r="L71" s="1">
        <v>5770</v>
      </c>
      <c r="M71" s="1"/>
    </row>
    <row r="72" spans="1:13" x14ac:dyDescent="0.25">
      <c r="A72" t="s">
        <v>32</v>
      </c>
      <c r="B72" t="s">
        <v>13</v>
      </c>
      <c r="D72" t="s">
        <v>29</v>
      </c>
      <c r="E72" t="s">
        <v>30</v>
      </c>
      <c r="F72">
        <v>22.65</v>
      </c>
      <c r="G72">
        <v>22.51</v>
      </c>
      <c r="H72">
        <v>0.14000000000000001</v>
      </c>
      <c r="I72" s="1">
        <v>59050</v>
      </c>
      <c r="J72">
        <v>4.7709999999999999</v>
      </c>
      <c r="K72" s="1">
        <v>64700</v>
      </c>
      <c r="L72" s="1">
        <v>5770</v>
      </c>
      <c r="M72" s="1"/>
    </row>
    <row r="73" spans="1:13" x14ac:dyDescent="0.25">
      <c r="A73" t="s">
        <v>48</v>
      </c>
      <c r="B73" t="s">
        <v>13</v>
      </c>
      <c r="D73" t="s">
        <v>49</v>
      </c>
      <c r="E73" t="s">
        <v>50</v>
      </c>
      <c r="F73">
        <v>22.43</v>
      </c>
      <c r="G73">
        <v>22.49</v>
      </c>
      <c r="H73">
        <v>9.2999999999999999E-2</v>
      </c>
      <c r="I73" s="1">
        <v>68140</v>
      </c>
      <c r="J73">
        <v>4.8330000000000002</v>
      </c>
      <c r="K73" s="1">
        <v>65500</v>
      </c>
      <c r="L73" s="1">
        <v>3820</v>
      </c>
      <c r="M73" s="1"/>
    </row>
    <row r="74" spans="1:13" x14ac:dyDescent="0.25">
      <c r="A74" t="s">
        <v>51</v>
      </c>
      <c r="B74" t="s">
        <v>13</v>
      </c>
      <c r="D74" t="s">
        <v>49</v>
      </c>
      <c r="E74" t="s">
        <v>50</v>
      </c>
      <c r="F74">
        <v>22.45</v>
      </c>
      <c r="G74">
        <v>22.49</v>
      </c>
      <c r="H74">
        <v>9.2999999999999999E-2</v>
      </c>
      <c r="I74" s="1">
        <v>67150</v>
      </c>
      <c r="J74">
        <v>4.827</v>
      </c>
      <c r="K74" s="1">
        <v>65500</v>
      </c>
      <c r="L74" s="1">
        <v>3820</v>
      </c>
      <c r="M74" s="1"/>
    </row>
    <row r="75" spans="1:13" x14ac:dyDescent="0.25">
      <c r="A75" t="s">
        <v>52</v>
      </c>
      <c r="B75" t="s">
        <v>13</v>
      </c>
      <c r="D75" t="s">
        <v>49</v>
      </c>
      <c r="E75" t="s">
        <v>50</v>
      </c>
      <c r="F75">
        <v>22.6</v>
      </c>
      <c r="G75">
        <v>22.49</v>
      </c>
      <c r="H75">
        <v>9.2999999999999999E-2</v>
      </c>
      <c r="I75" s="1">
        <v>61090</v>
      </c>
      <c r="J75">
        <v>4.7859999999999996</v>
      </c>
      <c r="K75" s="1">
        <v>65500</v>
      </c>
      <c r="L75" s="1">
        <v>3820</v>
      </c>
      <c r="M75" s="1"/>
    </row>
    <row r="76" spans="1:13" x14ac:dyDescent="0.25">
      <c r="A76" t="s">
        <v>67</v>
      </c>
      <c r="B76" t="s">
        <v>13</v>
      </c>
      <c r="D76" t="s">
        <v>68</v>
      </c>
      <c r="E76" t="s">
        <v>69</v>
      </c>
      <c r="F76">
        <v>22.07</v>
      </c>
      <c r="G76">
        <v>22.18</v>
      </c>
      <c r="H76">
        <v>0.28899999999999998</v>
      </c>
      <c r="I76" s="1">
        <v>85710</v>
      </c>
      <c r="J76">
        <v>4.9329999999999998</v>
      </c>
      <c r="K76" s="1">
        <v>80600</v>
      </c>
      <c r="L76" s="1">
        <v>14100</v>
      </c>
      <c r="M76" s="1"/>
    </row>
    <row r="77" spans="1:13" x14ac:dyDescent="0.25">
      <c r="A77" t="s">
        <v>70</v>
      </c>
      <c r="B77" t="s">
        <v>13</v>
      </c>
      <c r="D77" t="s">
        <v>68</v>
      </c>
      <c r="E77" t="s">
        <v>69</v>
      </c>
      <c r="F77">
        <v>21.97</v>
      </c>
      <c r="G77">
        <v>22.18</v>
      </c>
      <c r="H77">
        <v>0.28899999999999998</v>
      </c>
      <c r="I77" s="1">
        <v>91430</v>
      </c>
      <c r="J77">
        <v>4.9610000000000003</v>
      </c>
      <c r="K77" s="1">
        <v>80600</v>
      </c>
      <c r="L77" s="1">
        <v>14100</v>
      </c>
      <c r="M77" s="1"/>
    </row>
    <row r="78" spans="1:13" x14ac:dyDescent="0.25">
      <c r="A78" t="s">
        <v>71</v>
      </c>
      <c r="B78" t="s">
        <v>13</v>
      </c>
      <c r="D78" t="s">
        <v>68</v>
      </c>
      <c r="E78" t="s">
        <v>69</v>
      </c>
      <c r="F78">
        <v>22.51</v>
      </c>
      <c r="G78">
        <v>22.18</v>
      </c>
      <c r="H78">
        <v>0.28899999999999998</v>
      </c>
      <c r="I78" s="1">
        <v>64700</v>
      </c>
      <c r="J78">
        <v>4.8109999999999999</v>
      </c>
      <c r="K78" s="1">
        <v>80600</v>
      </c>
      <c r="L78" s="1">
        <v>14100</v>
      </c>
      <c r="M78" s="1"/>
    </row>
    <row r="79" spans="1:13" x14ac:dyDescent="0.25">
      <c r="A79" t="s">
        <v>86</v>
      </c>
      <c r="B79" t="s">
        <v>13</v>
      </c>
      <c r="D79" t="s">
        <v>87</v>
      </c>
      <c r="E79" t="s">
        <v>88</v>
      </c>
      <c r="F79">
        <v>22.1</v>
      </c>
      <c r="G79">
        <v>22.07</v>
      </c>
      <c r="H79">
        <v>3.5999999999999997E-2</v>
      </c>
      <c r="I79" s="1">
        <v>84150</v>
      </c>
      <c r="J79">
        <v>4.9249999999999998</v>
      </c>
      <c r="K79" s="1">
        <v>85800</v>
      </c>
      <c r="L79" s="1">
        <v>1990</v>
      </c>
      <c r="M79" s="1"/>
    </row>
    <row r="80" spans="1:13" x14ac:dyDescent="0.25">
      <c r="A80" t="s">
        <v>89</v>
      </c>
      <c r="B80" t="s">
        <v>13</v>
      </c>
      <c r="D80" t="s">
        <v>87</v>
      </c>
      <c r="E80" t="s">
        <v>88</v>
      </c>
      <c r="F80">
        <v>22.03</v>
      </c>
      <c r="G80">
        <v>22.07</v>
      </c>
      <c r="H80">
        <v>3.5999999999999997E-2</v>
      </c>
      <c r="I80" s="1">
        <v>88020</v>
      </c>
      <c r="J80">
        <v>4.9450000000000003</v>
      </c>
      <c r="K80" s="1">
        <v>85800</v>
      </c>
      <c r="L80" s="1">
        <v>1990</v>
      </c>
      <c r="M80" s="1"/>
    </row>
    <row r="81" spans="1:13" x14ac:dyDescent="0.25">
      <c r="A81" t="s">
        <v>90</v>
      </c>
      <c r="B81" t="s">
        <v>13</v>
      </c>
      <c r="D81" t="s">
        <v>87</v>
      </c>
      <c r="E81" t="s">
        <v>88</v>
      </c>
      <c r="F81">
        <v>22.08</v>
      </c>
      <c r="G81">
        <v>22.07</v>
      </c>
      <c r="H81">
        <v>3.5999999999999997E-2</v>
      </c>
      <c r="I81" s="1">
        <v>85260</v>
      </c>
      <c r="J81">
        <v>4.931</v>
      </c>
      <c r="K81" s="1">
        <v>85800</v>
      </c>
      <c r="L81" s="1">
        <v>1990</v>
      </c>
      <c r="M81" s="1"/>
    </row>
    <row r="82" spans="1:13" x14ac:dyDescent="0.25">
      <c r="A82" t="s">
        <v>105</v>
      </c>
      <c r="B82" t="s">
        <v>13</v>
      </c>
      <c r="D82" t="s">
        <v>106</v>
      </c>
      <c r="E82" t="s">
        <v>107</v>
      </c>
      <c r="F82">
        <v>23.08</v>
      </c>
      <c r="G82">
        <v>23.11</v>
      </c>
      <c r="H82">
        <v>9.8000000000000004E-2</v>
      </c>
      <c r="I82" s="1">
        <v>44890</v>
      </c>
      <c r="J82">
        <v>4.6520000000000001</v>
      </c>
      <c r="K82" s="1">
        <v>44200</v>
      </c>
      <c r="L82" s="1">
        <v>2710</v>
      </c>
      <c r="M82" s="1"/>
    </row>
    <row r="83" spans="1:13" x14ac:dyDescent="0.25">
      <c r="A83" t="s">
        <v>108</v>
      </c>
      <c r="B83" t="s">
        <v>13</v>
      </c>
      <c r="D83" t="s">
        <v>106</v>
      </c>
      <c r="E83" t="s">
        <v>107</v>
      </c>
      <c r="F83">
        <v>23.03</v>
      </c>
      <c r="G83">
        <v>23.11</v>
      </c>
      <c r="H83">
        <v>9.8000000000000004E-2</v>
      </c>
      <c r="I83" s="1">
        <v>46520</v>
      </c>
      <c r="J83">
        <v>4.6680000000000001</v>
      </c>
      <c r="K83" s="1">
        <v>44200</v>
      </c>
      <c r="L83" s="1">
        <v>2710</v>
      </c>
      <c r="M83" s="1"/>
    </row>
    <row r="84" spans="1:13" x14ac:dyDescent="0.25">
      <c r="A84" t="s">
        <v>109</v>
      </c>
      <c r="B84" t="s">
        <v>13</v>
      </c>
      <c r="D84" t="s">
        <v>106</v>
      </c>
      <c r="E84" t="s">
        <v>107</v>
      </c>
      <c r="F84">
        <v>23.22</v>
      </c>
      <c r="G84">
        <v>23.11</v>
      </c>
      <c r="H84">
        <v>9.8000000000000004E-2</v>
      </c>
      <c r="I84" s="1">
        <v>41220</v>
      </c>
      <c r="J84">
        <v>4.6150000000000002</v>
      </c>
      <c r="K84" s="1">
        <v>44200</v>
      </c>
      <c r="L84" s="1">
        <v>2710</v>
      </c>
      <c r="M84" s="1"/>
    </row>
    <row r="85" spans="1:13" x14ac:dyDescent="0.25">
      <c r="A85" t="s">
        <v>124</v>
      </c>
      <c r="B85" t="s">
        <v>13</v>
      </c>
      <c r="D85" t="s">
        <v>125</v>
      </c>
      <c r="E85" t="s">
        <v>126</v>
      </c>
      <c r="F85">
        <v>22.48</v>
      </c>
      <c r="G85">
        <v>22.26</v>
      </c>
      <c r="H85">
        <v>0.20799999999999999</v>
      </c>
      <c r="I85" s="1">
        <v>65730</v>
      </c>
      <c r="J85">
        <v>4.8179999999999996</v>
      </c>
      <c r="K85" s="1">
        <v>76400</v>
      </c>
      <c r="L85" s="1">
        <v>9890</v>
      </c>
      <c r="M85" s="1"/>
    </row>
    <row r="86" spans="1:13" x14ac:dyDescent="0.25">
      <c r="A86" t="s">
        <v>127</v>
      </c>
      <c r="B86" t="s">
        <v>13</v>
      </c>
      <c r="D86" t="s">
        <v>125</v>
      </c>
      <c r="E86" t="s">
        <v>126</v>
      </c>
      <c r="F86">
        <v>22.07</v>
      </c>
      <c r="G86">
        <v>22.26</v>
      </c>
      <c r="H86">
        <v>0.20799999999999999</v>
      </c>
      <c r="I86" s="1">
        <v>85290</v>
      </c>
      <c r="J86">
        <v>4.931</v>
      </c>
      <c r="K86" s="1">
        <v>76400</v>
      </c>
      <c r="L86" s="1">
        <v>9890</v>
      </c>
      <c r="M86" s="1"/>
    </row>
    <row r="87" spans="1:13" x14ac:dyDescent="0.25">
      <c r="A87" t="s">
        <v>128</v>
      </c>
      <c r="B87" t="s">
        <v>13</v>
      </c>
      <c r="D87" t="s">
        <v>125</v>
      </c>
      <c r="E87" t="s">
        <v>126</v>
      </c>
      <c r="F87">
        <v>22.21</v>
      </c>
      <c r="G87">
        <v>22.26</v>
      </c>
      <c r="H87">
        <v>0.20799999999999999</v>
      </c>
      <c r="I87" s="1">
        <v>78090</v>
      </c>
      <c r="J87">
        <v>4.8929999999999998</v>
      </c>
      <c r="K87" s="1">
        <v>76400</v>
      </c>
      <c r="L87" s="1">
        <v>9890</v>
      </c>
      <c r="M87" s="1"/>
    </row>
    <row r="88" spans="1:13" x14ac:dyDescent="0.25">
      <c r="A88" t="s">
        <v>143</v>
      </c>
      <c r="B88" t="s">
        <v>13</v>
      </c>
      <c r="D88" t="s">
        <v>144</v>
      </c>
      <c r="E88" t="s">
        <v>145</v>
      </c>
      <c r="F88">
        <v>22.27</v>
      </c>
      <c r="G88">
        <v>22.24</v>
      </c>
      <c r="H88">
        <v>2.8000000000000001E-2</v>
      </c>
      <c r="I88" s="1">
        <v>75350</v>
      </c>
      <c r="J88">
        <v>4.8769999999999998</v>
      </c>
      <c r="K88" s="1">
        <v>76800</v>
      </c>
      <c r="L88" s="1">
        <v>1360</v>
      </c>
      <c r="M88" s="1"/>
    </row>
    <row r="89" spans="1:13" x14ac:dyDescent="0.25">
      <c r="A89" t="s">
        <v>146</v>
      </c>
      <c r="B89" t="s">
        <v>13</v>
      </c>
      <c r="D89" t="s">
        <v>144</v>
      </c>
      <c r="E89" t="s">
        <v>145</v>
      </c>
      <c r="F89">
        <v>22.21</v>
      </c>
      <c r="G89">
        <v>22.24</v>
      </c>
      <c r="H89">
        <v>2.8000000000000001E-2</v>
      </c>
      <c r="I89" s="1">
        <v>78010</v>
      </c>
      <c r="J89">
        <v>4.8920000000000003</v>
      </c>
      <c r="K89" s="1">
        <v>76800</v>
      </c>
      <c r="L89" s="1">
        <v>1360</v>
      </c>
      <c r="M89" s="1"/>
    </row>
    <row r="90" spans="1:13" x14ac:dyDescent="0.25">
      <c r="A90" t="s">
        <v>147</v>
      </c>
      <c r="B90" t="s">
        <v>13</v>
      </c>
      <c r="D90" t="s">
        <v>144</v>
      </c>
      <c r="E90" t="s">
        <v>145</v>
      </c>
      <c r="F90">
        <v>22.23</v>
      </c>
      <c r="G90">
        <v>22.24</v>
      </c>
      <c r="H90">
        <v>2.8000000000000001E-2</v>
      </c>
      <c r="I90" s="1">
        <v>77170</v>
      </c>
      <c r="J90">
        <v>4.8869999999999996</v>
      </c>
      <c r="K90" s="1">
        <v>76800</v>
      </c>
      <c r="L90" s="1">
        <v>1360</v>
      </c>
      <c r="M90" s="1"/>
    </row>
    <row r="91" spans="1:13" x14ac:dyDescent="0.25">
      <c r="A91" t="s">
        <v>162</v>
      </c>
      <c r="B91" t="s">
        <v>13</v>
      </c>
      <c r="D91" t="s">
        <v>163</v>
      </c>
      <c r="E91" t="s">
        <v>164</v>
      </c>
      <c r="F91">
        <v>22.62</v>
      </c>
      <c r="G91">
        <v>22.64</v>
      </c>
      <c r="H91">
        <v>1.4999999999999999E-2</v>
      </c>
      <c r="I91" s="1">
        <v>60090</v>
      </c>
      <c r="J91">
        <v>4.7789999999999999</v>
      </c>
      <c r="K91" s="1">
        <v>59500</v>
      </c>
      <c r="L91" s="1">
        <v>559</v>
      </c>
    </row>
    <row r="92" spans="1:13" x14ac:dyDescent="0.25">
      <c r="A92" t="s">
        <v>165</v>
      </c>
      <c r="B92" t="s">
        <v>13</v>
      </c>
      <c r="D92" t="s">
        <v>163</v>
      </c>
      <c r="E92" t="s">
        <v>164</v>
      </c>
      <c r="F92">
        <v>22.65</v>
      </c>
      <c r="G92">
        <v>22.64</v>
      </c>
      <c r="H92">
        <v>1.4999999999999999E-2</v>
      </c>
      <c r="I92" s="1">
        <v>59220</v>
      </c>
      <c r="J92">
        <v>4.7720000000000002</v>
      </c>
      <c r="K92" s="1">
        <v>59500</v>
      </c>
      <c r="L92" s="1">
        <v>559</v>
      </c>
    </row>
    <row r="93" spans="1:13" x14ac:dyDescent="0.25">
      <c r="A93" t="s">
        <v>166</v>
      </c>
      <c r="B93" t="s">
        <v>13</v>
      </c>
      <c r="D93" t="s">
        <v>163</v>
      </c>
      <c r="E93" t="s">
        <v>164</v>
      </c>
      <c r="F93">
        <v>22.65</v>
      </c>
      <c r="G93">
        <v>22.64</v>
      </c>
      <c r="H93">
        <v>1.4999999999999999E-2</v>
      </c>
      <c r="I93" s="1">
        <v>59050</v>
      </c>
      <c r="J93">
        <v>4.7709999999999999</v>
      </c>
      <c r="K93" s="1">
        <v>59500</v>
      </c>
      <c r="L93" s="1">
        <v>559</v>
      </c>
    </row>
  </sheetData>
  <sortState ref="A2:L93">
    <sortCondition ref="D2:D93"/>
    <sortCondition ref="E2:E9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B26" workbookViewId="0">
      <selection activeCell="O19" sqref="O19:O42"/>
    </sheetView>
  </sheetViews>
  <sheetFormatPr defaultColWidth="8.85546875" defaultRowHeight="15" x14ac:dyDescent="0.25"/>
  <cols>
    <col min="6" max="6" width="4" customWidth="1"/>
    <col min="7" max="7" width="3.28515625" customWidth="1"/>
    <col min="8" max="8" width="2.42578125" customWidth="1"/>
    <col min="9" max="9" width="1.42578125" customWidth="1"/>
    <col min="10" max="10" width="1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t="s">
        <v>12</v>
      </c>
      <c r="B2" t="s">
        <v>13</v>
      </c>
      <c r="D2" t="s">
        <v>14</v>
      </c>
      <c r="F2">
        <v>39.24</v>
      </c>
      <c r="G2">
        <v>39.5</v>
      </c>
      <c r="H2">
        <v>0.36399999999999999</v>
      </c>
      <c r="I2" t="s">
        <v>15</v>
      </c>
      <c r="J2" t="s">
        <v>15</v>
      </c>
      <c r="K2" t="s">
        <v>15</v>
      </c>
      <c r="L2" t="s">
        <v>15</v>
      </c>
    </row>
    <row r="3" spans="1:13" x14ac:dyDescent="0.25">
      <c r="A3" t="s">
        <v>16</v>
      </c>
      <c r="B3" t="s">
        <v>13</v>
      </c>
      <c r="D3" t="s">
        <v>14</v>
      </c>
      <c r="F3">
        <v>39.75</v>
      </c>
      <c r="G3">
        <v>39.5</v>
      </c>
      <c r="H3">
        <v>0.36399999999999999</v>
      </c>
      <c r="I3" t="s">
        <v>15</v>
      </c>
      <c r="J3" t="s">
        <v>15</v>
      </c>
      <c r="K3" t="s">
        <v>15</v>
      </c>
      <c r="L3" t="s">
        <v>15</v>
      </c>
    </row>
    <row r="4" spans="1:13" x14ac:dyDescent="0.25">
      <c r="A4" t="s">
        <v>17</v>
      </c>
      <c r="B4" t="s">
        <v>13</v>
      </c>
      <c r="D4" t="s">
        <v>14</v>
      </c>
      <c r="F4" t="s">
        <v>15</v>
      </c>
      <c r="G4">
        <v>0</v>
      </c>
      <c r="H4">
        <v>0</v>
      </c>
      <c r="I4" t="s">
        <v>15</v>
      </c>
      <c r="J4" t="s">
        <v>15</v>
      </c>
      <c r="K4" s="1">
        <v>0</v>
      </c>
      <c r="L4" s="1">
        <v>0</v>
      </c>
      <c r="M4" s="1"/>
    </row>
    <row r="5" spans="1:13" x14ac:dyDescent="0.25">
      <c r="A5" t="s">
        <v>33</v>
      </c>
      <c r="B5" t="s">
        <v>13</v>
      </c>
      <c r="D5" t="s">
        <v>35</v>
      </c>
      <c r="E5" t="s">
        <v>169</v>
      </c>
      <c r="F5">
        <v>34.31</v>
      </c>
      <c r="G5">
        <v>34.630000000000003</v>
      </c>
      <c r="H5">
        <v>0.44700000000000001</v>
      </c>
      <c r="I5" s="1">
        <v>69.400000000000006</v>
      </c>
      <c r="J5">
        <v>1.841</v>
      </c>
      <c r="K5" s="1">
        <v>69.400000000000006</v>
      </c>
      <c r="L5" s="1">
        <v>0</v>
      </c>
      <c r="M5" s="1"/>
    </row>
    <row r="6" spans="1:13" x14ac:dyDescent="0.25">
      <c r="A6" t="s">
        <v>36</v>
      </c>
      <c r="B6" t="s">
        <v>13</v>
      </c>
      <c r="D6" t="s">
        <v>35</v>
      </c>
      <c r="E6" t="s">
        <v>169</v>
      </c>
      <c r="F6">
        <v>34.950000000000003</v>
      </c>
      <c r="G6">
        <v>34.630000000000003</v>
      </c>
      <c r="H6">
        <v>0.44700000000000001</v>
      </c>
      <c r="I6" s="1">
        <v>69.400000000000006</v>
      </c>
      <c r="J6">
        <v>1.841</v>
      </c>
      <c r="K6" s="1">
        <v>69.400000000000006</v>
      </c>
      <c r="L6" s="1">
        <v>0</v>
      </c>
      <c r="M6" s="1"/>
    </row>
    <row r="7" spans="1:13" x14ac:dyDescent="0.25">
      <c r="A7" t="s">
        <v>53</v>
      </c>
      <c r="B7" t="s">
        <v>13</v>
      </c>
      <c r="D7" t="s">
        <v>54</v>
      </c>
      <c r="E7" t="s">
        <v>169</v>
      </c>
      <c r="F7">
        <v>31.56</v>
      </c>
      <c r="G7">
        <v>31.24</v>
      </c>
      <c r="H7">
        <v>0.27800000000000002</v>
      </c>
      <c r="I7" s="1">
        <v>694</v>
      </c>
      <c r="J7">
        <v>2.8410000000000002</v>
      </c>
      <c r="K7" s="1">
        <v>694</v>
      </c>
      <c r="L7" s="1">
        <v>0</v>
      </c>
      <c r="M7" s="1"/>
    </row>
    <row r="8" spans="1:13" x14ac:dyDescent="0.25">
      <c r="A8" t="s">
        <v>55</v>
      </c>
      <c r="B8" t="s">
        <v>13</v>
      </c>
      <c r="D8" t="s">
        <v>54</v>
      </c>
      <c r="E8" t="s">
        <v>169</v>
      </c>
      <c r="F8">
        <v>31.09</v>
      </c>
      <c r="G8">
        <v>31.24</v>
      </c>
      <c r="H8">
        <v>0.27800000000000002</v>
      </c>
      <c r="I8" s="1">
        <v>694</v>
      </c>
      <c r="J8">
        <v>2.8410000000000002</v>
      </c>
      <c r="K8" s="1">
        <v>694</v>
      </c>
      <c r="L8" s="1">
        <v>0</v>
      </c>
      <c r="M8" s="1"/>
    </row>
    <row r="9" spans="1:13" x14ac:dyDescent="0.25">
      <c r="A9" t="s">
        <v>56</v>
      </c>
      <c r="B9" t="s">
        <v>13</v>
      </c>
      <c r="D9" t="s">
        <v>54</v>
      </c>
      <c r="E9" t="s">
        <v>169</v>
      </c>
      <c r="F9">
        <v>31.08</v>
      </c>
      <c r="G9">
        <v>31.24</v>
      </c>
      <c r="H9">
        <v>0.27800000000000002</v>
      </c>
      <c r="I9" s="1">
        <v>694</v>
      </c>
      <c r="J9">
        <v>2.8410000000000002</v>
      </c>
      <c r="K9" s="1">
        <v>694</v>
      </c>
      <c r="L9" s="1">
        <v>0</v>
      </c>
      <c r="M9" s="1"/>
    </row>
    <row r="10" spans="1:13" x14ac:dyDescent="0.25">
      <c r="A10" t="s">
        <v>72</v>
      </c>
      <c r="B10" t="s">
        <v>13</v>
      </c>
      <c r="D10" t="s">
        <v>73</v>
      </c>
      <c r="E10" t="s">
        <v>169</v>
      </c>
      <c r="F10">
        <v>27.36</v>
      </c>
      <c r="G10">
        <v>27.28</v>
      </c>
      <c r="H10">
        <v>6.6000000000000003E-2</v>
      </c>
      <c r="I10" s="1">
        <v>6940</v>
      </c>
      <c r="J10">
        <v>3.8410000000000002</v>
      </c>
      <c r="K10" s="1">
        <v>6940</v>
      </c>
      <c r="L10" s="1">
        <v>0</v>
      </c>
      <c r="M10" s="1"/>
    </row>
    <row r="11" spans="1:13" x14ac:dyDescent="0.25">
      <c r="A11" t="s">
        <v>74</v>
      </c>
      <c r="B11" t="s">
        <v>13</v>
      </c>
      <c r="D11" t="s">
        <v>73</v>
      </c>
      <c r="E11" t="s">
        <v>169</v>
      </c>
      <c r="F11">
        <v>27.23</v>
      </c>
      <c r="G11">
        <v>27.28</v>
      </c>
      <c r="H11">
        <v>6.6000000000000003E-2</v>
      </c>
      <c r="I11" s="1">
        <v>6940</v>
      </c>
      <c r="J11">
        <v>3.8410000000000002</v>
      </c>
      <c r="K11" s="1">
        <v>6940</v>
      </c>
      <c r="L11" s="1">
        <v>0</v>
      </c>
      <c r="M11" s="1"/>
    </row>
    <row r="12" spans="1:13" x14ac:dyDescent="0.25">
      <c r="A12" t="s">
        <v>75</v>
      </c>
      <c r="B12" t="s">
        <v>13</v>
      </c>
      <c r="D12" t="s">
        <v>73</v>
      </c>
      <c r="E12" t="s">
        <v>169</v>
      </c>
      <c r="F12">
        <v>27.26</v>
      </c>
      <c r="G12">
        <v>27.28</v>
      </c>
      <c r="H12">
        <v>6.6000000000000003E-2</v>
      </c>
      <c r="I12" s="1">
        <v>6940</v>
      </c>
      <c r="J12">
        <v>3.8410000000000002</v>
      </c>
      <c r="K12" s="1">
        <v>6940</v>
      </c>
      <c r="L12" s="1">
        <v>0</v>
      </c>
      <c r="M12" s="1"/>
    </row>
    <row r="13" spans="1:13" x14ac:dyDescent="0.25">
      <c r="A13" t="s">
        <v>91</v>
      </c>
      <c r="B13" t="s">
        <v>13</v>
      </c>
      <c r="D13" t="s">
        <v>92</v>
      </c>
      <c r="E13" t="s">
        <v>169</v>
      </c>
      <c r="F13">
        <v>23.33</v>
      </c>
      <c r="G13">
        <v>23.23</v>
      </c>
      <c r="H13">
        <v>8.6999999999999994E-2</v>
      </c>
      <c r="I13" s="1">
        <v>69400</v>
      </c>
      <c r="J13">
        <v>4.8410000000000002</v>
      </c>
      <c r="K13" s="1">
        <v>69400</v>
      </c>
      <c r="L13" s="1">
        <v>0</v>
      </c>
      <c r="M13" s="1"/>
    </row>
    <row r="14" spans="1:13" x14ac:dyDescent="0.25">
      <c r="A14" t="s">
        <v>93</v>
      </c>
      <c r="B14" t="s">
        <v>13</v>
      </c>
      <c r="D14" t="s">
        <v>92</v>
      </c>
      <c r="E14" t="s">
        <v>169</v>
      </c>
      <c r="F14">
        <v>23.17</v>
      </c>
      <c r="G14">
        <v>23.23</v>
      </c>
      <c r="H14">
        <v>8.6999999999999994E-2</v>
      </c>
      <c r="I14" s="1">
        <v>69400</v>
      </c>
      <c r="J14">
        <v>4.8410000000000002</v>
      </c>
      <c r="K14" s="1">
        <v>69400</v>
      </c>
      <c r="L14" s="1">
        <v>0</v>
      </c>
      <c r="M14" s="1"/>
    </row>
    <row r="15" spans="1:13" x14ac:dyDescent="0.25">
      <c r="A15" t="s">
        <v>94</v>
      </c>
      <c r="B15" t="s">
        <v>13</v>
      </c>
      <c r="D15" t="s">
        <v>92</v>
      </c>
      <c r="E15" t="s">
        <v>169</v>
      </c>
      <c r="F15">
        <v>23.19</v>
      </c>
      <c r="G15">
        <v>23.23</v>
      </c>
      <c r="H15">
        <v>8.6999999999999994E-2</v>
      </c>
      <c r="I15" s="1">
        <v>69400</v>
      </c>
      <c r="J15">
        <v>4.8410000000000002</v>
      </c>
      <c r="K15" s="1">
        <v>69400</v>
      </c>
      <c r="L15" s="1">
        <v>0</v>
      </c>
      <c r="M15" s="1"/>
    </row>
    <row r="16" spans="1:13" x14ac:dyDescent="0.25">
      <c r="A16" t="s">
        <v>110</v>
      </c>
      <c r="B16" t="s">
        <v>13</v>
      </c>
      <c r="D16" t="s">
        <v>111</v>
      </c>
      <c r="E16" t="s">
        <v>169</v>
      </c>
      <c r="F16">
        <v>19.62</v>
      </c>
      <c r="G16">
        <v>19.55</v>
      </c>
      <c r="H16">
        <v>8.7999999999999995E-2</v>
      </c>
      <c r="I16" s="1">
        <v>694000</v>
      </c>
      <c r="J16">
        <v>5.8410000000000002</v>
      </c>
      <c r="K16" s="1">
        <v>694000</v>
      </c>
      <c r="L16" s="1">
        <v>0</v>
      </c>
      <c r="M16" s="1"/>
    </row>
    <row r="17" spans="1:15" x14ac:dyDescent="0.25">
      <c r="A17" t="s">
        <v>112</v>
      </c>
      <c r="B17" t="s">
        <v>13</v>
      </c>
      <c r="D17" t="s">
        <v>111</v>
      </c>
      <c r="E17" t="s">
        <v>169</v>
      </c>
      <c r="F17">
        <v>19.579999999999998</v>
      </c>
      <c r="G17">
        <v>19.55</v>
      </c>
      <c r="H17">
        <v>8.7999999999999995E-2</v>
      </c>
      <c r="I17" s="1">
        <v>694000</v>
      </c>
      <c r="J17">
        <v>5.8410000000000002</v>
      </c>
      <c r="K17" s="1">
        <v>694000</v>
      </c>
      <c r="L17" s="1">
        <v>0</v>
      </c>
      <c r="M17" s="1"/>
    </row>
    <row r="18" spans="1:15" x14ac:dyDescent="0.25">
      <c r="A18" t="s">
        <v>113</v>
      </c>
      <c r="B18" t="s">
        <v>13</v>
      </c>
      <c r="D18" t="s">
        <v>111</v>
      </c>
      <c r="E18" t="s">
        <v>169</v>
      </c>
      <c r="F18">
        <v>19.45</v>
      </c>
      <c r="G18">
        <v>19.55</v>
      </c>
      <c r="H18">
        <v>8.7999999999999995E-2</v>
      </c>
      <c r="I18" s="1">
        <v>694000</v>
      </c>
      <c r="J18">
        <v>5.8410000000000002</v>
      </c>
      <c r="K18" s="1">
        <v>694000</v>
      </c>
      <c r="L18" s="1">
        <v>0</v>
      </c>
      <c r="M18" s="1"/>
      <c r="O18" t="str">
        <f>E18</f>
        <v>Ldha</v>
      </c>
    </row>
    <row r="19" spans="1:15" x14ac:dyDescent="0.25">
      <c r="A19" t="s">
        <v>38</v>
      </c>
      <c r="B19" t="s">
        <v>13</v>
      </c>
      <c r="D19" t="s">
        <v>39</v>
      </c>
      <c r="E19" t="s">
        <v>40</v>
      </c>
      <c r="F19">
        <v>19.62</v>
      </c>
      <c r="G19">
        <v>19.62</v>
      </c>
      <c r="H19">
        <v>0</v>
      </c>
      <c r="I19" s="1">
        <v>659200</v>
      </c>
      <c r="J19">
        <v>5.819</v>
      </c>
      <c r="K19" s="1">
        <v>659000</v>
      </c>
      <c r="L19" s="1">
        <v>0</v>
      </c>
      <c r="M19" s="1"/>
      <c r="N19" t="str">
        <f>E19</f>
        <v>L3B (24)</v>
      </c>
      <c r="O19" s="1">
        <f>AVERAGE(I19:I21)</f>
        <v>690566.66666666663</v>
      </c>
    </row>
    <row r="20" spans="1:15" x14ac:dyDescent="0.25">
      <c r="A20" t="s">
        <v>41</v>
      </c>
      <c r="B20" t="s">
        <v>13</v>
      </c>
      <c r="D20" t="s">
        <v>39</v>
      </c>
      <c r="E20" t="s">
        <v>40</v>
      </c>
      <c r="F20">
        <v>19.52</v>
      </c>
      <c r="G20">
        <v>19.52</v>
      </c>
      <c r="H20">
        <v>0</v>
      </c>
      <c r="I20" s="1">
        <v>702000</v>
      </c>
      <c r="J20">
        <v>5.8460000000000001</v>
      </c>
      <c r="K20" s="1">
        <v>702000</v>
      </c>
      <c r="L20" s="1">
        <v>0</v>
      </c>
      <c r="M20" s="1"/>
      <c r="N20" t="str">
        <f>E22</f>
        <v>L1B (22)</v>
      </c>
      <c r="O20" s="1">
        <f>AVERAGE(I22:I24)</f>
        <v>535800</v>
      </c>
    </row>
    <row r="21" spans="1:15" x14ac:dyDescent="0.25">
      <c r="A21" t="s">
        <v>42</v>
      </c>
      <c r="B21" t="s">
        <v>13</v>
      </c>
      <c r="D21" t="s">
        <v>39</v>
      </c>
      <c r="E21" t="s">
        <v>40</v>
      </c>
      <c r="F21">
        <v>19.5</v>
      </c>
      <c r="G21">
        <v>19.5</v>
      </c>
      <c r="H21">
        <v>0</v>
      </c>
      <c r="I21" s="1">
        <v>710500</v>
      </c>
      <c r="J21">
        <v>5.8520000000000003</v>
      </c>
      <c r="K21" s="1">
        <v>710000</v>
      </c>
      <c r="L21" s="1">
        <v>0</v>
      </c>
      <c r="M21" s="1"/>
      <c r="N21" t="str">
        <f>E25</f>
        <v>L4B (25)</v>
      </c>
      <c r="O21" s="1">
        <f>K25</f>
        <v>863000</v>
      </c>
    </row>
    <row r="22" spans="1:15" x14ac:dyDescent="0.25">
      <c r="A22" t="s">
        <v>18</v>
      </c>
      <c r="B22" t="s">
        <v>13</v>
      </c>
      <c r="D22" t="s">
        <v>19</v>
      </c>
      <c r="E22" t="s">
        <v>20</v>
      </c>
      <c r="F22">
        <v>20.07</v>
      </c>
      <c r="G22">
        <v>19.97</v>
      </c>
      <c r="H22">
        <v>8.8999999999999996E-2</v>
      </c>
      <c r="I22" s="1">
        <v>503300</v>
      </c>
      <c r="J22">
        <v>5.702</v>
      </c>
      <c r="K22" s="1">
        <v>536000</v>
      </c>
      <c r="L22" s="1">
        <v>28200</v>
      </c>
      <c r="M22" s="1"/>
      <c r="N22" t="str">
        <f>E28</f>
        <v>L5B (26)</v>
      </c>
      <c r="O22" s="1">
        <f>K28</f>
        <v>631000</v>
      </c>
    </row>
    <row r="23" spans="1:15" x14ac:dyDescent="0.25">
      <c r="A23" t="s">
        <v>21</v>
      </c>
      <c r="B23" t="s">
        <v>13</v>
      </c>
      <c r="D23" t="s">
        <v>19</v>
      </c>
      <c r="E23" t="s">
        <v>20</v>
      </c>
      <c r="F23">
        <v>19.920000000000002</v>
      </c>
      <c r="G23">
        <v>19.97</v>
      </c>
      <c r="H23">
        <v>8.8999999999999996E-2</v>
      </c>
      <c r="I23" s="1">
        <v>552500</v>
      </c>
      <c r="J23">
        <v>5.742</v>
      </c>
      <c r="K23" s="1">
        <v>536000</v>
      </c>
      <c r="L23" s="1">
        <v>28200</v>
      </c>
      <c r="M23" s="1"/>
      <c r="N23" t="str">
        <f>E31</f>
        <v>L7B (27)</v>
      </c>
      <c r="O23" s="1">
        <f>K31</f>
        <v>688000</v>
      </c>
    </row>
    <row r="24" spans="1:15" x14ac:dyDescent="0.25">
      <c r="A24" t="s">
        <v>22</v>
      </c>
      <c r="B24" t="s">
        <v>13</v>
      </c>
      <c r="D24" t="s">
        <v>19</v>
      </c>
      <c r="E24" t="s">
        <v>20</v>
      </c>
      <c r="F24">
        <v>19.920000000000002</v>
      </c>
      <c r="G24">
        <v>19.97</v>
      </c>
      <c r="H24">
        <v>8.8999999999999996E-2</v>
      </c>
      <c r="I24" s="1">
        <v>551600</v>
      </c>
      <c r="J24">
        <v>5.742</v>
      </c>
      <c r="K24" s="1">
        <v>536000</v>
      </c>
      <c r="L24" s="1">
        <v>28200</v>
      </c>
      <c r="M24" s="1"/>
      <c r="N24" t="str">
        <f>E34</f>
        <v>L11B (31)</v>
      </c>
      <c r="O24" s="1">
        <f>K34</f>
        <v>651000</v>
      </c>
    </row>
    <row r="25" spans="1:15" x14ac:dyDescent="0.25">
      <c r="A25" t="s">
        <v>57</v>
      </c>
      <c r="B25" t="s">
        <v>13</v>
      </c>
      <c r="D25" t="s">
        <v>58</v>
      </c>
      <c r="E25" t="s">
        <v>59</v>
      </c>
      <c r="F25">
        <v>19.21</v>
      </c>
      <c r="G25">
        <v>19.18</v>
      </c>
      <c r="H25">
        <v>3.5999999999999997E-2</v>
      </c>
      <c r="I25" s="1">
        <v>847300</v>
      </c>
      <c r="J25">
        <v>5.9279999999999999</v>
      </c>
      <c r="K25" s="1">
        <v>863000</v>
      </c>
      <c r="L25" s="1">
        <v>18700</v>
      </c>
      <c r="M25" s="1"/>
      <c r="N25" t="str">
        <f>E37</f>
        <v>L1A (5)</v>
      </c>
      <c r="O25" s="1">
        <f>K37</f>
        <v>588000</v>
      </c>
    </row>
    <row r="26" spans="1:15" x14ac:dyDescent="0.25">
      <c r="A26" t="s">
        <v>60</v>
      </c>
      <c r="B26" t="s">
        <v>13</v>
      </c>
      <c r="D26" t="s">
        <v>58</v>
      </c>
      <c r="E26" t="s">
        <v>59</v>
      </c>
      <c r="F26">
        <v>19.190000000000001</v>
      </c>
      <c r="G26">
        <v>19.18</v>
      </c>
      <c r="H26">
        <v>3.5999999999999997E-2</v>
      </c>
      <c r="I26" s="1">
        <v>857500</v>
      </c>
      <c r="J26">
        <v>5.9329999999999998</v>
      </c>
      <c r="K26" s="1">
        <v>863000</v>
      </c>
      <c r="L26" s="1">
        <v>18700</v>
      </c>
      <c r="M26" s="1"/>
      <c r="N26" t="str">
        <f>E40</f>
        <v>L3A (7)</v>
      </c>
      <c r="O26" s="1">
        <f>K40</f>
        <v>558000</v>
      </c>
    </row>
    <row r="27" spans="1:15" x14ac:dyDescent="0.25">
      <c r="A27" t="s">
        <v>61</v>
      </c>
      <c r="B27" t="s">
        <v>13</v>
      </c>
      <c r="D27" t="s">
        <v>58</v>
      </c>
      <c r="E27" t="s">
        <v>59</v>
      </c>
      <c r="F27">
        <v>19.14</v>
      </c>
      <c r="G27">
        <v>19.18</v>
      </c>
      <c r="H27">
        <v>3.5999999999999997E-2</v>
      </c>
      <c r="I27" s="1">
        <v>883600</v>
      </c>
      <c r="J27">
        <v>5.9459999999999997</v>
      </c>
      <c r="K27" s="1">
        <v>863000</v>
      </c>
      <c r="L27" s="1">
        <v>18700</v>
      </c>
      <c r="M27" s="1"/>
      <c r="N27" t="str">
        <f>E43</f>
        <v>L4A (8)</v>
      </c>
      <c r="O27" s="1">
        <f>K43</f>
        <v>735000</v>
      </c>
    </row>
    <row r="28" spans="1:15" x14ac:dyDescent="0.25">
      <c r="A28" t="s">
        <v>76</v>
      </c>
      <c r="B28" t="s">
        <v>13</v>
      </c>
      <c r="D28" t="s">
        <v>77</v>
      </c>
      <c r="E28" t="s">
        <v>78</v>
      </c>
      <c r="F28">
        <v>19.82</v>
      </c>
      <c r="G28">
        <v>19.7</v>
      </c>
      <c r="H28">
        <v>0.106</v>
      </c>
      <c r="I28" s="1">
        <v>586500</v>
      </c>
      <c r="J28">
        <v>5.7679999999999998</v>
      </c>
      <c r="K28" s="1">
        <v>631000</v>
      </c>
      <c r="L28" s="1">
        <v>39600</v>
      </c>
      <c r="M28" s="1"/>
      <c r="N28" t="str">
        <f>E46</f>
        <v>L5A (11)</v>
      </c>
      <c r="O28" s="1">
        <f>K46</f>
        <v>771000</v>
      </c>
    </row>
    <row r="29" spans="1:15" x14ac:dyDescent="0.25">
      <c r="A29" t="s">
        <v>79</v>
      </c>
      <c r="B29" t="s">
        <v>13</v>
      </c>
      <c r="D29" t="s">
        <v>77</v>
      </c>
      <c r="E29" t="s">
        <v>78</v>
      </c>
      <c r="F29">
        <v>19.66</v>
      </c>
      <c r="G29">
        <v>19.7</v>
      </c>
      <c r="H29">
        <v>0.106</v>
      </c>
      <c r="I29" s="1">
        <v>643100</v>
      </c>
      <c r="J29">
        <v>5.8079999999999998</v>
      </c>
      <c r="K29" s="1">
        <v>631000</v>
      </c>
      <c r="L29" s="1">
        <v>39600</v>
      </c>
      <c r="M29" s="1"/>
      <c r="N29" t="str">
        <f>E49</f>
        <v>L7A (13)</v>
      </c>
      <c r="O29" s="1">
        <f>K49</f>
        <v>673000</v>
      </c>
    </row>
    <row r="30" spans="1:15" x14ac:dyDescent="0.25">
      <c r="A30" t="s">
        <v>80</v>
      </c>
      <c r="B30" t="s">
        <v>13</v>
      </c>
      <c r="D30" t="s">
        <v>77</v>
      </c>
      <c r="E30" t="s">
        <v>78</v>
      </c>
      <c r="F30">
        <v>19.61</v>
      </c>
      <c r="G30">
        <v>19.7</v>
      </c>
      <c r="H30">
        <v>0.106</v>
      </c>
      <c r="I30" s="1">
        <v>662900</v>
      </c>
      <c r="J30">
        <v>5.8209999999999997</v>
      </c>
      <c r="K30" s="1">
        <v>631000</v>
      </c>
      <c r="L30" s="1">
        <v>39600</v>
      </c>
      <c r="M30" s="1"/>
      <c r="N30" t="str">
        <f>E52</f>
        <v>L11A (9)</v>
      </c>
      <c r="O30" s="1">
        <f>K52</f>
        <v>796000</v>
      </c>
    </row>
    <row r="31" spans="1:15" x14ac:dyDescent="0.25">
      <c r="A31" t="s">
        <v>95</v>
      </c>
      <c r="B31" t="s">
        <v>13</v>
      </c>
      <c r="D31" t="s">
        <v>96</v>
      </c>
      <c r="E31" t="s">
        <v>97</v>
      </c>
      <c r="F31">
        <v>19.68</v>
      </c>
      <c r="G31">
        <v>19.55</v>
      </c>
      <c r="H31">
        <v>0.113</v>
      </c>
      <c r="I31" s="1">
        <v>635800</v>
      </c>
      <c r="J31">
        <v>5.8029999999999999</v>
      </c>
      <c r="K31" s="1">
        <v>688000</v>
      </c>
      <c r="L31" s="1">
        <v>45600</v>
      </c>
      <c r="M31" s="1"/>
      <c r="N31" t="str">
        <f>E55</f>
        <v>F4B (33)</v>
      </c>
      <c r="O31" s="1">
        <f>K55</f>
        <v>541000</v>
      </c>
    </row>
    <row r="32" spans="1:15" x14ac:dyDescent="0.25">
      <c r="A32" t="s">
        <v>98</v>
      </c>
      <c r="B32" t="s">
        <v>13</v>
      </c>
      <c r="D32" t="s">
        <v>96</v>
      </c>
      <c r="E32" t="s">
        <v>97</v>
      </c>
      <c r="F32">
        <v>19.48</v>
      </c>
      <c r="G32">
        <v>19.55</v>
      </c>
      <c r="H32">
        <v>0.113</v>
      </c>
      <c r="I32" s="1">
        <v>716200</v>
      </c>
      <c r="J32">
        <v>5.8550000000000004</v>
      </c>
      <c r="K32" s="1">
        <v>688000</v>
      </c>
      <c r="L32" s="1">
        <v>45600</v>
      </c>
      <c r="M32" s="1"/>
      <c r="N32" t="str">
        <f>E58</f>
        <v>F5B (34)</v>
      </c>
      <c r="O32" s="1">
        <f>K58</f>
        <v>710000</v>
      </c>
    </row>
    <row r="33" spans="1:15" x14ac:dyDescent="0.25">
      <c r="A33" t="s">
        <v>99</v>
      </c>
      <c r="B33" t="s">
        <v>13</v>
      </c>
      <c r="D33" t="s">
        <v>96</v>
      </c>
      <c r="E33" t="s">
        <v>97</v>
      </c>
      <c r="F33">
        <v>19.489999999999998</v>
      </c>
      <c r="G33">
        <v>19.55</v>
      </c>
      <c r="H33">
        <v>0.113</v>
      </c>
      <c r="I33" s="1">
        <v>713300</v>
      </c>
      <c r="J33">
        <v>5.8529999999999998</v>
      </c>
      <c r="K33" s="1">
        <v>688000</v>
      </c>
      <c r="L33" s="1">
        <v>45600</v>
      </c>
      <c r="M33" s="1"/>
      <c r="N33" t="str">
        <f>E61</f>
        <v>F6B (35)</v>
      </c>
      <c r="O33" s="1">
        <f>K61</f>
        <v>825000</v>
      </c>
    </row>
    <row r="34" spans="1:15" x14ac:dyDescent="0.25">
      <c r="A34" t="s">
        <v>114</v>
      </c>
      <c r="B34" t="s">
        <v>13</v>
      </c>
      <c r="D34" t="s">
        <v>115</v>
      </c>
      <c r="E34" t="s">
        <v>116</v>
      </c>
      <c r="F34">
        <v>19.72</v>
      </c>
      <c r="G34">
        <v>19.649999999999999</v>
      </c>
      <c r="H34">
        <v>7.0999999999999994E-2</v>
      </c>
      <c r="I34" s="1">
        <v>622800</v>
      </c>
      <c r="J34">
        <v>5.7939999999999996</v>
      </c>
      <c r="K34" s="1">
        <v>651000</v>
      </c>
      <c r="L34" s="1">
        <v>27900</v>
      </c>
      <c r="M34" s="1"/>
      <c r="N34" t="str">
        <f>E64</f>
        <v>F7B (10)</v>
      </c>
      <c r="O34" s="1">
        <f>K64</f>
        <v>622000</v>
      </c>
    </row>
    <row r="35" spans="1:15" x14ac:dyDescent="0.25">
      <c r="A35" t="s">
        <v>117</v>
      </c>
      <c r="B35" t="s">
        <v>13</v>
      </c>
      <c r="D35" t="s">
        <v>115</v>
      </c>
      <c r="E35" t="s">
        <v>116</v>
      </c>
      <c r="F35">
        <v>19.57</v>
      </c>
      <c r="G35">
        <v>19.649999999999999</v>
      </c>
      <c r="H35">
        <v>7.0999999999999994E-2</v>
      </c>
      <c r="I35" s="1">
        <v>678700</v>
      </c>
      <c r="J35">
        <v>5.8319999999999999</v>
      </c>
      <c r="K35" s="1">
        <v>651000</v>
      </c>
      <c r="L35" s="1">
        <v>27900</v>
      </c>
      <c r="M35" s="1"/>
      <c r="N35" t="str">
        <f>E67</f>
        <v>F8B (36)</v>
      </c>
      <c r="O35" s="1">
        <f>K67</f>
        <v>475000</v>
      </c>
    </row>
    <row r="36" spans="1:15" x14ac:dyDescent="0.25">
      <c r="A36" t="s">
        <v>118</v>
      </c>
      <c r="B36" t="s">
        <v>13</v>
      </c>
      <c r="D36" t="s">
        <v>115</v>
      </c>
      <c r="E36" t="s">
        <v>116</v>
      </c>
      <c r="F36">
        <v>19.64</v>
      </c>
      <c r="G36">
        <v>19.649999999999999</v>
      </c>
      <c r="H36">
        <v>7.0999999999999994E-2</v>
      </c>
      <c r="I36" s="1">
        <v>651300</v>
      </c>
      <c r="J36">
        <v>5.8140000000000001</v>
      </c>
      <c r="K36" s="1">
        <v>651000</v>
      </c>
      <c r="L36" s="1">
        <v>27900</v>
      </c>
      <c r="M36" s="1"/>
      <c r="N36" t="str">
        <f>E70</f>
        <v>F13B (39)</v>
      </c>
      <c r="O36" s="1">
        <f>K70</f>
        <v>681000</v>
      </c>
    </row>
    <row r="37" spans="1:15" x14ac:dyDescent="0.25">
      <c r="A37" t="s">
        <v>133</v>
      </c>
      <c r="B37" t="s">
        <v>13</v>
      </c>
      <c r="D37" t="s">
        <v>134</v>
      </c>
      <c r="E37" t="s">
        <v>135</v>
      </c>
      <c r="F37">
        <v>19.829999999999998</v>
      </c>
      <c r="G37">
        <v>19.809999999999999</v>
      </c>
      <c r="H37">
        <v>2.7E-2</v>
      </c>
      <c r="I37" s="1">
        <v>581700</v>
      </c>
      <c r="J37">
        <v>5.7649999999999997</v>
      </c>
      <c r="K37" s="1">
        <v>588000</v>
      </c>
      <c r="L37" s="1">
        <v>9610</v>
      </c>
      <c r="M37" s="1"/>
      <c r="N37" t="str">
        <f>E73</f>
        <v>F4A (16)</v>
      </c>
      <c r="O37" s="1">
        <f>K73</f>
        <v>692000</v>
      </c>
    </row>
    <row r="38" spans="1:15" x14ac:dyDescent="0.25">
      <c r="A38" t="s">
        <v>136</v>
      </c>
      <c r="B38" t="s">
        <v>13</v>
      </c>
      <c r="D38" t="s">
        <v>134</v>
      </c>
      <c r="E38" t="s">
        <v>135</v>
      </c>
      <c r="F38">
        <v>19.829999999999998</v>
      </c>
      <c r="G38">
        <v>19.809999999999999</v>
      </c>
      <c r="H38">
        <v>2.7E-2</v>
      </c>
      <c r="I38" s="1">
        <v>583200</v>
      </c>
      <c r="J38">
        <v>5.766</v>
      </c>
      <c r="K38" s="1">
        <v>588000</v>
      </c>
      <c r="L38" s="1">
        <v>9610</v>
      </c>
      <c r="M38" s="1"/>
      <c r="N38" t="str">
        <f>E76</f>
        <v>F5A (2)</v>
      </c>
      <c r="O38" s="1">
        <f>K76</f>
        <v>992000</v>
      </c>
    </row>
    <row r="39" spans="1:15" x14ac:dyDescent="0.25">
      <c r="A39" t="s">
        <v>137</v>
      </c>
      <c r="B39" t="s">
        <v>13</v>
      </c>
      <c r="D39" t="s">
        <v>134</v>
      </c>
      <c r="E39" t="s">
        <v>135</v>
      </c>
      <c r="F39">
        <v>19.78</v>
      </c>
      <c r="G39">
        <v>19.809999999999999</v>
      </c>
      <c r="H39">
        <v>2.7E-2</v>
      </c>
      <c r="I39" s="1">
        <v>599000</v>
      </c>
      <c r="J39">
        <v>5.7770000000000001</v>
      </c>
      <c r="K39" s="1">
        <v>588000</v>
      </c>
      <c r="L39" s="1">
        <v>9610</v>
      </c>
      <c r="M39" s="1"/>
      <c r="N39" t="str">
        <f>E79</f>
        <v>F6A (3)</v>
      </c>
      <c r="O39" s="1">
        <f>K79</f>
        <v>715000</v>
      </c>
    </row>
    <row r="40" spans="1:15" x14ac:dyDescent="0.25">
      <c r="A40" t="s">
        <v>152</v>
      </c>
      <c r="B40" t="s">
        <v>13</v>
      </c>
      <c r="D40" t="s">
        <v>153</v>
      </c>
      <c r="E40" t="s">
        <v>154</v>
      </c>
      <c r="F40">
        <v>19.989999999999998</v>
      </c>
      <c r="G40">
        <v>19.899999999999999</v>
      </c>
      <c r="H40">
        <v>8.1000000000000003E-2</v>
      </c>
      <c r="I40" s="1">
        <v>527800</v>
      </c>
      <c r="J40">
        <v>5.7229999999999999</v>
      </c>
      <c r="K40" s="1">
        <v>558000</v>
      </c>
      <c r="L40" s="1">
        <v>26800</v>
      </c>
      <c r="M40" s="1"/>
      <c r="N40" t="str">
        <f>E82</f>
        <v>F7A (4)</v>
      </c>
      <c r="O40" s="1">
        <f>K82</f>
        <v>783000</v>
      </c>
    </row>
    <row r="41" spans="1:15" x14ac:dyDescent="0.25">
      <c r="A41" t="s">
        <v>155</v>
      </c>
      <c r="B41" t="s">
        <v>13</v>
      </c>
      <c r="D41" t="s">
        <v>153</v>
      </c>
      <c r="E41" t="s">
        <v>154</v>
      </c>
      <c r="F41">
        <v>19.84</v>
      </c>
      <c r="G41">
        <v>19.899999999999999</v>
      </c>
      <c r="H41">
        <v>8.1000000000000003E-2</v>
      </c>
      <c r="I41" s="1">
        <v>578900</v>
      </c>
      <c r="J41">
        <v>5.7629999999999999</v>
      </c>
      <c r="K41" s="1">
        <v>558000</v>
      </c>
      <c r="L41" s="1">
        <v>26800</v>
      </c>
      <c r="M41" s="1"/>
      <c r="N41" t="str">
        <f>E85</f>
        <v>F8A (17)</v>
      </c>
      <c r="O41" s="1">
        <f>K85</f>
        <v>818000</v>
      </c>
    </row>
    <row r="42" spans="1:15" x14ac:dyDescent="0.25">
      <c r="A42" t="s">
        <v>156</v>
      </c>
      <c r="B42" t="s">
        <v>13</v>
      </c>
      <c r="D42" t="s">
        <v>153</v>
      </c>
      <c r="E42" t="s">
        <v>154</v>
      </c>
      <c r="F42">
        <v>19.87</v>
      </c>
      <c r="G42">
        <v>19.899999999999999</v>
      </c>
      <c r="H42">
        <v>8.1000000000000003E-2</v>
      </c>
      <c r="I42" s="1">
        <v>567600</v>
      </c>
      <c r="J42">
        <v>5.7539999999999996</v>
      </c>
      <c r="K42" s="1">
        <v>558000</v>
      </c>
      <c r="L42" s="1">
        <v>26800</v>
      </c>
      <c r="M42" s="1"/>
      <c r="N42" t="str">
        <f>E88</f>
        <v>F13A (19)</v>
      </c>
      <c r="O42" s="1">
        <f>K88</f>
        <v>778000</v>
      </c>
    </row>
    <row r="43" spans="1:15" x14ac:dyDescent="0.25">
      <c r="A43" t="s">
        <v>23</v>
      </c>
      <c r="B43" t="s">
        <v>13</v>
      </c>
      <c r="D43" t="s">
        <v>24</v>
      </c>
      <c r="E43" t="s">
        <v>25</v>
      </c>
      <c r="F43">
        <v>19.41</v>
      </c>
      <c r="G43">
        <v>19.440000000000001</v>
      </c>
      <c r="H43">
        <v>5.1999999999999998E-2</v>
      </c>
      <c r="I43" s="1">
        <v>747200</v>
      </c>
      <c r="J43">
        <v>5.8730000000000002</v>
      </c>
      <c r="K43" s="1">
        <v>735000</v>
      </c>
      <c r="L43" s="1">
        <v>22700</v>
      </c>
      <c r="M43" s="1"/>
      <c r="O43" t="s">
        <v>174</v>
      </c>
    </row>
    <row r="44" spans="1:15" x14ac:dyDescent="0.25">
      <c r="A44" t="s">
        <v>26</v>
      </c>
      <c r="B44" t="s">
        <v>13</v>
      </c>
      <c r="D44" t="s">
        <v>24</v>
      </c>
      <c r="E44" t="s">
        <v>25</v>
      </c>
      <c r="F44">
        <v>19.5</v>
      </c>
      <c r="G44">
        <v>19.440000000000001</v>
      </c>
      <c r="H44">
        <v>5.1999999999999998E-2</v>
      </c>
      <c r="I44" s="1">
        <v>708400</v>
      </c>
      <c r="J44">
        <v>5.85</v>
      </c>
      <c r="K44" s="1">
        <v>735000</v>
      </c>
      <c r="L44" s="1">
        <v>22700</v>
      </c>
      <c r="M44" s="1"/>
      <c r="N44" t="s">
        <v>170</v>
      </c>
      <c r="O44" s="1">
        <f>AVERAGE(O19:O24)</f>
        <v>676561.11111111112</v>
      </c>
    </row>
    <row r="45" spans="1:15" x14ac:dyDescent="0.25">
      <c r="A45" t="s">
        <v>27</v>
      </c>
      <c r="B45" t="s">
        <v>13</v>
      </c>
      <c r="D45" t="s">
        <v>24</v>
      </c>
      <c r="E45" t="s">
        <v>25</v>
      </c>
      <c r="F45">
        <v>19.41</v>
      </c>
      <c r="G45">
        <v>19.440000000000001</v>
      </c>
      <c r="H45">
        <v>5.1999999999999998E-2</v>
      </c>
      <c r="I45" s="1">
        <v>748300</v>
      </c>
      <c r="J45">
        <v>5.8739999999999997</v>
      </c>
      <c r="K45" s="1">
        <v>735000</v>
      </c>
      <c r="L45" s="1">
        <v>22700</v>
      </c>
      <c r="M45" s="1"/>
      <c r="N45" t="s">
        <v>171</v>
      </c>
      <c r="O45" s="1">
        <f>AVERAGE(O25:O30)</f>
        <v>686833.33333333337</v>
      </c>
    </row>
    <row r="46" spans="1:15" x14ac:dyDescent="0.25">
      <c r="A46" t="s">
        <v>43</v>
      </c>
      <c r="B46" t="s">
        <v>13</v>
      </c>
      <c r="D46" t="s">
        <v>44</v>
      </c>
      <c r="E46" t="s">
        <v>45</v>
      </c>
      <c r="F46">
        <v>19.329999999999998</v>
      </c>
      <c r="G46">
        <v>19.36</v>
      </c>
      <c r="H46">
        <v>0.04</v>
      </c>
      <c r="I46" s="1">
        <v>786200</v>
      </c>
      <c r="J46">
        <v>5.8959999999999999</v>
      </c>
      <c r="K46" s="1">
        <v>771000</v>
      </c>
      <c r="L46" s="1">
        <v>18200</v>
      </c>
      <c r="M46" s="1"/>
      <c r="N46" t="s">
        <v>172</v>
      </c>
      <c r="O46" s="1">
        <f>AVERAGE(O31:O36)</f>
        <v>642333.33333333337</v>
      </c>
    </row>
    <row r="47" spans="1:15" x14ac:dyDescent="0.25">
      <c r="A47" t="s">
        <v>46</v>
      </c>
      <c r="B47" t="s">
        <v>13</v>
      </c>
      <c r="D47" t="s">
        <v>44</v>
      </c>
      <c r="E47" t="s">
        <v>45</v>
      </c>
      <c r="F47">
        <v>19.350000000000001</v>
      </c>
      <c r="G47">
        <v>19.36</v>
      </c>
      <c r="H47">
        <v>0.04</v>
      </c>
      <c r="I47" s="1">
        <v>774900</v>
      </c>
      <c r="J47">
        <v>5.8890000000000002</v>
      </c>
      <c r="K47" s="1">
        <v>771000</v>
      </c>
      <c r="L47" s="1">
        <v>18200</v>
      </c>
      <c r="M47" s="1"/>
      <c r="N47" t="s">
        <v>173</v>
      </c>
      <c r="O47" s="1">
        <f>AVERAGE(O37:O42)</f>
        <v>796333.33333333337</v>
      </c>
    </row>
    <row r="48" spans="1:15" x14ac:dyDescent="0.25">
      <c r="A48" t="s">
        <v>47</v>
      </c>
      <c r="B48" t="s">
        <v>13</v>
      </c>
      <c r="D48" t="s">
        <v>44</v>
      </c>
      <c r="E48" t="s">
        <v>45</v>
      </c>
      <c r="F48">
        <v>19.41</v>
      </c>
      <c r="G48">
        <v>19.36</v>
      </c>
      <c r="H48">
        <v>0.04</v>
      </c>
      <c r="I48" s="1">
        <v>750600</v>
      </c>
      <c r="J48">
        <v>5.875</v>
      </c>
      <c r="K48" s="1">
        <v>771000</v>
      </c>
      <c r="L48" s="1">
        <v>18200</v>
      </c>
      <c r="M48" s="1"/>
      <c r="O48" t="s">
        <v>175</v>
      </c>
    </row>
    <row r="49" spans="1:15" x14ac:dyDescent="0.25">
      <c r="A49" t="s">
        <v>62</v>
      </c>
      <c r="B49" t="s">
        <v>13</v>
      </c>
      <c r="D49" t="s">
        <v>63</v>
      </c>
      <c r="E49" t="s">
        <v>64</v>
      </c>
      <c r="F49">
        <v>19.600000000000001</v>
      </c>
      <c r="G49">
        <v>19.59</v>
      </c>
      <c r="H49">
        <v>6.7000000000000004E-2</v>
      </c>
      <c r="I49" s="1">
        <v>667500</v>
      </c>
      <c r="J49">
        <v>5.8239999999999998</v>
      </c>
      <c r="K49" s="1">
        <v>673000</v>
      </c>
      <c r="L49" s="1">
        <v>27300</v>
      </c>
      <c r="M49" s="1"/>
      <c r="N49" t="s">
        <v>170</v>
      </c>
      <c r="O49">
        <f>STDEV(O19:O24)</f>
        <v>107358.59416339625</v>
      </c>
    </row>
    <row r="50" spans="1:15" x14ac:dyDescent="0.25">
      <c r="A50" t="s">
        <v>65</v>
      </c>
      <c r="B50" t="s">
        <v>13</v>
      </c>
      <c r="D50" t="s">
        <v>63</v>
      </c>
      <c r="E50" t="s">
        <v>64</v>
      </c>
      <c r="F50">
        <v>19.52</v>
      </c>
      <c r="G50">
        <v>19.59</v>
      </c>
      <c r="H50">
        <v>6.7000000000000004E-2</v>
      </c>
      <c r="I50" s="1">
        <v>702800</v>
      </c>
      <c r="J50">
        <v>5.8470000000000004</v>
      </c>
      <c r="K50" s="1">
        <v>673000</v>
      </c>
      <c r="L50" s="1">
        <v>27300</v>
      </c>
      <c r="M50" s="1"/>
      <c r="N50" t="s">
        <v>171</v>
      </c>
      <c r="O50">
        <f>STDEV(O25:O30)</f>
        <v>97855.846359155767</v>
      </c>
    </row>
    <row r="51" spans="1:15" x14ac:dyDescent="0.25">
      <c r="A51" t="s">
        <v>66</v>
      </c>
      <c r="B51" t="s">
        <v>13</v>
      </c>
      <c r="D51" t="s">
        <v>63</v>
      </c>
      <c r="E51" t="s">
        <v>64</v>
      </c>
      <c r="F51">
        <v>19.649999999999999</v>
      </c>
      <c r="G51">
        <v>19.59</v>
      </c>
      <c r="H51">
        <v>6.7000000000000004E-2</v>
      </c>
      <c r="I51" s="1">
        <v>649200</v>
      </c>
      <c r="J51">
        <v>5.8120000000000003</v>
      </c>
      <c r="K51" s="1">
        <v>673000</v>
      </c>
      <c r="L51" s="1">
        <v>27300</v>
      </c>
      <c r="M51" s="1"/>
      <c r="N51" t="s">
        <v>172</v>
      </c>
      <c r="O51">
        <f>STDEV(O31:O36)</f>
        <v>124998.6666595556</v>
      </c>
    </row>
    <row r="52" spans="1:15" x14ac:dyDescent="0.25">
      <c r="A52" t="s">
        <v>81</v>
      </c>
      <c r="B52" t="s">
        <v>13</v>
      </c>
      <c r="D52" t="s">
        <v>82</v>
      </c>
      <c r="E52" t="s">
        <v>83</v>
      </c>
      <c r="F52">
        <v>19.36</v>
      </c>
      <c r="G52">
        <v>19.309999999999999</v>
      </c>
      <c r="H52">
        <v>4.3999999999999997E-2</v>
      </c>
      <c r="I52" s="1">
        <v>772500</v>
      </c>
      <c r="J52">
        <v>5.8879999999999999</v>
      </c>
      <c r="K52" s="1">
        <v>796000</v>
      </c>
      <c r="L52" s="1">
        <v>21100</v>
      </c>
      <c r="M52" s="1"/>
      <c r="N52" t="s">
        <v>173</v>
      </c>
      <c r="O52">
        <f>STDEV(O37:O42)</f>
        <v>106554.52438384162</v>
      </c>
    </row>
    <row r="53" spans="1:15" x14ac:dyDescent="0.25">
      <c r="A53" t="s">
        <v>84</v>
      </c>
      <c r="B53" t="s">
        <v>13</v>
      </c>
      <c r="D53" t="s">
        <v>82</v>
      </c>
      <c r="E53" t="s">
        <v>83</v>
      </c>
      <c r="F53">
        <v>19.27</v>
      </c>
      <c r="G53">
        <v>19.309999999999999</v>
      </c>
      <c r="H53">
        <v>4.3999999999999997E-2</v>
      </c>
      <c r="I53" s="1">
        <v>813200</v>
      </c>
      <c r="J53">
        <v>5.91</v>
      </c>
      <c r="K53" s="1">
        <v>796000</v>
      </c>
      <c r="L53" s="1">
        <v>21100</v>
      </c>
      <c r="M53" s="1"/>
    </row>
    <row r="54" spans="1:15" x14ac:dyDescent="0.25">
      <c r="A54" t="s">
        <v>85</v>
      </c>
      <c r="B54" t="s">
        <v>13</v>
      </c>
      <c r="D54" t="s">
        <v>82</v>
      </c>
      <c r="E54" t="s">
        <v>83</v>
      </c>
      <c r="F54">
        <v>19.3</v>
      </c>
      <c r="G54">
        <v>19.309999999999999</v>
      </c>
      <c r="H54">
        <v>4.3999999999999997E-2</v>
      </c>
      <c r="I54" s="1">
        <v>802500</v>
      </c>
      <c r="J54">
        <v>5.9039999999999999</v>
      </c>
      <c r="K54" s="1">
        <v>796000</v>
      </c>
      <c r="L54" s="1">
        <v>21100</v>
      </c>
      <c r="M54" s="1"/>
    </row>
    <row r="55" spans="1:15" x14ac:dyDescent="0.25">
      <c r="A55" t="s">
        <v>100</v>
      </c>
      <c r="B55" t="s">
        <v>13</v>
      </c>
      <c r="D55" t="s">
        <v>101</v>
      </c>
      <c r="E55" t="s">
        <v>102</v>
      </c>
      <c r="F55">
        <v>19.920000000000002</v>
      </c>
      <c r="G55">
        <v>19.95</v>
      </c>
      <c r="H55">
        <v>2.9000000000000001E-2</v>
      </c>
      <c r="I55" s="1">
        <v>552200</v>
      </c>
      <c r="J55">
        <v>5.742</v>
      </c>
      <c r="K55" s="1">
        <v>541000</v>
      </c>
      <c r="L55" s="1">
        <v>9410</v>
      </c>
      <c r="M55" s="1"/>
    </row>
    <row r="56" spans="1:15" x14ac:dyDescent="0.25">
      <c r="A56" t="s">
        <v>103</v>
      </c>
      <c r="B56" t="s">
        <v>13</v>
      </c>
      <c r="D56" t="s">
        <v>101</v>
      </c>
      <c r="E56" t="s">
        <v>102</v>
      </c>
      <c r="F56">
        <v>19.97</v>
      </c>
      <c r="G56">
        <v>19.95</v>
      </c>
      <c r="H56">
        <v>2.9000000000000001E-2</v>
      </c>
      <c r="I56" s="1">
        <v>535600</v>
      </c>
      <c r="J56">
        <v>5.7290000000000001</v>
      </c>
      <c r="K56" s="1">
        <v>541000</v>
      </c>
      <c r="L56" s="1">
        <v>9410</v>
      </c>
      <c r="M56" s="1"/>
    </row>
    <row r="57" spans="1:15" x14ac:dyDescent="0.25">
      <c r="A57" t="s">
        <v>104</v>
      </c>
      <c r="B57" t="s">
        <v>13</v>
      </c>
      <c r="D57" t="s">
        <v>101</v>
      </c>
      <c r="E57" t="s">
        <v>102</v>
      </c>
      <c r="F57">
        <v>19.97</v>
      </c>
      <c r="G57">
        <v>19.95</v>
      </c>
      <c r="H57">
        <v>2.9000000000000001E-2</v>
      </c>
      <c r="I57" s="1">
        <v>536200</v>
      </c>
      <c r="J57">
        <v>5.7290000000000001</v>
      </c>
      <c r="K57" s="1">
        <v>541000</v>
      </c>
      <c r="L57" s="1">
        <v>9410</v>
      </c>
      <c r="M57" s="1"/>
    </row>
    <row r="58" spans="1:15" x14ac:dyDescent="0.25">
      <c r="A58" t="s">
        <v>119</v>
      </c>
      <c r="B58" t="s">
        <v>13</v>
      </c>
      <c r="D58" t="s">
        <v>120</v>
      </c>
      <c r="E58" t="s">
        <v>121</v>
      </c>
      <c r="F58">
        <v>19.46</v>
      </c>
      <c r="G58">
        <v>19.5</v>
      </c>
      <c r="H58">
        <v>3.5999999999999997E-2</v>
      </c>
      <c r="I58" s="1">
        <v>726900</v>
      </c>
      <c r="J58">
        <v>5.8609999999999998</v>
      </c>
      <c r="K58" s="1">
        <v>710000</v>
      </c>
      <c r="L58" s="1">
        <v>15500</v>
      </c>
      <c r="M58" s="1"/>
    </row>
    <row r="59" spans="1:15" x14ac:dyDescent="0.25">
      <c r="A59" t="s">
        <v>122</v>
      </c>
      <c r="B59" t="s">
        <v>13</v>
      </c>
      <c r="D59" t="s">
        <v>120</v>
      </c>
      <c r="E59" t="s">
        <v>121</v>
      </c>
      <c r="F59">
        <v>19.510000000000002</v>
      </c>
      <c r="G59">
        <v>19.5</v>
      </c>
      <c r="H59">
        <v>3.5999999999999997E-2</v>
      </c>
      <c r="I59" s="1">
        <v>706700</v>
      </c>
      <c r="J59">
        <v>5.8490000000000002</v>
      </c>
      <c r="K59" s="1">
        <v>710000</v>
      </c>
      <c r="L59" s="1">
        <v>15500</v>
      </c>
      <c r="M59" s="1"/>
    </row>
    <row r="60" spans="1:15" x14ac:dyDescent="0.25">
      <c r="A60" t="s">
        <v>123</v>
      </c>
      <c r="B60" t="s">
        <v>13</v>
      </c>
      <c r="D60" t="s">
        <v>120</v>
      </c>
      <c r="E60" t="s">
        <v>121</v>
      </c>
      <c r="F60">
        <v>19.53</v>
      </c>
      <c r="G60">
        <v>19.5</v>
      </c>
      <c r="H60">
        <v>3.5999999999999997E-2</v>
      </c>
      <c r="I60" s="1">
        <v>696400</v>
      </c>
      <c r="J60">
        <v>5.843</v>
      </c>
      <c r="K60" s="1">
        <v>710000</v>
      </c>
      <c r="L60" s="1">
        <v>15500</v>
      </c>
      <c r="M60" s="1"/>
    </row>
    <row r="61" spans="1:15" x14ac:dyDescent="0.25">
      <c r="A61" t="s">
        <v>138</v>
      </c>
      <c r="B61" t="s">
        <v>13</v>
      </c>
      <c r="D61" t="s">
        <v>139</v>
      </c>
      <c r="E61" t="s">
        <v>140</v>
      </c>
      <c r="F61">
        <v>19.309999999999999</v>
      </c>
      <c r="G61">
        <v>19.25</v>
      </c>
      <c r="H61">
        <v>5.3999999999999999E-2</v>
      </c>
      <c r="I61" s="1">
        <v>795600</v>
      </c>
      <c r="J61">
        <v>5.9009999999999998</v>
      </c>
      <c r="K61" s="1">
        <v>825000</v>
      </c>
      <c r="L61" s="1">
        <v>26600</v>
      </c>
      <c r="M61" s="1"/>
    </row>
    <row r="62" spans="1:15" x14ac:dyDescent="0.25">
      <c r="A62" t="s">
        <v>141</v>
      </c>
      <c r="B62" t="s">
        <v>13</v>
      </c>
      <c r="D62" t="s">
        <v>139</v>
      </c>
      <c r="E62" t="s">
        <v>140</v>
      </c>
      <c r="F62">
        <v>19.239999999999998</v>
      </c>
      <c r="G62">
        <v>19.25</v>
      </c>
      <c r="H62">
        <v>5.3999999999999999E-2</v>
      </c>
      <c r="I62" s="1">
        <v>831500</v>
      </c>
      <c r="J62">
        <v>5.92</v>
      </c>
      <c r="K62" s="1">
        <v>825000</v>
      </c>
      <c r="L62" s="1">
        <v>26600</v>
      </c>
      <c r="M62" s="1"/>
    </row>
    <row r="63" spans="1:15" x14ac:dyDescent="0.25">
      <c r="A63" t="s">
        <v>142</v>
      </c>
      <c r="B63" t="s">
        <v>13</v>
      </c>
      <c r="D63" t="s">
        <v>139</v>
      </c>
      <c r="E63" t="s">
        <v>140</v>
      </c>
      <c r="F63">
        <v>19.2</v>
      </c>
      <c r="G63">
        <v>19.25</v>
      </c>
      <c r="H63">
        <v>5.3999999999999999E-2</v>
      </c>
      <c r="I63" s="1">
        <v>847600</v>
      </c>
      <c r="J63">
        <v>5.9279999999999999</v>
      </c>
      <c r="K63" s="1">
        <v>825000</v>
      </c>
      <c r="L63" s="1">
        <v>26600</v>
      </c>
      <c r="M63" s="1"/>
    </row>
    <row r="64" spans="1:15" x14ac:dyDescent="0.25">
      <c r="A64" t="s">
        <v>157</v>
      </c>
      <c r="B64" t="s">
        <v>13</v>
      </c>
      <c r="D64" t="s">
        <v>158</v>
      </c>
      <c r="E64" t="s">
        <v>159</v>
      </c>
      <c r="F64">
        <v>19.73</v>
      </c>
      <c r="G64">
        <v>19.72</v>
      </c>
      <c r="H64">
        <v>2.5999999999999999E-2</v>
      </c>
      <c r="I64" s="1">
        <v>617900</v>
      </c>
      <c r="J64">
        <v>5.7910000000000004</v>
      </c>
      <c r="K64" s="1">
        <v>622000</v>
      </c>
      <c r="L64" s="1">
        <v>9870</v>
      </c>
      <c r="M64" s="1"/>
    </row>
    <row r="65" spans="1:13" x14ac:dyDescent="0.25">
      <c r="A65" t="s">
        <v>160</v>
      </c>
      <c r="B65" t="s">
        <v>13</v>
      </c>
      <c r="D65" t="s">
        <v>158</v>
      </c>
      <c r="E65" t="s">
        <v>159</v>
      </c>
      <c r="F65">
        <v>19.690000000000001</v>
      </c>
      <c r="G65">
        <v>19.72</v>
      </c>
      <c r="H65">
        <v>2.5999999999999999E-2</v>
      </c>
      <c r="I65" s="1">
        <v>633700</v>
      </c>
      <c r="J65">
        <v>5.8019999999999996</v>
      </c>
      <c r="K65" s="1">
        <v>622000</v>
      </c>
      <c r="L65" s="1">
        <v>9870</v>
      </c>
      <c r="M65" s="1"/>
    </row>
    <row r="66" spans="1:13" x14ac:dyDescent="0.25">
      <c r="A66" t="s">
        <v>161</v>
      </c>
      <c r="B66" t="s">
        <v>13</v>
      </c>
      <c r="D66" t="s">
        <v>158</v>
      </c>
      <c r="E66" t="s">
        <v>159</v>
      </c>
      <c r="F66">
        <v>19.739999999999998</v>
      </c>
      <c r="G66">
        <v>19.72</v>
      </c>
      <c r="H66">
        <v>2.5999999999999999E-2</v>
      </c>
      <c r="I66" s="1">
        <v>615500</v>
      </c>
      <c r="J66">
        <v>5.7889999999999997</v>
      </c>
      <c r="K66" s="1">
        <v>622000</v>
      </c>
      <c r="L66" s="1">
        <v>9870</v>
      </c>
      <c r="M66" s="1"/>
    </row>
    <row r="67" spans="1:13" x14ac:dyDescent="0.25">
      <c r="A67" t="s">
        <v>28</v>
      </c>
      <c r="B67" t="s">
        <v>13</v>
      </c>
      <c r="D67" t="s">
        <v>29</v>
      </c>
      <c r="E67" t="s">
        <v>30</v>
      </c>
      <c r="F67">
        <v>20.170000000000002</v>
      </c>
      <c r="G67">
        <v>20.170000000000002</v>
      </c>
      <c r="H67">
        <v>4.4999999999999998E-2</v>
      </c>
      <c r="I67" s="1">
        <v>475900</v>
      </c>
      <c r="J67">
        <v>5.6779999999999999</v>
      </c>
      <c r="K67" s="1">
        <v>475000</v>
      </c>
      <c r="L67" s="1">
        <v>12900</v>
      </c>
      <c r="M67" s="1"/>
    </row>
    <row r="68" spans="1:13" x14ac:dyDescent="0.25">
      <c r="A68" t="s">
        <v>31</v>
      </c>
      <c r="B68" t="s">
        <v>13</v>
      </c>
      <c r="D68" t="s">
        <v>29</v>
      </c>
      <c r="E68" t="s">
        <v>30</v>
      </c>
      <c r="F68">
        <v>20.12</v>
      </c>
      <c r="G68">
        <v>20.170000000000002</v>
      </c>
      <c r="H68">
        <v>4.4999999999999998E-2</v>
      </c>
      <c r="I68" s="1">
        <v>487900</v>
      </c>
      <c r="J68">
        <v>5.6879999999999997</v>
      </c>
      <c r="K68" s="1">
        <v>475000</v>
      </c>
      <c r="L68" s="1">
        <v>12900</v>
      </c>
      <c r="M68" s="1"/>
    </row>
    <row r="69" spans="1:13" x14ac:dyDescent="0.25">
      <c r="A69" t="s">
        <v>32</v>
      </c>
      <c r="B69" t="s">
        <v>13</v>
      </c>
      <c r="D69" t="s">
        <v>29</v>
      </c>
      <c r="E69" t="s">
        <v>30</v>
      </c>
      <c r="F69">
        <v>20.21</v>
      </c>
      <c r="G69">
        <v>20.170000000000002</v>
      </c>
      <c r="H69">
        <v>4.4999999999999998E-2</v>
      </c>
      <c r="I69" s="1">
        <v>462200</v>
      </c>
      <c r="J69">
        <v>5.665</v>
      </c>
      <c r="K69" s="1">
        <v>475000</v>
      </c>
      <c r="L69" s="1">
        <v>12900</v>
      </c>
      <c r="M69" s="1"/>
    </row>
    <row r="70" spans="1:13" x14ac:dyDescent="0.25">
      <c r="A70" t="s">
        <v>48</v>
      </c>
      <c r="B70" t="s">
        <v>13</v>
      </c>
      <c r="D70" t="s">
        <v>49</v>
      </c>
      <c r="E70" t="s">
        <v>50</v>
      </c>
      <c r="F70">
        <v>19.510000000000002</v>
      </c>
      <c r="G70">
        <v>19.57</v>
      </c>
      <c r="H70">
        <v>9.1999999999999998E-2</v>
      </c>
      <c r="I70" s="1">
        <v>705500</v>
      </c>
      <c r="J70">
        <v>5.8479999999999999</v>
      </c>
      <c r="K70" s="1">
        <v>681000</v>
      </c>
      <c r="L70" s="1">
        <v>37200</v>
      </c>
      <c r="M70" s="1"/>
    </row>
    <row r="71" spans="1:13" x14ac:dyDescent="0.25">
      <c r="A71" t="s">
        <v>51</v>
      </c>
      <c r="B71" t="s">
        <v>13</v>
      </c>
      <c r="D71" t="s">
        <v>49</v>
      </c>
      <c r="E71" t="s">
        <v>50</v>
      </c>
      <c r="F71">
        <v>19.52</v>
      </c>
      <c r="G71">
        <v>19.57</v>
      </c>
      <c r="H71">
        <v>9.1999999999999998E-2</v>
      </c>
      <c r="I71" s="1">
        <v>699700</v>
      </c>
      <c r="J71">
        <v>5.8449999999999998</v>
      </c>
      <c r="K71" s="1">
        <v>681000</v>
      </c>
      <c r="L71" s="1">
        <v>37200</v>
      </c>
      <c r="M71" s="1"/>
    </row>
    <row r="72" spans="1:13" x14ac:dyDescent="0.25">
      <c r="A72" t="s">
        <v>52</v>
      </c>
      <c r="B72" t="s">
        <v>13</v>
      </c>
      <c r="D72" t="s">
        <v>49</v>
      </c>
      <c r="E72" t="s">
        <v>50</v>
      </c>
      <c r="F72">
        <v>19.68</v>
      </c>
      <c r="G72">
        <v>19.57</v>
      </c>
      <c r="H72">
        <v>9.1999999999999998E-2</v>
      </c>
      <c r="I72" s="1">
        <v>638400</v>
      </c>
      <c r="J72">
        <v>5.8049999999999997</v>
      </c>
      <c r="K72" s="1">
        <v>681000</v>
      </c>
      <c r="L72" s="1">
        <v>37200</v>
      </c>
      <c r="M72" s="1"/>
    </row>
    <row r="73" spans="1:13" x14ac:dyDescent="0.25">
      <c r="A73" t="s">
        <v>67</v>
      </c>
      <c r="B73" t="s">
        <v>13</v>
      </c>
      <c r="D73" t="s">
        <v>68</v>
      </c>
      <c r="E73" t="s">
        <v>69</v>
      </c>
      <c r="F73">
        <v>19.510000000000002</v>
      </c>
      <c r="G73">
        <v>19.54</v>
      </c>
      <c r="H73">
        <v>6.0999999999999999E-2</v>
      </c>
      <c r="I73" s="1">
        <v>705600</v>
      </c>
      <c r="J73">
        <v>5.8490000000000002</v>
      </c>
      <c r="K73" s="1">
        <v>692000</v>
      </c>
      <c r="L73" s="1">
        <v>25000</v>
      </c>
      <c r="M73" s="1"/>
    </row>
    <row r="74" spans="1:13" x14ac:dyDescent="0.25">
      <c r="A74" t="s">
        <v>70</v>
      </c>
      <c r="B74" t="s">
        <v>13</v>
      </c>
      <c r="D74" t="s">
        <v>68</v>
      </c>
      <c r="E74" t="s">
        <v>69</v>
      </c>
      <c r="F74">
        <v>19.5</v>
      </c>
      <c r="G74">
        <v>19.54</v>
      </c>
      <c r="H74">
        <v>6.0999999999999999E-2</v>
      </c>
      <c r="I74" s="1">
        <v>708100</v>
      </c>
      <c r="J74">
        <v>5.85</v>
      </c>
      <c r="K74" s="1">
        <v>692000</v>
      </c>
      <c r="L74" s="1">
        <v>25000</v>
      </c>
      <c r="M74" s="1"/>
    </row>
    <row r="75" spans="1:13" x14ac:dyDescent="0.25">
      <c r="A75" t="s">
        <v>71</v>
      </c>
      <c r="B75" t="s">
        <v>13</v>
      </c>
      <c r="D75" t="s">
        <v>68</v>
      </c>
      <c r="E75" t="s">
        <v>69</v>
      </c>
      <c r="F75">
        <v>19.61</v>
      </c>
      <c r="G75">
        <v>19.54</v>
      </c>
      <c r="H75">
        <v>6.0999999999999999E-2</v>
      </c>
      <c r="I75" s="1">
        <v>663600</v>
      </c>
      <c r="J75">
        <v>5.8220000000000001</v>
      </c>
      <c r="K75" s="1">
        <v>692000</v>
      </c>
      <c r="L75" s="1">
        <v>25000</v>
      </c>
      <c r="M75" s="1"/>
    </row>
    <row r="76" spans="1:13" x14ac:dyDescent="0.25">
      <c r="A76" t="s">
        <v>86</v>
      </c>
      <c r="B76" t="s">
        <v>13</v>
      </c>
      <c r="D76" t="s">
        <v>87</v>
      </c>
      <c r="E76" t="s">
        <v>88</v>
      </c>
      <c r="F76">
        <v>18.97</v>
      </c>
      <c r="G76">
        <v>18.940000000000001</v>
      </c>
      <c r="H76">
        <v>6.4000000000000001E-2</v>
      </c>
      <c r="I76" s="1">
        <v>974400</v>
      </c>
      <c r="J76">
        <v>5.9889999999999999</v>
      </c>
      <c r="K76" s="1">
        <v>992000</v>
      </c>
      <c r="L76" s="1">
        <v>38200</v>
      </c>
      <c r="M76" s="1"/>
    </row>
    <row r="77" spans="1:13" x14ac:dyDescent="0.25">
      <c r="A77" t="s">
        <v>89</v>
      </c>
      <c r="B77" t="s">
        <v>13</v>
      </c>
      <c r="D77" t="s">
        <v>87</v>
      </c>
      <c r="E77" t="s">
        <v>88</v>
      </c>
      <c r="F77">
        <v>18.87</v>
      </c>
      <c r="G77">
        <v>18.940000000000001</v>
      </c>
      <c r="H77">
        <v>6.4000000000000001E-2</v>
      </c>
      <c r="I77" s="1">
        <v>1036000</v>
      </c>
      <c r="J77">
        <v>6.0149999999999997</v>
      </c>
      <c r="K77" s="1">
        <v>992000</v>
      </c>
      <c r="L77" s="1">
        <v>38200</v>
      </c>
      <c r="M77" s="1"/>
    </row>
    <row r="78" spans="1:13" x14ac:dyDescent="0.25">
      <c r="A78" t="s">
        <v>90</v>
      </c>
      <c r="B78" t="s">
        <v>13</v>
      </c>
      <c r="D78" t="s">
        <v>87</v>
      </c>
      <c r="E78" t="s">
        <v>88</v>
      </c>
      <c r="F78">
        <v>18.989999999999998</v>
      </c>
      <c r="G78">
        <v>18.940000000000001</v>
      </c>
      <c r="H78">
        <v>6.4000000000000001E-2</v>
      </c>
      <c r="I78" s="1">
        <v>965500</v>
      </c>
      <c r="J78">
        <v>5.9850000000000003</v>
      </c>
      <c r="K78" s="1">
        <v>992000</v>
      </c>
      <c r="L78" s="1">
        <v>38200</v>
      </c>
      <c r="M78" s="1"/>
    </row>
    <row r="79" spans="1:13" x14ac:dyDescent="0.25">
      <c r="A79" t="s">
        <v>105</v>
      </c>
      <c r="B79" t="s">
        <v>13</v>
      </c>
      <c r="D79" t="s">
        <v>106</v>
      </c>
      <c r="E79" t="s">
        <v>107</v>
      </c>
      <c r="F79">
        <v>19.48</v>
      </c>
      <c r="G79">
        <v>19.489999999999998</v>
      </c>
      <c r="H79">
        <v>8.5000000000000006E-2</v>
      </c>
      <c r="I79" s="1">
        <v>720100</v>
      </c>
      <c r="J79">
        <v>5.8570000000000002</v>
      </c>
      <c r="K79" s="1">
        <v>715000</v>
      </c>
      <c r="L79" s="1">
        <v>36400</v>
      </c>
      <c r="M79" s="1"/>
    </row>
    <row r="80" spans="1:13" x14ac:dyDescent="0.25">
      <c r="A80" t="s">
        <v>108</v>
      </c>
      <c r="B80" t="s">
        <v>13</v>
      </c>
      <c r="D80" t="s">
        <v>106</v>
      </c>
      <c r="E80" t="s">
        <v>107</v>
      </c>
      <c r="F80">
        <v>19.41</v>
      </c>
      <c r="G80">
        <v>19.489999999999998</v>
      </c>
      <c r="H80">
        <v>8.5000000000000006E-2</v>
      </c>
      <c r="I80" s="1">
        <v>748300</v>
      </c>
      <c r="J80">
        <v>5.8739999999999997</v>
      </c>
      <c r="K80" s="1">
        <v>715000</v>
      </c>
      <c r="L80" s="1">
        <v>36400</v>
      </c>
      <c r="M80" s="1"/>
    </row>
    <row r="81" spans="1:13" x14ac:dyDescent="0.25">
      <c r="A81" t="s">
        <v>109</v>
      </c>
      <c r="B81" t="s">
        <v>13</v>
      </c>
      <c r="D81" t="s">
        <v>106</v>
      </c>
      <c r="E81" t="s">
        <v>107</v>
      </c>
      <c r="F81">
        <v>19.579999999999998</v>
      </c>
      <c r="G81">
        <v>19.489999999999998</v>
      </c>
      <c r="H81">
        <v>8.5000000000000006E-2</v>
      </c>
      <c r="I81" s="1">
        <v>676000</v>
      </c>
      <c r="J81">
        <v>5.83</v>
      </c>
      <c r="K81" s="1">
        <v>715000</v>
      </c>
      <c r="L81" s="1">
        <v>36400</v>
      </c>
      <c r="M81" s="1"/>
    </row>
    <row r="82" spans="1:13" x14ac:dyDescent="0.25">
      <c r="A82" t="s">
        <v>124</v>
      </c>
      <c r="B82" t="s">
        <v>13</v>
      </c>
      <c r="D82" t="s">
        <v>125</v>
      </c>
      <c r="E82" t="s">
        <v>126</v>
      </c>
      <c r="F82">
        <v>19.61</v>
      </c>
      <c r="G82">
        <v>19.350000000000001</v>
      </c>
      <c r="H82">
        <v>0.24299999999999999</v>
      </c>
      <c r="I82" s="1">
        <v>663800</v>
      </c>
      <c r="J82">
        <v>5.8220000000000001</v>
      </c>
      <c r="K82" s="1">
        <v>783000</v>
      </c>
      <c r="L82" s="1">
        <v>112000</v>
      </c>
      <c r="M82" s="1"/>
    </row>
    <row r="83" spans="1:13" x14ac:dyDescent="0.25">
      <c r="A83" t="s">
        <v>127</v>
      </c>
      <c r="B83" t="s">
        <v>13</v>
      </c>
      <c r="D83" t="s">
        <v>125</v>
      </c>
      <c r="E83" t="s">
        <v>126</v>
      </c>
      <c r="F83">
        <v>19.13</v>
      </c>
      <c r="G83">
        <v>19.350000000000001</v>
      </c>
      <c r="H83">
        <v>0.24299999999999999</v>
      </c>
      <c r="I83" s="1">
        <v>885500</v>
      </c>
      <c r="J83">
        <v>5.9470000000000001</v>
      </c>
      <c r="K83" s="1">
        <v>783000</v>
      </c>
      <c r="L83" s="1">
        <v>112000</v>
      </c>
      <c r="M83" s="1"/>
    </row>
    <row r="84" spans="1:13" x14ac:dyDescent="0.25">
      <c r="A84" t="s">
        <v>128</v>
      </c>
      <c r="B84" t="s">
        <v>13</v>
      </c>
      <c r="D84" t="s">
        <v>125</v>
      </c>
      <c r="E84" t="s">
        <v>126</v>
      </c>
      <c r="F84">
        <v>19.3</v>
      </c>
      <c r="G84">
        <v>19.350000000000001</v>
      </c>
      <c r="H84">
        <v>0.24299999999999999</v>
      </c>
      <c r="I84" s="1">
        <v>800900</v>
      </c>
      <c r="J84">
        <v>5.9039999999999999</v>
      </c>
      <c r="K84" s="1">
        <v>783000</v>
      </c>
      <c r="L84" s="1">
        <v>112000</v>
      </c>
      <c r="M84" s="1"/>
    </row>
    <row r="85" spans="1:13" x14ac:dyDescent="0.25">
      <c r="A85" t="s">
        <v>143</v>
      </c>
      <c r="B85" t="s">
        <v>13</v>
      </c>
      <c r="D85" t="s">
        <v>144</v>
      </c>
      <c r="E85" t="s">
        <v>145</v>
      </c>
      <c r="F85">
        <v>19.27</v>
      </c>
      <c r="G85">
        <v>19.260000000000002</v>
      </c>
      <c r="H85">
        <v>3.6999999999999998E-2</v>
      </c>
      <c r="I85" s="1">
        <v>816400</v>
      </c>
      <c r="J85">
        <v>5.9119999999999999</v>
      </c>
      <c r="K85" s="1">
        <v>818000</v>
      </c>
      <c r="L85" s="1">
        <v>18100</v>
      </c>
      <c r="M85" s="1"/>
    </row>
    <row r="86" spans="1:13" x14ac:dyDescent="0.25">
      <c r="A86" t="s">
        <v>146</v>
      </c>
      <c r="B86" t="s">
        <v>13</v>
      </c>
      <c r="D86" t="s">
        <v>144</v>
      </c>
      <c r="E86" t="s">
        <v>145</v>
      </c>
      <c r="F86">
        <v>19.23</v>
      </c>
      <c r="G86">
        <v>19.260000000000002</v>
      </c>
      <c r="H86">
        <v>3.6999999999999998E-2</v>
      </c>
      <c r="I86" s="1">
        <v>837100</v>
      </c>
      <c r="J86">
        <v>5.923</v>
      </c>
      <c r="K86" s="1">
        <v>818000</v>
      </c>
      <c r="L86" s="1">
        <v>18100</v>
      </c>
      <c r="M86" s="1"/>
    </row>
    <row r="87" spans="1:13" x14ac:dyDescent="0.25">
      <c r="A87" t="s">
        <v>147</v>
      </c>
      <c r="B87" t="s">
        <v>13</v>
      </c>
      <c r="D87" t="s">
        <v>144</v>
      </c>
      <c r="E87" t="s">
        <v>145</v>
      </c>
      <c r="F87">
        <v>19.3</v>
      </c>
      <c r="G87">
        <v>19.260000000000002</v>
      </c>
      <c r="H87">
        <v>3.6999999999999998E-2</v>
      </c>
      <c r="I87" s="1">
        <v>801200</v>
      </c>
      <c r="J87">
        <v>5.9039999999999999</v>
      </c>
      <c r="K87" s="1">
        <v>818000</v>
      </c>
      <c r="L87" s="1">
        <v>18100</v>
      </c>
      <c r="M87" s="1"/>
    </row>
    <row r="88" spans="1:13" x14ac:dyDescent="0.25">
      <c r="A88" t="s">
        <v>162</v>
      </c>
      <c r="B88" t="s">
        <v>13</v>
      </c>
      <c r="D88" t="s">
        <v>163</v>
      </c>
      <c r="E88" t="s">
        <v>164</v>
      </c>
      <c r="F88">
        <v>19.34</v>
      </c>
      <c r="G88">
        <v>19.350000000000001</v>
      </c>
      <c r="H88">
        <v>2.3E-2</v>
      </c>
      <c r="I88" s="1">
        <v>779100</v>
      </c>
      <c r="J88">
        <v>5.8920000000000003</v>
      </c>
      <c r="K88" s="1">
        <v>778000</v>
      </c>
      <c r="L88" s="1">
        <v>10500</v>
      </c>
      <c r="M88" s="1"/>
    </row>
    <row r="89" spans="1:13" x14ac:dyDescent="0.25">
      <c r="A89" t="s">
        <v>165</v>
      </c>
      <c r="B89" t="s">
        <v>13</v>
      </c>
      <c r="D89" t="s">
        <v>163</v>
      </c>
      <c r="E89" t="s">
        <v>164</v>
      </c>
      <c r="F89">
        <v>19.329999999999998</v>
      </c>
      <c r="G89">
        <v>19.350000000000001</v>
      </c>
      <c r="H89">
        <v>2.3E-2</v>
      </c>
      <c r="I89" s="1">
        <v>787300</v>
      </c>
      <c r="J89">
        <v>5.8959999999999999</v>
      </c>
      <c r="K89" s="1">
        <v>778000</v>
      </c>
      <c r="L89" s="1">
        <v>10500</v>
      </c>
      <c r="M89" s="1"/>
    </row>
    <row r="90" spans="1:13" x14ac:dyDescent="0.25">
      <c r="A90" t="s">
        <v>166</v>
      </c>
      <c r="B90" t="s">
        <v>13</v>
      </c>
      <c r="D90" t="s">
        <v>163</v>
      </c>
      <c r="E90" t="s">
        <v>164</v>
      </c>
      <c r="F90">
        <v>19.37</v>
      </c>
      <c r="G90">
        <v>19.350000000000001</v>
      </c>
      <c r="H90">
        <v>2.3E-2</v>
      </c>
      <c r="I90" s="1">
        <v>766400</v>
      </c>
      <c r="J90">
        <v>5.8840000000000003</v>
      </c>
      <c r="K90" s="1">
        <v>778000</v>
      </c>
      <c r="L90" s="1">
        <v>10500</v>
      </c>
      <c r="M90" s="1"/>
    </row>
  </sheetData>
  <sortState ref="A2:M90">
    <sortCondition ref="D2:D90"/>
    <sortCondition ref="E2:E90"/>
  </sortState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31" workbookViewId="0">
      <selection activeCell="I78" sqref="I78"/>
    </sheetView>
  </sheetViews>
  <sheetFormatPr defaultColWidth="8.85546875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5" x14ac:dyDescent="0.25">
      <c r="A2" t="s">
        <v>12</v>
      </c>
      <c r="B2" t="s">
        <v>13</v>
      </c>
      <c r="D2" t="s">
        <v>14</v>
      </c>
      <c r="F2" t="s">
        <v>15</v>
      </c>
      <c r="G2">
        <v>0</v>
      </c>
      <c r="H2">
        <v>0</v>
      </c>
      <c r="I2" t="s">
        <v>15</v>
      </c>
      <c r="J2" t="s">
        <v>15</v>
      </c>
      <c r="K2" s="1">
        <v>0</v>
      </c>
      <c r="L2" s="1">
        <v>0</v>
      </c>
    </row>
    <row r="3" spans="1:15" x14ac:dyDescent="0.25">
      <c r="A3" t="s">
        <v>16</v>
      </c>
      <c r="B3" t="s">
        <v>13</v>
      </c>
      <c r="D3" t="s">
        <v>14</v>
      </c>
      <c r="F3" t="s">
        <v>15</v>
      </c>
      <c r="G3">
        <v>0</v>
      </c>
      <c r="H3">
        <v>0</v>
      </c>
      <c r="I3" t="s">
        <v>15</v>
      </c>
      <c r="J3" t="s">
        <v>15</v>
      </c>
      <c r="K3" s="1">
        <v>0</v>
      </c>
      <c r="L3" s="1">
        <v>0</v>
      </c>
    </row>
    <row r="4" spans="1:15" x14ac:dyDescent="0.25">
      <c r="A4" t="s">
        <v>17</v>
      </c>
      <c r="B4" t="s">
        <v>13</v>
      </c>
      <c r="D4" t="s">
        <v>14</v>
      </c>
      <c r="F4" t="s">
        <v>15</v>
      </c>
      <c r="G4">
        <v>0</v>
      </c>
      <c r="H4">
        <v>0</v>
      </c>
      <c r="I4" t="s">
        <v>15</v>
      </c>
      <c r="J4" t="s">
        <v>15</v>
      </c>
      <c r="K4" s="1">
        <v>0</v>
      </c>
      <c r="L4" s="1">
        <v>0</v>
      </c>
    </row>
    <row r="5" spans="1:15" x14ac:dyDescent="0.25">
      <c r="A5" t="s">
        <v>37</v>
      </c>
      <c r="B5" t="s">
        <v>13</v>
      </c>
      <c r="D5" t="s">
        <v>35</v>
      </c>
      <c r="E5" t="s">
        <v>176</v>
      </c>
      <c r="F5">
        <v>33.46</v>
      </c>
      <c r="G5">
        <v>33.46</v>
      </c>
      <c r="H5">
        <v>0</v>
      </c>
      <c r="I5" s="1">
        <v>67.2</v>
      </c>
      <c r="J5">
        <v>1.827</v>
      </c>
      <c r="K5" s="1">
        <v>67.2</v>
      </c>
      <c r="L5" s="1">
        <v>0</v>
      </c>
    </row>
    <row r="6" spans="1:15" x14ac:dyDescent="0.25">
      <c r="A6" t="s">
        <v>55</v>
      </c>
      <c r="B6" t="s">
        <v>13</v>
      </c>
      <c r="D6" t="s">
        <v>54</v>
      </c>
      <c r="E6" t="s">
        <v>176</v>
      </c>
      <c r="F6">
        <v>30.75</v>
      </c>
      <c r="G6">
        <v>30.77</v>
      </c>
      <c r="H6">
        <v>4.1000000000000002E-2</v>
      </c>
      <c r="I6" s="1">
        <v>672</v>
      </c>
      <c r="J6">
        <v>2.827</v>
      </c>
      <c r="K6" s="1">
        <v>672</v>
      </c>
      <c r="L6" s="1">
        <v>0</v>
      </c>
    </row>
    <row r="7" spans="1:15" x14ac:dyDescent="0.25">
      <c r="A7" t="s">
        <v>56</v>
      </c>
      <c r="B7" t="s">
        <v>13</v>
      </c>
      <c r="D7" t="s">
        <v>54</v>
      </c>
      <c r="E7" t="s">
        <v>176</v>
      </c>
      <c r="F7">
        <v>30.8</v>
      </c>
      <c r="G7">
        <v>30.77</v>
      </c>
      <c r="H7">
        <v>4.1000000000000002E-2</v>
      </c>
      <c r="I7" s="1">
        <v>672</v>
      </c>
      <c r="J7">
        <v>2.827</v>
      </c>
      <c r="K7" s="1">
        <v>672</v>
      </c>
      <c r="L7" s="1">
        <v>0</v>
      </c>
    </row>
    <row r="8" spans="1:15" x14ac:dyDescent="0.25">
      <c r="A8" t="s">
        <v>72</v>
      </c>
      <c r="B8" t="s">
        <v>13</v>
      </c>
      <c r="D8" t="s">
        <v>73</v>
      </c>
      <c r="E8" t="s">
        <v>176</v>
      </c>
      <c r="F8">
        <v>26.9</v>
      </c>
      <c r="G8">
        <v>26.72</v>
      </c>
      <c r="H8">
        <v>0.17799999999999999</v>
      </c>
      <c r="I8" s="1">
        <v>6720</v>
      </c>
      <c r="J8">
        <v>3.827</v>
      </c>
      <c r="K8" s="1">
        <v>6720</v>
      </c>
      <c r="L8" s="1">
        <v>0</v>
      </c>
    </row>
    <row r="9" spans="1:15" x14ac:dyDescent="0.25">
      <c r="A9" t="s">
        <v>74</v>
      </c>
      <c r="B9" t="s">
        <v>13</v>
      </c>
      <c r="D9" t="s">
        <v>73</v>
      </c>
      <c r="E9" t="s">
        <v>176</v>
      </c>
      <c r="F9">
        <v>26.55</v>
      </c>
      <c r="G9">
        <v>26.72</v>
      </c>
      <c r="H9">
        <v>0.17799999999999999</v>
      </c>
      <c r="I9" s="1">
        <v>6720</v>
      </c>
      <c r="J9">
        <v>3.827</v>
      </c>
      <c r="K9" s="1">
        <v>6720</v>
      </c>
      <c r="L9" s="1">
        <v>0</v>
      </c>
    </row>
    <row r="10" spans="1:15" x14ac:dyDescent="0.25">
      <c r="A10" t="s">
        <v>75</v>
      </c>
      <c r="B10" t="s">
        <v>13</v>
      </c>
      <c r="D10" t="s">
        <v>73</v>
      </c>
      <c r="E10" t="s">
        <v>176</v>
      </c>
      <c r="F10">
        <v>26.7</v>
      </c>
      <c r="G10">
        <v>26.72</v>
      </c>
      <c r="H10">
        <v>0.17799999999999999</v>
      </c>
      <c r="I10" s="1">
        <v>6720</v>
      </c>
      <c r="J10">
        <v>3.827</v>
      </c>
      <c r="K10" s="1">
        <v>6720</v>
      </c>
      <c r="L10" s="1">
        <v>0</v>
      </c>
    </row>
    <row r="11" spans="1:15" x14ac:dyDescent="0.25">
      <c r="A11" t="s">
        <v>93</v>
      </c>
      <c r="B11" t="s">
        <v>13</v>
      </c>
      <c r="D11" t="s">
        <v>92</v>
      </c>
      <c r="E11" t="s">
        <v>176</v>
      </c>
      <c r="F11">
        <v>22.44</v>
      </c>
      <c r="G11">
        <v>22.47</v>
      </c>
      <c r="H11">
        <v>4.2999999999999997E-2</v>
      </c>
      <c r="I11" s="1">
        <v>67200</v>
      </c>
      <c r="J11">
        <v>4.827</v>
      </c>
      <c r="K11" s="1">
        <v>67200</v>
      </c>
      <c r="L11" s="1">
        <v>0</v>
      </c>
    </row>
    <row r="12" spans="1:15" x14ac:dyDescent="0.25">
      <c r="A12" t="s">
        <v>94</v>
      </c>
      <c r="B12" t="s">
        <v>13</v>
      </c>
      <c r="D12" t="s">
        <v>92</v>
      </c>
      <c r="E12" t="s">
        <v>176</v>
      </c>
      <c r="F12">
        <v>22.5</v>
      </c>
      <c r="G12">
        <v>22.47</v>
      </c>
      <c r="H12">
        <v>4.2999999999999997E-2</v>
      </c>
      <c r="I12" s="1">
        <v>67200</v>
      </c>
      <c r="J12">
        <v>4.827</v>
      </c>
      <c r="K12" s="1">
        <v>67200</v>
      </c>
      <c r="L12" s="1">
        <v>0</v>
      </c>
    </row>
    <row r="13" spans="1:15" x14ac:dyDescent="0.25">
      <c r="A13" t="s">
        <v>110</v>
      </c>
      <c r="B13" t="s">
        <v>13</v>
      </c>
      <c r="D13" t="s">
        <v>111</v>
      </c>
      <c r="E13" t="s">
        <v>176</v>
      </c>
      <c r="F13">
        <v>18.7</v>
      </c>
      <c r="G13">
        <v>18.57</v>
      </c>
      <c r="H13">
        <v>0.13900000000000001</v>
      </c>
      <c r="I13" s="1">
        <v>672000</v>
      </c>
      <c r="J13">
        <v>5.827</v>
      </c>
      <c r="K13" s="1">
        <v>672000</v>
      </c>
      <c r="L13" s="1">
        <v>0</v>
      </c>
    </row>
    <row r="14" spans="1:15" x14ac:dyDescent="0.25">
      <c r="A14" t="s">
        <v>112</v>
      </c>
      <c r="B14" t="s">
        <v>13</v>
      </c>
      <c r="D14" t="s">
        <v>111</v>
      </c>
      <c r="E14" t="s">
        <v>176</v>
      </c>
      <c r="F14">
        <v>18.59</v>
      </c>
      <c r="G14">
        <v>18.57</v>
      </c>
      <c r="H14">
        <v>0.13900000000000001</v>
      </c>
      <c r="I14" s="1">
        <v>672000</v>
      </c>
      <c r="J14">
        <v>5.827</v>
      </c>
      <c r="K14" s="1">
        <v>672000</v>
      </c>
      <c r="L14" s="1">
        <v>0</v>
      </c>
    </row>
    <row r="15" spans="1:15" x14ac:dyDescent="0.25">
      <c r="A15" t="s">
        <v>113</v>
      </c>
      <c r="B15" t="s">
        <v>13</v>
      </c>
      <c r="D15" t="s">
        <v>111</v>
      </c>
      <c r="E15" t="s">
        <v>176</v>
      </c>
      <c r="F15">
        <v>18.420000000000002</v>
      </c>
      <c r="G15">
        <v>18.57</v>
      </c>
      <c r="H15">
        <v>0.13900000000000001</v>
      </c>
      <c r="I15" s="1">
        <v>672000</v>
      </c>
      <c r="J15">
        <v>5.827</v>
      </c>
      <c r="K15" s="1">
        <v>672000</v>
      </c>
      <c r="L15" s="1">
        <v>0</v>
      </c>
      <c r="O15" t="str">
        <f>E15</f>
        <v>HPRT</v>
      </c>
    </row>
    <row r="16" spans="1:15" x14ac:dyDescent="0.25">
      <c r="A16" t="s">
        <v>38</v>
      </c>
      <c r="B16" t="s">
        <v>13</v>
      </c>
      <c r="D16" t="s">
        <v>39</v>
      </c>
      <c r="E16" t="s">
        <v>40</v>
      </c>
      <c r="F16">
        <v>22.65</v>
      </c>
      <c r="G16">
        <v>22.65</v>
      </c>
      <c r="H16">
        <v>0</v>
      </c>
      <c r="I16" s="1">
        <v>64910</v>
      </c>
      <c r="J16">
        <v>4.8120000000000003</v>
      </c>
      <c r="K16" s="1">
        <v>64900</v>
      </c>
      <c r="L16" s="1">
        <v>0</v>
      </c>
      <c r="N16" t="str">
        <f>E16</f>
        <v>L3B (24)</v>
      </c>
      <c r="O16" s="1">
        <f>AVERAGE(I16:I18)</f>
        <v>68150</v>
      </c>
    </row>
    <row r="17" spans="1:15" x14ac:dyDescent="0.25">
      <c r="A17" t="s">
        <v>41</v>
      </c>
      <c r="B17" t="s">
        <v>13</v>
      </c>
      <c r="D17" t="s">
        <v>39</v>
      </c>
      <c r="E17" t="s">
        <v>40</v>
      </c>
      <c r="F17">
        <v>22.52</v>
      </c>
      <c r="G17">
        <v>22.52</v>
      </c>
      <c r="H17">
        <v>0</v>
      </c>
      <c r="I17" s="1">
        <v>69790</v>
      </c>
      <c r="J17">
        <v>4.8440000000000003</v>
      </c>
      <c r="K17" s="1">
        <v>69800</v>
      </c>
      <c r="L17" s="1">
        <v>0</v>
      </c>
      <c r="N17" t="str">
        <f>E19</f>
        <v>L1B (22)</v>
      </c>
      <c r="O17" s="1">
        <f>AVERAGE(I19:I21)</f>
        <v>75440</v>
      </c>
    </row>
    <row r="18" spans="1:15" x14ac:dyDescent="0.25">
      <c r="A18" t="s">
        <v>42</v>
      </c>
      <c r="B18" t="s">
        <v>13</v>
      </c>
      <c r="D18" t="s">
        <v>39</v>
      </c>
      <c r="E18" t="s">
        <v>40</v>
      </c>
      <c r="F18">
        <v>22.53</v>
      </c>
      <c r="G18">
        <v>22.53</v>
      </c>
      <c r="H18">
        <v>0</v>
      </c>
      <c r="I18" s="1">
        <v>69750</v>
      </c>
      <c r="J18">
        <v>4.8440000000000003</v>
      </c>
      <c r="K18" s="1">
        <v>69700</v>
      </c>
      <c r="L18" s="1">
        <v>0</v>
      </c>
      <c r="N18" t="str">
        <f>E22</f>
        <v>L4B (25)</v>
      </c>
      <c r="O18" s="1">
        <f>K22</f>
        <v>82400</v>
      </c>
    </row>
    <row r="19" spans="1:15" x14ac:dyDescent="0.25">
      <c r="A19" t="s">
        <v>18</v>
      </c>
      <c r="B19" t="s">
        <v>13</v>
      </c>
      <c r="D19" t="s">
        <v>19</v>
      </c>
      <c r="E19" t="s">
        <v>20</v>
      </c>
      <c r="F19">
        <v>22.44</v>
      </c>
      <c r="G19">
        <v>22.39</v>
      </c>
      <c r="H19">
        <v>5.1999999999999998E-2</v>
      </c>
      <c r="I19" s="1">
        <v>73280</v>
      </c>
      <c r="J19">
        <v>4.8650000000000002</v>
      </c>
      <c r="K19" s="1">
        <v>75400</v>
      </c>
      <c r="L19" s="1">
        <v>2330</v>
      </c>
      <c r="N19" t="str">
        <f>E25</f>
        <v>L5B (26)</v>
      </c>
      <c r="O19" s="1">
        <f>K25</f>
        <v>89600</v>
      </c>
    </row>
    <row r="20" spans="1:15" x14ac:dyDescent="0.25">
      <c r="A20" t="s">
        <v>21</v>
      </c>
      <c r="B20" t="s">
        <v>13</v>
      </c>
      <c r="D20" t="s">
        <v>19</v>
      </c>
      <c r="E20" t="s">
        <v>20</v>
      </c>
      <c r="F20">
        <v>22.4</v>
      </c>
      <c r="G20">
        <v>22.39</v>
      </c>
      <c r="H20">
        <v>5.1999999999999998E-2</v>
      </c>
      <c r="I20" s="1">
        <v>75140</v>
      </c>
      <c r="J20">
        <v>4.8760000000000003</v>
      </c>
      <c r="K20" s="1">
        <v>75400</v>
      </c>
      <c r="L20" s="1">
        <v>2330</v>
      </c>
      <c r="N20" t="str">
        <f>E28</f>
        <v>L7B (27)</v>
      </c>
      <c r="O20" s="1">
        <f>K28</f>
        <v>76300</v>
      </c>
    </row>
    <row r="21" spans="1:15" x14ac:dyDescent="0.25">
      <c r="A21" t="s">
        <v>22</v>
      </c>
      <c r="B21" t="s">
        <v>13</v>
      </c>
      <c r="D21" t="s">
        <v>19</v>
      </c>
      <c r="E21" t="s">
        <v>20</v>
      </c>
      <c r="F21">
        <v>22.34</v>
      </c>
      <c r="G21">
        <v>22.39</v>
      </c>
      <c r="H21">
        <v>5.1999999999999998E-2</v>
      </c>
      <c r="I21" s="1">
        <v>77900</v>
      </c>
      <c r="J21">
        <v>4.8920000000000003</v>
      </c>
      <c r="K21" s="1">
        <v>75400</v>
      </c>
      <c r="L21" s="1">
        <v>2330</v>
      </c>
      <c r="N21" t="str">
        <f>E31</f>
        <v>L11B (31)</v>
      </c>
      <c r="O21" s="1">
        <f>K31</f>
        <v>59600</v>
      </c>
    </row>
    <row r="22" spans="1:15" x14ac:dyDescent="0.25">
      <c r="A22" t="s">
        <v>57</v>
      </c>
      <c r="B22" t="s">
        <v>13</v>
      </c>
      <c r="D22" t="s">
        <v>58</v>
      </c>
      <c r="E22" t="s">
        <v>59</v>
      </c>
      <c r="F22">
        <v>22.29</v>
      </c>
      <c r="G22">
        <v>22.24</v>
      </c>
      <c r="H22">
        <v>5.1999999999999998E-2</v>
      </c>
      <c r="I22" s="1">
        <v>80070</v>
      </c>
      <c r="J22">
        <v>4.9029999999999996</v>
      </c>
      <c r="K22" s="1">
        <v>82400</v>
      </c>
      <c r="L22" s="1">
        <v>2540</v>
      </c>
      <c r="N22" t="str">
        <f>E34</f>
        <v>L1A (5)</v>
      </c>
      <c r="O22" s="1">
        <f>K34</f>
        <v>93700</v>
      </c>
    </row>
    <row r="23" spans="1:15" x14ac:dyDescent="0.25">
      <c r="A23" t="s">
        <v>60</v>
      </c>
      <c r="B23" t="s">
        <v>13</v>
      </c>
      <c r="D23" t="s">
        <v>58</v>
      </c>
      <c r="E23" t="s">
        <v>59</v>
      </c>
      <c r="F23">
        <v>22.25</v>
      </c>
      <c r="G23">
        <v>22.24</v>
      </c>
      <c r="H23">
        <v>5.1999999999999998E-2</v>
      </c>
      <c r="I23" s="1">
        <v>81920</v>
      </c>
      <c r="J23">
        <v>4.9130000000000003</v>
      </c>
      <c r="K23" s="1">
        <v>82400</v>
      </c>
      <c r="L23" s="1">
        <v>2540</v>
      </c>
      <c r="N23" t="str">
        <f>E37</f>
        <v>L3A (7)</v>
      </c>
      <c r="O23" s="1">
        <f>K37</f>
        <v>77900</v>
      </c>
    </row>
    <row r="24" spans="1:15" x14ac:dyDescent="0.25">
      <c r="A24" t="s">
        <v>61</v>
      </c>
      <c r="B24" t="s">
        <v>13</v>
      </c>
      <c r="D24" t="s">
        <v>58</v>
      </c>
      <c r="E24" t="s">
        <v>59</v>
      </c>
      <c r="F24">
        <v>22.19</v>
      </c>
      <c r="G24">
        <v>22.24</v>
      </c>
      <c r="H24">
        <v>5.1999999999999998E-2</v>
      </c>
      <c r="I24" s="1">
        <v>85080</v>
      </c>
      <c r="J24">
        <v>4.93</v>
      </c>
      <c r="K24" s="1">
        <v>82400</v>
      </c>
      <c r="L24" s="1">
        <v>2540</v>
      </c>
      <c r="N24" t="str">
        <f>E40</f>
        <v>L4A (8)</v>
      </c>
      <c r="O24" s="1">
        <f>K40</f>
        <v>80900</v>
      </c>
    </row>
    <row r="25" spans="1:15" x14ac:dyDescent="0.25">
      <c r="A25" t="s">
        <v>76</v>
      </c>
      <c r="B25" t="s">
        <v>13</v>
      </c>
      <c r="D25" t="s">
        <v>77</v>
      </c>
      <c r="E25" t="s">
        <v>78</v>
      </c>
      <c r="F25">
        <v>22.15</v>
      </c>
      <c r="G25">
        <v>22.1</v>
      </c>
      <c r="H25">
        <v>4.2000000000000003E-2</v>
      </c>
      <c r="I25" s="1">
        <v>87110</v>
      </c>
      <c r="J25">
        <v>4.9400000000000004</v>
      </c>
      <c r="K25" s="1">
        <v>89600</v>
      </c>
      <c r="L25" s="1">
        <v>2190</v>
      </c>
      <c r="N25" t="str">
        <f>E43</f>
        <v>L5A (11)</v>
      </c>
      <c r="O25" s="1">
        <f>K43</f>
        <v>76200</v>
      </c>
    </row>
    <row r="26" spans="1:15" x14ac:dyDescent="0.25">
      <c r="A26" t="s">
        <v>79</v>
      </c>
      <c r="B26" t="s">
        <v>13</v>
      </c>
      <c r="D26" t="s">
        <v>77</v>
      </c>
      <c r="E26" t="s">
        <v>78</v>
      </c>
      <c r="F26">
        <v>22.08</v>
      </c>
      <c r="G26">
        <v>22.1</v>
      </c>
      <c r="H26">
        <v>4.2000000000000003E-2</v>
      </c>
      <c r="I26" s="1">
        <v>90700</v>
      </c>
      <c r="J26">
        <v>4.9580000000000002</v>
      </c>
      <c r="K26" s="1">
        <v>89600</v>
      </c>
      <c r="L26" s="1">
        <v>2190</v>
      </c>
      <c r="N26" t="str">
        <f>E46</f>
        <v>L7A (13)</v>
      </c>
      <c r="O26" s="1">
        <f>K46</f>
        <v>93000</v>
      </c>
    </row>
    <row r="27" spans="1:15" x14ac:dyDescent="0.25">
      <c r="A27" t="s">
        <v>80</v>
      </c>
      <c r="B27" t="s">
        <v>13</v>
      </c>
      <c r="D27" t="s">
        <v>77</v>
      </c>
      <c r="E27" t="s">
        <v>78</v>
      </c>
      <c r="F27">
        <v>22.07</v>
      </c>
      <c r="G27">
        <v>22.1</v>
      </c>
      <c r="H27">
        <v>4.2000000000000003E-2</v>
      </c>
      <c r="I27" s="1">
        <v>91090</v>
      </c>
      <c r="J27">
        <v>4.9589999999999996</v>
      </c>
      <c r="K27" s="1">
        <v>89600</v>
      </c>
      <c r="L27" s="1">
        <v>2190</v>
      </c>
      <c r="N27" t="str">
        <f>E49</f>
        <v>L11A (9)</v>
      </c>
      <c r="O27" s="1">
        <f>K49</f>
        <v>81700</v>
      </c>
    </row>
    <row r="28" spans="1:15" x14ac:dyDescent="0.25">
      <c r="A28" t="s">
        <v>95</v>
      </c>
      <c r="B28" t="s">
        <v>13</v>
      </c>
      <c r="D28" t="s">
        <v>96</v>
      </c>
      <c r="E28" t="s">
        <v>97</v>
      </c>
      <c r="F28">
        <v>22.47</v>
      </c>
      <c r="G28">
        <v>22.38</v>
      </c>
      <c r="H28">
        <v>8.4000000000000005E-2</v>
      </c>
      <c r="I28" s="1">
        <v>72020</v>
      </c>
      <c r="J28">
        <v>4.8570000000000002</v>
      </c>
      <c r="K28" s="1">
        <v>76300</v>
      </c>
      <c r="L28" s="1">
        <v>3740</v>
      </c>
      <c r="N28" t="str">
        <f>E52</f>
        <v>F4B (33)</v>
      </c>
      <c r="O28" s="1">
        <f>K52</f>
        <v>85000</v>
      </c>
    </row>
    <row r="29" spans="1:15" x14ac:dyDescent="0.25">
      <c r="A29" t="s">
        <v>98</v>
      </c>
      <c r="B29" t="s">
        <v>13</v>
      </c>
      <c r="D29" t="s">
        <v>96</v>
      </c>
      <c r="E29" t="s">
        <v>97</v>
      </c>
      <c r="F29">
        <v>22.31</v>
      </c>
      <c r="G29">
        <v>22.38</v>
      </c>
      <c r="H29">
        <v>8.4000000000000005E-2</v>
      </c>
      <c r="I29" s="1">
        <v>79090</v>
      </c>
      <c r="J29">
        <v>4.8979999999999997</v>
      </c>
      <c r="K29" s="1">
        <v>76300</v>
      </c>
      <c r="L29" s="1">
        <v>3740</v>
      </c>
      <c r="N29" t="str">
        <f>E55</f>
        <v>F5B (34)</v>
      </c>
      <c r="O29" s="1">
        <f>K55</f>
        <v>88500</v>
      </c>
    </row>
    <row r="30" spans="1:15" x14ac:dyDescent="0.25">
      <c r="A30" t="s">
        <v>99</v>
      </c>
      <c r="B30" t="s">
        <v>13</v>
      </c>
      <c r="D30" t="s">
        <v>96</v>
      </c>
      <c r="E30" t="s">
        <v>97</v>
      </c>
      <c r="F30">
        <v>22.34</v>
      </c>
      <c r="G30">
        <v>22.38</v>
      </c>
      <c r="H30">
        <v>8.4000000000000005E-2</v>
      </c>
      <c r="I30" s="1">
        <v>77670</v>
      </c>
      <c r="J30">
        <v>4.8899999999999997</v>
      </c>
      <c r="K30" s="1">
        <v>76300</v>
      </c>
      <c r="L30" s="1">
        <v>3740</v>
      </c>
      <c r="N30" t="str">
        <f>E58</f>
        <v>F6B (35)</v>
      </c>
      <c r="O30" s="1">
        <f>K58</f>
        <v>84400</v>
      </c>
    </row>
    <row r="31" spans="1:15" x14ac:dyDescent="0.25">
      <c r="A31" t="s">
        <v>114</v>
      </c>
      <c r="B31" t="s">
        <v>13</v>
      </c>
      <c r="D31" t="s">
        <v>115</v>
      </c>
      <c r="E31" t="s">
        <v>116</v>
      </c>
      <c r="F31">
        <v>22.91</v>
      </c>
      <c r="G31">
        <v>22.79</v>
      </c>
      <c r="H31">
        <v>0.10199999999999999</v>
      </c>
      <c r="I31" s="1">
        <v>55560</v>
      </c>
      <c r="J31">
        <v>4.7450000000000001</v>
      </c>
      <c r="K31" s="1">
        <v>59600</v>
      </c>
      <c r="L31" s="1">
        <v>3520</v>
      </c>
      <c r="N31" t="str">
        <f>E61</f>
        <v>F7B (10)</v>
      </c>
      <c r="O31" s="1">
        <f>K61</f>
        <v>82600</v>
      </c>
    </row>
    <row r="32" spans="1:15" x14ac:dyDescent="0.25">
      <c r="A32" t="s">
        <v>117</v>
      </c>
      <c r="B32" t="s">
        <v>13</v>
      </c>
      <c r="D32" t="s">
        <v>115</v>
      </c>
      <c r="E32" t="s">
        <v>116</v>
      </c>
      <c r="F32">
        <v>22.74</v>
      </c>
      <c r="G32">
        <v>22.79</v>
      </c>
      <c r="H32">
        <v>0.10199999999999999</v>
      </c>
      <c r="I32" s="1">
        <v>61550</v>
      </c>
      <c r="J32">
        <v>4.7889999999999997</v>
      </c>
      <c r="K32" s="1">
        <v>59600</v>
      </c>
      <c r="L32" s="1">
        <v>3520</v>
      </c>
      <c r="N32" t="str">
        <f>E64</f>
        <v>F8B (36)</v>
      </c>
      <c r="O32" s="1">
        <f>K64</f>
        <v>77000</v>
      </c>
    </row>
    <row r="33" spans="1:15" x14ac:dyDescent="0.25">
      <c r="A33" t="s">
        <v>118</v>
      </c>
      <c r="B33" t="s">
        <v>13</v>
      </c>
      <c r="D33" t="s">
        <v>115</v>
      </c>
      <c r="E33" t="s">
        <v>116</v>
      </c>
      <c r="F33">
        <v>22.73</v>
      </c>
      <c r="G33">
        <v>22.79</v>
      </c>
      <c r="H33">
        <v>0.10199999999999999</v>
      </c>
      <c r="I33" s="1">
        <v>61750</v>
      </c>
      <c r="J33">
        <v>4.7910000000000004</v>
      </c>
      <c r="K33" s="1">
        <v>59600</v>
      </c>
      <c r="L33" s="1">
        <v>3520</v>
      </c>
      <c r="N33" t="str">
        <f>E67</f>
        <v>F13B (39)</v>
      </c>
      <c r="O33" s="1">
        <f>K67</f>
        <v>78900</v>
      </c>
    </row>
    <row r="34" spans="1:15" x14ac:dyDescent="0.25">
      <c r="A34" t="s">
        <v>133</v>
      </c>
      <c r="B34" t="s">
        <v>13</v>
      </c>
      <c r="D34" t="s">
        <v>134</v>
      </c>
      <c r="E34" t="s">
        <v>135</v>
      </c>
      <c r="F34">
        <v>22.03</v>
      </c>
      <c r="G34">
        <v>22.02</v>
      </c>
      <c r="H34">
        <v>7.0000000000000001E-3</v>
      </c>
      <c r="I34" s="1">
        <v>93490</v>
      </c>
      <c r="J34">
        <v>4.9710000000000001</v>
      </c>
      <c r="K34" s="1">
        <v>93700</v>
      </c>
      <c r="L34" s="1">
        <v>363</v>
      </c>
      <c r="N34" t="str">
        <f>E70</f>
        <v>F4A (16)</v>
      </c>
      <c r="O34" s="1">
        <f>K70</f>
        <v>80000</v>
      </c>
    </row>
    <row r="35" spans="1:15" x14ac:dyDescent="0.25">
      <c r="A35" t="s">
        <v>136</v>
      </c>
      <c r="B35" t="s">
        <v>13</v>
      </c>
      <c r="D35" t="s">
        <v>134</v>
      </c>
      <c r="E35" t="s">
        <v>135</v>
      </c>
      <c r="F35">
        <v>22.02</v>
      </c>
      <c r="G35">
        <v>22.02</v>
      </c>
      <c r="H35">
        <v>7.0000000000000001E-3</v>
      </c>
      <c r="I35" s="1">
        <v>94150</v>
      </c>
      <c r="J35">
        <v>4.9740000000000002</v>
      </c>
      <c r="K35" s="1">
        <v>93700</v>
      </c>
      <c r="L35" s="1">
        <v>363</v>
      </c>
      <c r="N35" t="str">
        <f>E73</f>
        <v>F5A (2)</v>
      </c>
      <c r="O35" s="1">
        <f>K73</f>
        <v>99700</v>
      </c>
    </row>
    <row r="36" spans="1:15" x14ac:dyDescent="0.25">
      <c r="A36" t="s">
        <v>137</v>
      </c>
      <c r="B36" t="s">
        <v>13</v>
      </c>
      <c r="D36" t="s">
        <v>134</v>
      </c>
      <c r="E36" t="s">
        <v>135</v>
      </c>
      <c r="F36">
        <v>22.03</v>
      </c>
      <c r="G36">
        <v>22.02</v>
      </c>
      <c r="H36">
        <v>7.0000000000000001E-3</v>
      </c>
      <c r="I36" s="1">
        <v>93560</v>
      </c>
      <c r="J36">
        <v>4.9710000000000001</v>
      </c>
      <c r="K36" s="1">
        <v>93700</v>
      </c>
      <c r="L36" s="1">
        <v>363</v>
      </c>
      <c r="N36" t="str">
        <f>E76</f>
        <v>F6A (3)</v>
      </c>
      <c r="O36" s="1">
        <f>K76</f>
        <v>133000</v>
      </c>
    </row>
    <row r="37" spans="1:15" x14ac:dyDescent="0.25">
      <c r="A37" t="s">
        <v>152</v>
      </c>
      <c r="B37" t="s">
        <v>13</v>
      </c>
      <c r="D37" t="s">
        <v>153</v>
      </c>
      <c r="E37" t="s">
        <v>154</v>
      </c>
      <c r="F37">
        <v>22.39</v>
      </c>
      <c r="G37">
        <v>22.34</v>
      </c>
      <c r="H37">
        <v>4.5999999999999999E-2</v>
      </c>
      <c r="I37" s="1">
        <v>75490</v>
      </c>
      <c r="J37">
        <v>4.8780000000000001</v>
      </c>
      <c r="K37" s="1">
        <v>77900</v>
      </c>
      <c r="L37" s="1">
        <v>2080</v>
      </c>
      <c r="N37" t="str">
        <f>E79</f>
        <v>F7A (4)</v>
      </c>
      <c r="O37" s="1">
        <f>K79</f>
        <v>88900</v>
      </c>
    </row>
    <row r="38" spans="1:15" x14ac:dyDescent="0.25">
      <c r="A38" t="s">
        <v>155</v>
      </c>
      <c r="B38" t="s">
        <v>13</v>
      </c>
      <c r="D38" t="s">
        <v>153</v>
      </c>
      <c r="E38" t="s">
        <v>154</v>
      </c>
      <c r="F38">
        <v>22.32</v>
      </c>
      <c r="G38">
        <v>22.34</v>
      </c>
      <c r="H38">
        <v>4.5999999999999999E-2</v>
      </c>
      <c r="I38" s="1">
        <v>78680</v>
      </c>
      <c r="J38">
        <v>4.8959999999999999</v>
      </c>
      <c r="K38" s="1">
        <v>77900</v>
      </c>
      <c r="L38" s="1">
        <v>2080</v>
      </c>
      <c r="N38" t="str">
        <f>E82</f>
        <v>F8A (17)</v>
      </c>
      <c r="O38" s="1">
        <f>K82</f>
        <v>80800</v>
      </c>
    </row>
    <row r="39" spans="1:15" x14ac:dyDescent="0.25">
      <c r="A39" t="s">
        <v>156</v>
      </c>
      <c r="B39" t="s">
        <v>13</v>
      </c>
      <c r="D39" t="s">
        <v>153</v>
      </c>
      <c r="E39" t="s">
        <v>154</v>
      </c>
      <c r="F39">
        <v>22.31</v>
      </c>
      <c r="G39">
        <v>22.34</v>
      </c>
      <c r="H39">
        <v>4.5999999999999999E-2</v>
      </c>
      <c r="I39" s="1">
        <v>79390</v>
      </c>
      <c r="J39">
        <v>4.9000000000000004</v>
      </c>
      <c r="K39" s="1">
        <v>77900</v>
      </c>
      <c r="L39" s="1">
        <v>2080</v>
      </c>
      <c r="N39" t="str">
        <f>E85</f>
        <v>F13A (19)</v>
      </c>
      <c r="O39" s="1">
        <f>K85</f>
        <v>80800</v>
      </c>
    </row>
    <row r="40" spans="1:15" x14ac:dyDescent="0.25">
      <c r="A40" t="s">
        <v>23</v>
      </c>
      <c r="B40" t="s">
        <v>13</v>
      </c>
      <c r="D40" t="s">
        <v>24</v>
      </c>
      <c r="E40" t="s">
        <v>25</v>
      </c>
      <c r="F40">
        <v>22.24</v>
      </c>
      <c r="G40">
        <v>22.28</v>
      </c>
      <c r="H40">
        <v>0.08</v>
      </c>
      <c r="I40" s="1">
        <v>82420</v>
      </c>
      <c r="J40">
        <v>4.9160000000000004</v>
      </c>
      <c r="K40" s="1">
        <v>80900</v>
      </c>
      <c r="L40" s="1">
        <v>3750</v>
      </c>
      <c r="O40" t="s">
        <v>174</v>
      </c>
    </row>
    <row r="41" spans="1:15" x14ac:dyDescent="0.25">
      <c r="A41" t="s">
        <v>26</v>
      </c>
      <c r="B41" t="s">
        <v>13</v>
      </c>
      <c r="D41" t="s">
        <v>24</v>
      </c>
      <c r="E41" t="s">
        <v>25</v>
      </c>
      <c r="F41">
        <v>22.37</v>
      </c>
      <c r="G41">
        <v>22.28</v>
      </c>
      <c r="H41">
        <v>0.08</v>
      </c>
      <c r="I41" s="1">
        <v>76590</v>
      </c>
      <c r="J41">
        <v>4.8840000000000003</v>
      </c>
      <c r="K41" s="1">
        <v>80900</v>
      </c>
      <c r="L41" s="1">
        <v>3750</v>
      </c>
      <c r="N41" t="s">
        <v>170</v>
      </c>
      <c r="O41" s="1">
        <f>AVERAGE(O16:O21)</f>
        <v>75248.333333333328</v>
      </c>
    </row>
    <row r="42" spans="1:15" x14ac:dyDescent="0.25">
      <c r="A42" t="s">
        <v>27</v>
      </c>
      <c r="B42" t="s">
        <v>13</v>
      </c>
      <c r="D42" t="s">
        <v>24</v>
      </c>
      <c r="E42" t="s">
        <v>25</v>
      </c>
      <c r="F42">
        <v>22.22</v>
      </c>
      <c r="G42">
        <v>22.28</v>
      </c>
      <c r="H42">
        <v>0.08</v>
      </c>
      <c r="I42" s="1">
        <v>83610</v>
      </c>
      <c r="J42">
        <v>4.9219999999999997</v>
      </c>
      <c r="K42" s="1">
        <v>80900</v>
      </c>
      <c r="L42" s="1">
        <v>3750</v>
      </c>
      <c r="N42" t="s">
        <v>171</v>
      </c>
      <c r="O42" s="1">
        <f>AVERAGE(O22:O27)</f>
        <v>83900</v>
      </c>
    </row>
    <row r="43" spans="1:15" x14ac:dyDescent="0.25">
      <c r="A43" t="s">
        <v>43</v>
      </c>
      <c r="B43" t="s">
        <v>13</v>
      </c>
      <c r="D43" t="s">
        <v>44</v>
      </c>
      <c r="E43" t="s">
        <v>45</v>
      </c>
      <c r="F43">
        <v>22.33</v>
      </c>
      <c r="G43">
        <v>22.38</v>
      </c>
      <c r="H43">
        <v>3.9E-2</v>
      </c>
      <c r="I43" s="1">
        <v>78220</v>
      </c>
      <c r="J43">
        <v>4.8929999999999998</v>
      </c>
      <c r="K43" s="1">
        <v>76200</v>
      </c>
      <c r="L43" s="1">
        <v>1780</v>
      </c>
      <c r="N43" t="s">
        <v>172</v>
      </c>
      <c r="O43" s="1">
        <f>AVERAGE(O28:O33)</f>
        <v>82733.333333333328</v>
      </c>
    </row>
    <row r="44" spans="1:15" x14ac:dyDescent="0.25">
      <c r="A44" t="s">
        <v>46</v>
      </c>
      <c r="B44" t="s">
        <v>13</v>
      </c>
      <c r="D44" t="s">
        <v>44</v>
      </c>
      <c r="E44" t="s">
        <v>45</v>
      </c>
      <c r="F44">
        <v>22.41</v>
      </c>
      <c r="G44">
        <v>22.38</v>
      </c>
      <c r="H44">
        <v>3.9E-2</v>
      </c>
      <c r="I44" s="1">
        <v>74860</v>
      </c>
      <c r="J44">
        <v>4.8739999999999997</v>
      </c>
      <c r="K44" s="1">
        <v>76200</v>
      </c>
      <c r="L44" s="1">
        <v>1780</v>
      </c>
      <c r="N44" t="s">
        <v>173</v>
      </c>
      <c r="O44" s="1">
        <f>AVERAGE(O34:O39)</f>
        <v>93866.666666666672</v>
      </c>
    </row>
    <row r="45" spans="1:15" x14ac:dyDescent="0.25">
      <c r="A45" t="s">
        <v>47</v>
      </c>
      <c r="B45" t="s">
        <v>13</v>
      </c>
      <c r="D45" t="s">
        <v>44</v>
      </c>
      <c r="E45" t="s">
        <v>45</v>
      </c>
      <c r="F45">
        <v>22.39</v>
      </c>
      <c r="G45">
        <v>22.38</v>
      </c>
      <c r="H45">
        <v>3.9E-2</v>
      </c>
      <c r="I45" s="1">
        <v>75530</v>
      </c>
      <c r="J45">
        <v>4.8780000000000001</v>
      </c>
      <c r="K45" s="1">
        <v>76200</v>
      </c>
      <c r="L45" s="1">
        <v>1780</v>
      </c>
      <c r="O45" t="s">
        <v>175</v>
      </c>
    </row>
    <row r="46" spans="1:15" x14ac:dyDescent="0.25">
      <c r="A46" t="s">
        <v>62</v>
      </c>
      <c r="B46" t="s">
        <v>13</v>
      </c>
      <c r="D46" t="s">
        <v>63</v>
      </c>
      <c r="E46" t="s">
        <v>64</v>
      </c>
      <c r="F46">
        <v>22.04</v>
      </c>
      <c r="G46">
        <v>22.04</v>
      </c>
      <c r="H46">
        <v>3.5999999999999997E-2</v>
      </c>
      <c r="I46" s="1">
        <v>92700</v>
      </c>
      <c r="J46">
        <v>4.9669999999999996</v>
      </c>
      <c r="K46" s="1">
        <v>93000</v>
      </c>
      <c r="L46" s="1">
        <v>1960</v>
      </c>
      <c r="N46" t="s">
        <v>170</v>
      </c>
      <c r="O46">
        <f>STDEV(O16:O21)</f>
        <v>10521.559611895302</v>
      </c>
    </row>
    <row r="47" spans="1:15" x14ac:dyDescent="0.25">
      <c r="A47" t="s">
        <v>65</v>
      </c>
      <c r="B47" t="s">
        <v>13</v>
      </c>
      <c r="D47" t="s">
        <v>63</v>
      </c>
      <c r="E47" t="s">
        <v>64</v>
      </c>
      <c r="F47">
        <v>22</v>
      </c>
      <c r="G47">
        <v>22.04</v>
      </c>
      <c r="H47">
        <v>3.5999999999999997E-2</v>
      </c>
      <c r="I47" s="1">
        <v>95130</v>
      </c>
      <c r="J47">
        <v>4.9779999999999998</v>
      </c>
      <c r="K47" s="1">
        <v>93000</v>
      </c>
      <c r="L47" s="1">
        <v>1960</v>
      </c>
      <c r="N47" t="s">
        <v>171</v>
      </c>
      <c r="O47">
        <f>STDEV(O22:O27)</f>
        <v>7589.2028566905501</v>
      </c>
    </row>
    <row r="48" spans="1:15" x14ac:dyDescent="0.25">
      <c r="A48" t="s">
        <v>66</v>
      </c>
      <c r="B48" t="s">
        <v>13</v>
      </c>
      <c r="D48" t="s">
        <v>63</v>
      </c>
      <c r="E48" t="s">
        <v>64</v>
      </c>
      <c r="F48">
        <v>22.07</v>
      </c>
      <c r="G48">
        <v>22.04</v>
      </c>
      <c r="H48">
        <v>3.5999999999999997E-2</v>
      </c>
      <c r="I48" s="1">
        <v>91240</v>
      </c>
      <c r="J48">
        <v>4.96</v>
      </c>
      <c r="K48" s="1">
        <v>93000</v>
      </c>
      <c r="L48" s="1">
        <v>1960</v>
      </c>
      <c r="N48" t="s">
        <v>172</v>
      </c>
      <c r="O48">
        <f>STDEV(O28:O33)</f>
        <v>4213.1540046225064</v>
      </c>
    </row>
    <row r="49" spans="1:15" x14ac:dyDescent="0.25">
      <c r="A49" t="s">
        <v>81</v>
      </c>
      <c r="B49" t="s">
        <v>13</v>
      </c>
      <c r="D49" t="s">
        <v>82</v>
      </c>
      <c r="E49" t="s">
        <v>83</v>
      </c>
      <c r="F49">
        <v>22.29</v>
      </c>
      <c r="G49">
        <v>22.26</v>
      </c>
      <c r="H49">
        <v>3.2000000000000001E-2</v>
      </c>
      <c r="I49" s="1">
        <v>79940</v>
      </c>
      <c r="J49">
        <v>4.9029999999999996</v>
      </c>
      <c r="K49" s="1">
        <v>81700</v>
      </c>
      <c r="L49" s="1">
        <v>1540</v>
      </c>
      <c r="N49" t="s">
        <v>173</v>
      </c>
      <c r="O49">
        <f>STDEV(O34:O39)</f>
        <v>20610.062267413632</v>
      </c>
    </row>
    <row r="50" spans="1:15" x14ac:dyDescent="0.25">
      <c r="A50" t="s">
        <v>84</v>
      </c>
      <c r="B50" t="s">
        <v>13</v>
      </c>
      <c r="D50" t="s">
        <v>82</v>
      </c>
      <c r="E50" t="s">
        <v>83</v>
      </c>
      <c r="F50">
        <v>22.23</v>
      </c>
      <c r="G50">
        <v>22.26</v>
      </c>
      <c r="H50">
        <v>3.2000000000000001E-2</v>
      </c>
      <c r="I50" s="1">
        <v>82900</v>
      </c>
      <c r="J50">
        <v>4.9189999999999996</v>
      </c>
      <c r="K50" s="1">
        <v>81700</v>
      </c>
      <c r="L50" s="1">
        <v>1540</v>
      </c>
    </row>
    <row r="51" spans="1:15" x14ac:dyDescent="0.25">
      <c r="A51" t="s">
        <v>85</v>
      </c>
      <c r="B51" t="s">
        <v>13</v>
      </c>
      <c r="D51" t="s">
        <v>82</v>
      </c>
      <c r="E51" t="s">
        <v>83</v>
      </c>
      <c r="F51">
        <v>22.25</v>
      </c>
      <c r="G51">
        <v>22.26</v>
      </c>
      <c r="H51">
        <v>3.2000000000000001E-2</v>
      </c>
      <c r="I51" s="1">
        <v>82150</v>
      </c>
      <c r="J51">
        <v>4.915</v>
      </c>
      <c r="K51" s="1">
        <v>81700</v>
      </c>
      <c r="L51" s="1">
        <v>1540</v>
      </c>
    </row>
    <row r="52" spans="1:15" x14ac:dyDescent="0.25">
      <c r="A52" t="s">
        <v>100</v>
      </c>
      <c r="B52" t="s">
        <v>13</v>
      </c>
      <c r="D52" t="s">
        <v>101</v>
      </c>
      <c r="E52" t="s">
        <v>102</v>
      </c>
      <c r="F52">
        <v>22.18</v>
      </c>
      <c r="G52">
        <v>22.19</v>
      </c>
      <c r="H52">
        <v>1.0999999999999999E-2</v>
      </c>
      <c r="I52" s="1">
        <v>85550</v>
      </c>
      <c r="J52">
        <v>4.9320000000000004</v>
      </c>
      <c r="K52" s="1">
        <v>85000</v>
      </c>
      <c r="L52" s="1">
        <v>547</v>
      </c>
    </row>
    <row r="53" spans="1:15" x14ac:dyDescent="0.25">
      <c r="A53" t="s">
        <v>103</v>
      </c>
      <c r="B53" t="s">
        <v>13</v>
      </c>
      <c r="D53" t="s">
        <v>101</v>
      </c>
      <c r="E53" t="s">
        <v>102</v>
      </c>
      <c r="F53">
        <v>22.2</v>
      </c>
      <c r="G53">
        <v>22.19</v>
      </c>
      <c r="H53">
        <v>1.0999999999999999E-2</v>
      </c>
      <c r="I53" s="1">
        <v>84460</v>
      </c>
      <c r="J53">
        <v>4.9269999999999996</v>
      </c>
      <c r="K53" s="1">
        <v>85000</v>
      </c>
      <c r="L53" s="1">
        <v>547</v>
      </c>
    </row>
    <row r="54" spans="1:15" x14ac:dyDescent="0.25">
      <c r="A54" t="s">
        <v>104</v>
      </c>
      <c r="B54" t="s">
        <v>13</v>
      </c>
      <c r="D54" t="s">
        <v>101</v>
      </c>
      <c r="E54" t="s">
        <v>102</v>
      </c>
      <c r="F54">
        <v>22.19</v>
      </c>
      <c r="G54">
        <v>22.19</v>
      </c>
      <c r="H54">
        <v>1.0999999999999999E-2</v>
      </c>
      <c r="I54" s="1">
        <v>85090</v>
      </c>
      <c r="J54">
        <v>4.93</v>
      </c>
      <c r="K54" s="1">
        <v>85000</v>
      </c>
      <c r="L54" s="1">
        <v>547</v>
      </c>
    </row>
    <row r="55" spans="1:15" x14ac:dyDescent="0.25">
      <c r="A55" t="s">
        <v>119</v>
      </c>
      <c r="B55" t="s">
        <v>13</v>
      </c>
      <c r="D55" t="s">
        <v>120</v>
      </c>
      <c r="E55" t="s">
        <v>121</v>
      </c>
      <c r="F55">
        <v>22.07</v>
      </c>
      <c r="G55">
        <v>22.12</v>
      </c>
      <c r="H55">
        <v>4.5999999999999999E-2</v>
      </c>
      <c r="I55" s="1">
        <v>91170</v>
      </c>
      <c r="J55">
        <v>4.96</v>
      </c>
      <c r="K55" s="1">
        <v>88500</v>
      </c>
      <c r="L55" s="1">
        <v>2400</v>
      </c>
    </row>
    <row r="56" spans="1:15" x14ac:dyDescent="0.25">
      <c r="A56" t="s">
        <v>122</v>
      </c>
      <c r="B56" t="s">
        <v>13</v>
      </c>
      <c r="D56" t="s">
        <v>120</v>
      </c>
      <c r="E56" t="s">
        <v>121</v>
      </c>
      <c r="F56">
        <v>22.14</v>
      </c>
      <c r="G56">
        <v>22.12</v>
      </c>
      <c r="H56">
        <v>4.5999999999999999E-2</v>
      </c>
      <c r="I56" s="1">
        <v>87720</v>
      </c>
      <c r="J56">
        <v>4.9429999999999996</v>
      </c>
      <c r="K56" s="1">
        <v>88500</v>
      </c>
      <c r="L56" s="1">
        <v>2400</v>
      </c>
    </row>
    <row r="57" spans="1:15" x14ac:dyDescent="0.25">
      <c r="A57" t="s">
        <v>123</v>
      </c>
      <c r="B57" t="s">
        <v>13</v>
      </c>
      <c r="D57" t="s">
        <v>120</v>
      </c>
      <c r="E57" t="s">
        <v>121</v>
      </c>
      <c r="F57">
        <v>22.16</v>
      </c>
      <c r="G57">
        <v>22.12</v>
      </c>
      <c r="H57">
        <v>4.5999999999999999E-2</v>
      </c>
      <c r="I57" s="1">
        <v>86560</v>
      </c>
      <c r="J57">
        <v>4.9370000000000003</v>
      </c>
      <c r="K57" s="1">
        <v>88500</v>
      </c>
      <c r="L57" s="1">
        <v>2400</v>
      </c>
    </row>
    <row r="58" spans="1:15" x14ac:dyDescent="0.25">
      <c r="A58" t="s">
        <v>138</v>
      </c>
      <c r="B58" t="s">
        <v>13</v>
      </c>
      <c r="D58" t="s">
        <v>139</v>
      </c>
      <c r="E58" t="s">
        <v>140</v>
      </c>
      <c r="F58">
        <v>22.27</v>
      </c>
      <c r="G58">
        <v>22.2</v>
      </c>
      <c r="H58">
        <v>5.7000000000000002E-2</v>
      </c>
      <c r="I58" s="1">
        <v>81260</v>
      </c>
      <c r="J58">
        <v>4.91</v>
      </c>
      <c r="K58" s="1">
        <v>84400</v>
      </c>
      <c r="L58" s="1">
        <v>2810</v>
      </c>
    </row>
    <row r="59" spans="1:15" x14ac:dyDescent="0.25">
      <c r="A59" t="s">
        <v>141</v>
      </c>
      <c r="B59" t="s">
        <v>13</v>
      </c>
      <c r="D59" t="s">
        <v>139</v>
      </c>
      <c r="E59" t="s">
        <v>140</v>
      </c>
      <c r="F59">
        <v>22.19</v>
      </c>
      <c r="G59">
        <v>22.2</v>
      </c>
      <c r="H59">
        <v>5.7000000000000002E-2</v>
      </c>
      <c r="I59" s="1">
        <v>85190</v>
      </c>
      <c r="J59">
        <v>4.93</v>
      </c>
      <c r="K59" s="1">
        <v>84400</v>
      </c>
      <c r="L59" s="1">
        <v>2810</v>
      </c>
    </row>
    <row r="60" spans="1:15" x14ac:dyDescent="0.25">
      <c r="A60" t="s">
        <v>142</v>
      </c>
      <c r="B60" t="s">
        <v>13</v>
      </c>
      <c r="D60" t="s">
        <v>139</v>
      </c>
      <c r="E60" t="s">
        <v>140</v>
      </c>
      <c r="F60">
        <v>22.16</v>
      </c>
      <c r="G60">
        <v>22.2</v>
      </c>
      <c r="H60">
        <v>5.7000000000000002E-2</v>
      </c>
      <c r="I60" s="1">
        <v>86690</v>
      </c>
      <c r="J60">
        <v>4.9379999999999997</v>
      </c>
      <c r="K60" s="1">
        <v>84400</v>
      </c>
      <c r="L60" s="1">
        <v>2810</v>
      </c>
    </row>
    <row r="61" spans="1:15" x14ac:dyDescent="0.25">
      <c r="A61" t="s">
        <v>157</v>
      </c>
      <c r="B61" t="s">
        <v>13</v>
      </c>
      <c r="D61" t="s">
        <v>158</v>
      </c>
      <c r="E61" t="s">
        <v>159</v>
      </c>
      <c r="F61">
        <v>22.24</v>
      </c>
      <c r="G61">
        <v>22.24</v>
      </c>
      <c r="H61">
        <v>0.05</v>
      </c>
      <c r="I61" s="1">
        <v>82620</v>
      </c>
      <c r="J61">
        <v>4.9169999999999998</v>
      </c>
      <c r="K61" s="1">
        <v>82600</v>
      </c>
      <c r="L61" s="1">
        <v>2450</v>
      </c>
    </row>
    <row r="62" spans="1:15" x14ac:dyDescent="0.25">
      <c r="A62" t="s">
        <v>160</v>
      </c>
      <c r="B62" t="s">
        <v>13</v>
      </c>
      <c r="D62" t="s">
        <v>158</v>
      </c>
      <c r="E62" t="s">
        <v>159</v>
      </c>
      <c r="F62">
        <v>22.19</v>
      </c>
      <c r="G62">
        <v>22.24</v>
      </c>
      <c r="H62">
        <v>0.05</v>
      </c>
      <c r="I62" s="1">
        <v>85050</v>
      </c>
      <c r="J62">
        <v>4.93</v>
      </c>
      <c r="K62" s="1">
        <v>82600</v>
      </c>
      <c r="L62" s="1">
        <v>2450</v>
      </c>
    </row>
    <row r="63" spans="1:15" x14ac:dyDescent="0.25">
      <c r="A63" t="s">
        <v>161</v>
      </c>
      <c r="B63" t="s">
        <v>13</v>
      </c>
      <c r="D63" t="s">
        <v>158</v>
      </c>
      <c r="E63" t="s">
        <v>159</v>
      </c>
      <c r="F63">
        <v>22.29</v>
      </c>
      <c r="G63">
        <v>22.24</v>
      </c>
      <c r="H63">
        <v>0.05</v>
      </c>
      <c r="I63" s="1">
        <v>80150</v>
      </c>
      <c r="J63">
        <v>4.9039999999999999</v>
      </c>
      <c r="K63" s="1">
        <v>82600</v>
      </c>
      <c r="L63" s="1">
        <v>2450</v>
      </c>
    </row>
    <row r="64" spans="1:15" x14ac:dyDescent="0.25">
      <c r="A64" t="s">
        <v>28</v>
      </c>
      <c r="B64" t="s">
        <v>13</v>
      </c>
      <c r="D64" t="s">
        <v>29</v>
      </c>
      <c r="E64" t="s">
        <v>30</v>
      </c>
      <c r="F64">
        <v>22.28</v>
      </c>
      <c r="G64">
        <v>22.37</v>
      </c>
      <c r="H64">
        <v>0.188</v>
      </c>
      <c r="I64" s="1">
        <v>80390</v>
      </c>
      <c r="J64">
        <v>4.9050000000000002</v>
      </c>
      <c r="K64" s="1">
        <v>77000</v>
      </c>
      <c r="L64" s="1">
        <v>8270</v>
      </c>
    </row>
    <row r="65" spans="1:12" x14ac:dyDescent="0.25">
      <c r="A65" t="s">
        <v>31</v>
      </c>
      <c r="B65" t="s">
        <v>13</v>
      </c>
      <c r="D65" t="s">
        <v>29</v>
      </c>
      <c r="E65" t="s">
        <v>30</v>
      </c>
      <c r="F65">
        <v>22.23</v>
      </c>
      <c r="G65">
        <v>22.37</v>
      </c>
      <c r="H65">
        <v>0.188</v>
      </c>
      <c r="I65" s="1">
        <v>82990</v>
      </c>
      <c r="J65">
        <v>4.9189999999999996</v>
      </c>
      <c r="K65" s="1">
        <v>77000</v>
      </c>
      <c r="L65" s="1">
        <v>8270</v>
      </c>
    </row>
    <row r="66" spans="1:12" x14ac:dyDescent="0.25">
      <c r="A66" t="s">
        <v>32</v>
      </c>
      <c r="B66" t="s">
        <v>13</v>
      </c>
      <c r="D66" t="s">
        <v>29</v>
      </c>
      <c r="E66" t="s">
        <v>30</v>
      </c>
      <c r="F66">
        <v>22.58</v>
      </c>
      <c r="G66">
        <v>22.37</v>
      </c>
      <c r="H66">
        <v>0.188</v>
      </c>
      <c r="I66" s="1">
        <v>67550</v>
      </c>
      <c r="J66">
        <v>4.83</v>
      </c>
      <c r="K66" s="1">
        <v>77000</v>
      </c>
      <c r="L66" s="1">
        <v>8270</v>
      </c>
    </row>
    <row r="67" spans="1:12" x14ac:dyDescent="0.25">
      <c r="A67" t="s">
        <v>48</v>
      </c>
      <c r="B67" t="s">
        <v>13</v>
      </c>
      <c r="D67" t="s">
        <v>49</v>
      </c>
      <c r="E67" t="s">
        <v>50</v>
      </c>
      <c r="F67">
        <v>22.32</v>
      </c>
      <c r="G67">
        <v>22.32</v>
      </c>
      <c r="H67">
        <v>3.7999999999999999E-2</v>
      </c>
      <c r="I67" s="1">
        <v>78810</v>
      </c>
      <c r="J67">
        <v>4.8970000000000002</v>
      </c>
      <c r="K67" s="1">
        <v>78900</v>
      </c>
      <c r="L67" s="1">
        <v>1750</v>
      </c>
    </row>
    <row r="68" spans="1:12" x14ac:dyDescent="0.25">
      <c r="A68" t="s">
        <v>51</v>
      </c>
      <c r="B68" t="s">
        <v>13</v>
      </c>
      <c r="D68" t="s">
        <v>49</v>
      </c>
      <c r="E68" t="s">
        <v>50</v>
      </c>
      <c r="F68">
        <v>22.28</v>
      </c>
      <c r="G68">
        <v>22.32</v>
      </c>
      <c r="H68">
        <v>3.7999999999999999E-2</v>
      </c>
      <c r="I68" s="1">
        <v>80680</v>
      </c>
      <c r="J68">
        <v>4.907</v>
      </c>
      <c r="K68" s="1">
        <v>78900</v>
      </c>
      <c r="L68" s="1">
        <v>1750</v>
      </c>
    </row>
    <row r="69" spans="1:12" x14ac:dyDescent="0.25">
      <c r="A69" t="s">
        <v>52</v>
      </c>
      <c r="B69" t="s">
        <v>13</v>
      </c>
      <c r="D69" t="s">
        <v>49</v>
      </c>
      <c r="E69" t="s">
        <v>50</v>
      </c>
      <c r="F69">
        <v>22.35</v>
      </c>
      <c r="G69">
        <v>22.32</v>
      </c>
      <c r="H69">
        <v>3.7999999999999999E-2</v>
      </c>
      <c r="I69" s="1">
        <v>77180</v>
      </c>
      <c r="J69">
        <v>4.8869999999999996</v>
      </c>
      <c r="K69" s="1">
        <v>78900</v>
      </c>
      <c r="L69" s="1">
        <v>1750</v>
      </c>
    </row>
    <row r="70" spans="1:12" x14ac:dyDescent="0.25">
      <c r="A70" t="s">
        <v>67</v>
      </c>
      <c r="B70" t="s">
        <v>13</v>
      </c>
      <c r="D70" t="s">
        <v>68</v>
      </c>
      <c r="E70" t="s">
        <v>69</v>
      </c>
      <c r="F70">
        <v>22.29</v>
      </c>
      <c r="G70">
        <v>22.29</v>
      </c>
      <c r="H70">
        <v>5.6000000000000001E-2</v>
      </c>
      <c r="I70" s="1">
        <v>80350</v>
      </c>
      <c r="J70">
        <v>4.9050000000000002</v>
      </c>
      <c r="K70" s="1">
        <v>80000</v>
      </c>
      <c r="L70" s="1">
        <v>2640</v>
      </c>
    </row>
    <row r="71" spans="1:12" x14ac:dyDescent="0.25">
      <c r="A71" t="s">
        <v>70</v>
      </c>
      <c r="B71" t="s">
        <v>13</v>
      </c>
      <c r="D71" t="s">
        <v>68</v>
      </c>
      <c r="E71" t="s">
        <v>69</v>
      </c>
      <c r="F71">
        <v>22.24</v>
      </c>
      <c r="G71">
        <v>22.29</v>
      </c>
      <c r="H71">
        <v>5.6000000000000001E-2</v>
      </c>
      <c r="I71" s="1">
        <v>82430</v>
      </c>
      <c r="J71">
        <v>4.9160000000000004</v>
      </c>
      <c r="K71" s="1">
        <v>80000</v>
      </c>
      <c r="L71" s="1">
        <v>2640</v>
      </c>
    </row>
    <row r="72" spans="1:12" x14ac:dyDescent="0.25">
      <c r="A72" t="s">
        <v>71</v>
      </c>
      <c r="B72" t="s">
        <v>13</v>
      </c>
      <c r="D72" t="s">
        <v>68</v>
      </c>
      <c r="E72" t="s">
        <v>69</v>
      </c>
      <c r="F72">
        <v>22.35</v>
      </c>
      <c r="G72">
        <v>22.29</v>
      </c>
      <c r="H72">
        <v>5.6000000000000001E-2</v>
      </c>
      <c r="I72" s="1">
        <v>77200</v>
      </c>
      <c r="J72">
        <v>4.8879999999999999</v>
      </c>
      <c r="K72" s="1">
        <v>80000</v>
      </c>
      <c r="L72" s="1">
        <v>2640</v>
      </c>
    </row>
    <row r="73" spans="1:12" x14ac:dyDescent="0.25">
      <c r="A73" t="s">
        <v>86</v>
      </c>
      <c r="B73" t="s">
        <v>13</v>
      </c>
      <c r="D73" t="s">
        <v>87</v>
      </c>
      <c r="E73" t="s">
        <v>88</v>
      </c>
      <c r="F73">
        <v>21.96</v>
      </c>
      <c r="G73">
        <v>21.92</v>
      </c>
      <c r="H73">
        <v>8.7999999999999995E-2</v>
      </c>
      <c r="I73" s="1">
        <v>97380</v>
      </c>
      <c r="J73">
        <v>4.9880000000000004</v>
      </c>
      <c r="K73" s="1">
        <v>99700</v>
      </c>
      <c r="L73" s="1">
        <v>5270</v>
      </c>
    </row>
    <row r="74" spans="1:12" x14ac:dyDescent="0.25">
      <c r="A74" t="s">
        <v>89</v>
      </c>
      <c r="B74" t="s">
        <v>13</v>
      </c>
      <c r="D74" t="s">
        <v>87</v>
      </c>
      <c r="E74" t="s">
        <v>88</v>
      </c>
      <c r="F74">
        <v>21.82</v>
      </c>
      <c r="G74">
        <v>21.92</v>
      </c>
      <c r="H74">
        <v>8.7999999999999995E-2</v>
      </c>
      <c r="I74" s="1">
        <v>105800</v>
      </c>
      <c r="J74">
        <v>5.024</v>
      </c>
      <c r="K74" s="1">
        <v>99700</v>
      </c>
      <c r="L74" s="1">
        <v>5270</v>
      </c>
    </row>
    <row r="75" spans="1:12" x14ac:dyDescent="0.25">
      <c r="A75" t="s">
        <v>90</v>
      </c>
      <c r="B75" t="s">
        <v>13</v>
      </c>
      <c r="D75" t="s">
        <v>87</v>
      </c>
      <c r="E75" t="s">
        <v>88</v>
      </c>
      <c r="F75">
        <v>21.98</v>
      </c>
      <c r="G75">
        <v>21.92</v>
      </c>
      <c r="H75">
        <v>8.7999999999999995E-2</v>
      </c>
      <c r="I75" s="1">
        <v>96050</v>
      </c>
      <c r="J75">
        <v>4.9829999999999997</v>
      </c>
      <c r="K75" s="1">
        <v>99700</v>
      </c>
      <c r="L75" s="1">
        <v>5270</v>
      </c>
    </row>
    <row r="76" spans="1:12" x14ac:dyDescent="0.25">
      <c r="A76" t="s">
        <v>105</v>
      </c>
      <c r="B76" t="s">
        <v>13</v>
      </c>
      <c r="D76" t="s">
        <v>106</v>
      </c>
      <c r="E76" t="s">
        <v>107</v>
      </c>
      <c r="F76">
        <v>21.43</v>
      </c>
      <c r="G76">
        <v>21.43</v>
      </c>
      <c r="H76">
        <v>5.8000000000000003E-2</v>
      </c>
      <c r="I76" s="1">
        <v>132800</v>
      </c>
      <c r="J76">
        <v>5.1230000000000002</v>
      </c>
      <c r="K76" s="1">
        <v>133000</v>
      </c>
      <c r="L76" s="1">
        <v>4580</v>
      </c>
    </row>
    <row r="77" spans="1:12" x14ac:dyDescent="0.25">
      <c r="A77" t="s">
        <v>108</v>
      </c>
      <c r="B77" t="s">
        <v>13</v>
      </c>
      <c r="D77" t="s">
        <v>106</v>
      </c>
      <c r="E77" t="s">
        <v>107</v>
      </c>
      <c r="F77">
        <v>21.37</v>
      </c>
      <c r="G77">
        <v>21.43</v>
      </c>
      <c r="H77">
        <v>5.8000000000000003E-2</v>
      </c>
      <c r="I77" s="1">
        <v>137500</v>
      </c>
      <c r="J77">
        <v>5.1379999999999999</v>
      </c>
      <c r="K77" s="1">
        <v>133000</v>
      </c>
      <c r="L77" s="1">
        <v>4580</v>
      </c>
    </row>
    <row r="78" spans="1:12" x14ac:dyDescent="0.25">
      <c r="A78" t="s">
        <v>109</v>
      </c>
      <c r="B78" t="s">
        <v>13</v>
      </c>
      <c r="D78" t="s">
        <v>106</v>
      </c>
      <c r="E78" t="s">
        <v>107</v>
      </c>
      <c r="F78">
        <v>21.49</v>
      </c>
      <c r="G78">
        <v>21.43</v>
      </c>
      <c r="H78">
        <v>5.8000000000000003E-2</v>
      </c>
      <c r="I78" s="1">
        <v>128400</v>
      </c>
      <c r="J78">
        <v>5.1079999999999997</v>
      </c>
      <c r="K78" s="1">
        <v>133000</v>
      </c>
      <c r="L78" s="1">
        <v>4580</v>
      </c>
    </row>
    <row r="79" spans="1:12" x14ac:dyDescent="0.25">
      <c r="A79" t="s">
        <v>124</v>
      </c>
      <c r="B79" t="s">
        <v>13</v>
      </c>
      <c r="D79" t="s">
        <v>125</v>
      </c>
      <c r="E79" t="s">
        <v>126</v>
      </c>
      <c r="F79">
        <v>22.14</v>
      </c>
      <c r="G79">
        <v>22.12</v>
      </c>
      <c r="H79">
        <v>7.8E-2</v>
      </c>
      <c r="I79" s="1">
        <v>87360</v>
      </c>
      <c r="J79">
        <v>4.9409999999999998</v>
      </c>
      <c r="K79" s="1">
        <v>88900</v>
      </c>
      <c r="L79" s="1">
        <v>4120</v>
      </c>
    </row>
    <row r="80" spans="1:12" x14ac:dyDescent="0.25">
      <c r="A80" t="s">
        <v>127</v>
      </c>
      <c r="B80" t="s">
        <v>13</v>
      </c>
      <c r="D80" t="s">
        <v>125</v>
      </c>
      <c r="E80" t="s">
        <v>126</v>
      </c>
      <c r="F80">
        <v>22.03</v>
      </c>
      <c r="G80">
        <v>22.12</v>
      </c>
      <c r="H80">
        <v>7.8E-2</v>
      </c>
      <c r="I80" s="1">
        <v>93560</v>
      </c>
      <c r="J80">
        <v>4.9710000000000001</v>
      </c>
      <c r="K80" s="1">
        <v>88900</v>
      </c>
      <c r="L80" s="1">
        <v>4120</v>
      </c>
    </row>
    <row r="81" spans="1:12" x14ac:dyDescent="0.25">
      <c r="A81" t="s">
        <v>128</v>
      </c>
      <c r="B81" t="s">
        <v>13</v>
      </c>
      <c r="D81" t="s">
        <v>125</v>
      </c>
      <c r="E81" t="s">
        <v>126</v>
      </c>
      <c r="F81">
        <v>22.18</v>
      </c>
      <c r="G81">
        <v>22.12</v>
      </c>
      <c r="H81">
        <v>7.8E-2</v>
      </c>
      <c r="I81" s="1">
        <v>85760</v>
      </c>
      <c r="J81">
        <v>4.9329999999999998</v>
      </c>
      <c r="K81" s="1">
        <v>88900</v>
      </c>
      <c r="L81" s="1">
        <v>4120</v>
      </c>
    </row>
    <row r="82" spans="1:12" x14ac:dyDescent="0.25">
      <c r="A82" t="s">
        <v>143</v>
      </c>
      <c r="B82" t="s">
        <v>13</v>
      </c>
      <c r="D82" t="s">
        <v>144</v>
      </c>
      <c r="E82" t="s">
        <v>145</v>
      </c>
      <c r="F82">
        <v>22.27</v>
      </c>
      <c r="G82">
        <v>22.28</v>
      </c>
      <c r="H82">
        <v>2.8000000000000001E-2</v>
      </c>
      <c r="I82" s="1">
        <v>81230</v>
      </c>
      <c r="J82">
        <v>4.91</v>
      </c>
      <c r="K82" s="1">
        <v>80800</v>
      </c>
      <c r="L82" s="1">
        <v>1310</v>
      </c>
    </row>
    <row r="83" spans="1:12" x14ac:dyDescent="0.25">
      <c r="A83" t="s">
        <v>146</v>
      </c>
      <c r="B83" t="s">
        <v>13</v>
      </c>
      <c r="D83" t="s">
        <v>144</v>
      </c>
      <c r="E83" t="s">
        <v>145</v>
      </c>
      <c r="F83">
        <v>22.25</v>
      </c>
      <c r="G83">
        <v>22.28</v>
      </c>
      <c r="H83">
        <v>2.8000000000000001E-2</v>
      </c>
      <c r="I83" s="1">
        <v>81880</v>
      </c>
      <c r="J83">
        <v>4.9130000000000003</v>
      </c>
      <c r="K83" s="1">
        <v>80800</v>
      </c>
      <c r="L83" s="1">
        <v>1310</v>
      </c>
    </row>
    <row r="84" spans="1:12" x14ac:dyDescent="0.25">
      <c r="A84" t="s">
        <v>147</v>
      </c>
      <c r="B84" t="s">
        <v>13</v>
      </c>
      <c r="D84" t="s">
        <v>144</v>
      </c>
      <c r="E84" t="s">
        <v>145</v>
      </c>
      <c r="F84">
        <v>22.31</v>
      </c>
      <c r="G84">
        <v>22.28</v>
      </c>
      <c r="H84">
        <v>2.8000000000000001E-2</v>
      </c>
      <c r="I84" s="1">
        <v>79360</v>
      </c>
      <c r="J84">
        <v>4.9000000000000004</v>
      </c>
      <c r="K84" s="1">
        <v>80800</v>
      </c>
      <c r="L84" s="1">
        <v>1310</v>
      </c>
    </row>
    <row r="85" spans="1:12" x14ac:dyDescent="0.25">
      <c r="A85" t="s">
        <v>162</v>
      </c>
      <c r="B85" t="s">
        <v>13</v>
      </c>
      <c r="D85" t="s">
        <v>163</v>
      </c>
      <c r="E85" t="s">
        <v>164</v>
      </c>
      <c r="F85">
        <v>22.28</v>
      </c>
      <c r="G85">
        <v>22.28</v>
      </c>
      <c r="H85">
        <v>3.6999999999999998E-2</v>
      </c>
      <c r="I85" s="1">
        <v>80810</v>
      </c>
      <c r="J85">
        <v>4.907</v>
      </c>
      <c r="K85" s="1">
        <v>80800</v>
      </c>
      <c r="L85" s="1">
        <v>1740</v>
      </c>
    </row>
    <row r="86" spans="1:12" x14ac:dyDescent="0.25">
      <c r="A86" t="s">
        <v>165</v>
      </c>
      <c r="B86" t="s">
        <v>13</v>
      </c>
      <c r="D86" t="s">
        <v>163</v>
      </c>
      <c r="E86" t="s">
        <v>164</v>
      </c>
      <c r="F86">
        <v>22.24</v>
      </c>
      <c r="G86">
        <v>22.28</v>
      </c>
      <c r="H86">
        <v>3.6999999999999998E-2</v>
      </c>
      <c r="I86" s="1">
        <v>82550</v>
      </c>
      <c r="J86">
        <v>4.9169999999999998</v>
      </c>
      <c r="K86" s="1">
        <v>80800</v>
      </c>
      <c r="L86" s="1">
        <v>1740</v>
      </c>
    </row>
    <row r="87" spans="1:12" x14ac:dyDescent="0.25">
      <c r="A87" t="s">
        <v>166</v>
      </c>
      <c r="B87" t="s">
        <v>13</v>
      </c>
      <c r="D87" t="s">
        <v>163</v>
      </c>
      <c r="E87" t="s">
        <v>164</v>
      </c>
      <c r="F87">
        <v>22.31</v>
      </c>
      <c r="G87">
        <v>22.28</v>
      </c>
      <c r="H87">
        <v>3.6999999999999998E-2</v>
      </c>
      <c r="I87" s="1">
        <v>79070</v>
      </c>
      <c r="J87">
        <v>4.8979999999999997</v>
      </c>
      <c r="K87" s="1">
        <v>80800</v>
      </c>
      <c r="L87" s="1">
        <v>1740</v>
      </c>
    </row>
  </sheetData>
  <sortState ref="A2:M87">
    <sortCondition ref="D2:D87"/>
    <sortCondition ref="E2:E87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18S</vt:lpstr>
      <vt:lpstr>Fam132b</vt:lpstr>
      <vt:lpstr>FNDc5</vt:lpstr>
      <vt:lpstr>Ldha</vt:lpstr>
      <vt:lpstr>Hprt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2013-06-03T16:25:53Z</dcterms:created>
  <dcterms:modified xsi:type="dcterms:W3CDTF">2014-09-01T23:47:15Z</dcterms:modified>
</cp:coreProperties>
</file>