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firstSheet="2" activeTab="2"/>
  </bookViews>
  <sheets>
    <sheet name="sppxtraitsKK" sheetId="9" r:id="rId1"/>
    <sheet name="sppxsiteKK" sheetId="5" r:id="rId2"/>
    <sheet name="community data" sheetId="1" r:id="rId3"/>
    <sheet name="environmental data" sheetId="2" r:id="rId4"/>
    <sheet name="legend" sheetId="4" r:id="rId5"/>
  </sheets>
  <definedNames>
    <definedName name="ant_dadesWorldClim" localSheetId="3">'environmental data'!$D$1:$G$335</definedName>
  </definedNames>
  <calcPr calcId="125725"/>
</workbook>
</file>

<file path=xl/calcChain.xml><?xml version="1.0" encoding="utf-8"?>
<calcChain xmlns="http://schemas.openxmlformats.org/spreadsheetml/2006/main">
  <c r="MH109" i="5"/>
  <c r="LZ109"/>
  <c r="LY109"/>
  <c r="LX109"/>
  <c r="LW109"/>
  <c r="MI108"/>
  <c r="MH108"/>
  <c r="LZ108"/>
  <c r="LY108"/>
  <c r="LX108"/>
  <c r="LW108"/>
  <c r="MH105"/>
  <c r="LZ105"/>
  <c r="LY105"/>
  <c r="LX105"/>
  <c r="LW105"/>
  <c r="MH102"/>
  <c r="LZ102"/>
  <c r="LY102"/>
  <c r="LX102"/>
  <c r="LW102"/>
  <c r="LZ88"/>
  <c r="LY88"/>
  <c r="LX88"/>
  <c r="LW88"/>
  <c r="LZ86"/>
  <c r="LY86"/>
  <c r="LX86"/>
  <c r="LW86"/>
  <c r="MH56"/>
  <c r="MH39"/>
  <c r="LZ37"/>
  <c r="LY37"/>
  <c r="LX37"/>
  <c r="LW37"/>
  <c r="LZ30"/>
  <c r="LY30"/>
  <c r="LX30"/>
  <c r="LW30"/>
</calcChain>
</file>

<file path=xl/connections.xml><?xml version="1.0" encoding="utf-8"?>
<connections xmlns="http://schemas.openxmlformats.org/spreadsheetml/2006/main">
  <connection id="1" name="ant_dadesWorldClim1" type="6" refreshedVersion="3" background="1" saveData="1">
    <textPr codePage="850" sourceFile="C:\Users\Xavin Arnan\Desktop\COMUNIDADES EUROPEAS\ant_dadesWorldClim.csv" tab="0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<sst xmlns="http://schemas.openxmlformats.org/spreadsheetml/2006/main" count="702" uniqueCount="391">
  <si>
    <t>Camponotus aethiops</t>
  </si>
  <si>
    <t>Camponotus amaurus</t>
  </si>
  <si>
    <t>Camponotus gestroi</t>
  </si>
  <si>
    <t>Camponotus fallax</t>
  </si>
  <si>
    <t>Camponotus figaro</t>
  </si>
  <si>
    <t>Camponotus foreli</t>
  </si>
  <si>
    <t>Camponotus herculeanus</t>
  </si>
  <si>
    <t>Camponotus lateralis</t>
  </si>
  <si>
    <t>Camponotus ligniperdus</t>
  </si>
  <si>
    <t>Camponotus micans</t>
  </si>
  <si>
    <t>Camponotus piceus</t>
  </si>
  <si>
    <t>Camponotus pilicornis</t>
  </si>
  <si>
    <t>Camponotus sylvaticus</t>
  </si>
  <si>
    <t>Camponotus truncatus</t>
  </si>
  <si>
    <t>Camponotus vagus</t>
  </si>
  <si>
    <t>Cataglyphis aenescens</t>
  </si>
  <si>
    <t>Cataglyphis hispanica</t>
  </si>
  <si>
    <t>Cataglyphis iberica</t>
  </si>
  <si>
    <t>Cataglyphis rosenhaueri</t>
  </si>
  <si>
    <t>Cataglyphis velox</t>
  </si>
  <si>
    <t>Formica aquilonia</t>
  </si>
  <si>
    <t>Formica cinerea</t>
  </si>
  <si>
    <t>Formica clara</t>
  </si>
  <si>
    <t>Formica cunicularia</t>
  </si>
  <si>
    <t>Formica decipiens</t>
  </si>
  <si>
    <t>Formica fusca</t>
  </si>
  <si>
    <t>Formica gagates</t>
  </si>
  <si>
    <t>Formica gerardi</t>
  </si>
  <si>
    <t>Formica lemani</t>
  </si>
  <si>
    <t>Formica lugubris</t>
  </si>
  <si>
    <t>Formica lusatica</t>
  </si>
  <si>
    <t>Formica nigricans</t>
  </si>
  <si>
    <t>Formica polyctena</t>
  </si>
  <si>
    <t>Formica pratensis</t>
  </si>
  <si>
    <t>Formica rufa</t>
  </si>
  <si>
    <t>Formica rufibarbis</t>
  </si>
  <si>
    <t>Formica sanguinea</t>
  </si>
  <si>
    <t>Formica subrufa</t>
  </si>
  <si>
    <t>Formica transkaucasica</t>
  </si>
  <si>
    <t>Formica truncorum</t>
  </si>
  <si>
    <t>Formica uralensis</t>
  </si>
  <si>
    <t>Lasius alienus</t>
  </si>
  <si>
    <t>Lasius balcanicus</t>
  </si>
  <si>
    <t>Lasius brunneus</t>
  </si>
  <si>
    <t>Lasius cinereus</t>
  </si>
  <si>
    <t>Lasius emarginatus</t>
  </si>
  <si>
    <t>Lasius flavus</t>
  </si>
  <si>
    <t>Lasius fuliginosus</t>
  </si>
  <si>
    <t>Lasius grandis</t>
  </si>
  <si>
    <t>Lasius lasioides</t>
  </si>
  <si>
    <t>Lasius myops</t>
  </si>
  <si>
    <t>Lasius niger</t>
  </si>
  <si>
    <t>Lasius paralienus</t>
  </si>
  <si>
    <t>Lasius psammophilus</t>
  </si>
  <si>
    <t>Plagiolepis pygmaea</t>
  </si>
  <si>
    <t>Plagiolepis schmitzii</t>
  </si>
  <si>
    <t>Proformica ferreri</t>
  </si>
  <si>
    <t>Proformica nasuta</t>
  </si>
  <si>
    <t>Dolichoderus quadripunctatus</t>
  </si>
  <si>
    <t>Linepithema humile</t>
  </si>
  <si>
    <t>Liometopum microcephalum</t>
  </si>
  <si>
    <t>Tapinoma erraticum</t>
  </si>
  <si>
    <t>Tapinoma nigerrimum</t>
  </si>
  <si>
    <t>Tapinoma simrothi</t>
  </si>
  <si>
    <t>Aphaenogaster dulcineae</t>
  </si>
  <si>
    <t>Aphaenogaster gibbosa</t>
  </si>
  <si>
    <t>Aphaenogaster iberica</t>
  </si>
  <si>
    <t>Aphaenogaster cardenai</t>
  </si>
  <si>
    <t>Aphaenogaster senilis</t>
  </si>
  <si>
    <t>Aphaenogaster subterranea</t>
  </si>
  <si>
    <t>Cardiocondyla batesii</t>
  </si>
  <si>
    <t>Cardiocondyla mauritanica</t>
  </si>
  <si>
    <t>Crematogaster scutellaris</t>
  </si>
  <si>
    <t>Crematogaster sordidula</t>
  </si>
  <si>
    <t>Goniomma baeticum</t>
  </si>
  <si>
    <t>Goniomma blanci</t>
  </si>
  <si>
    <t>Goniomma collingwoodi</t>
  </si>
  <si>
    <t>Goniomma hispanicum</t>
  </si>
  <si>
    <t>Goniomma kugleri</t>
  </si>
  <si>
    <t>Goniomma thoracicum</t>
  </si>
  <si>
    <t>Leptothorax acervorum</t>
  </si>
  <si>
    <t>Leptothorax gredleri</t>
  </si>
  <si>
    <t>Leptothorax muscorum</t>
  </si>
  <si>
    <t>Manica rubida</t>
  </si>
  <si>
    <t>Messor barbarus</t>
  </si>
  <si>
    <t>Messor celiae</t>
  </si>
  <si>
    <t>Messor bouvieri</t>
  </si>
  <si>
    <t>Messor maroccanus</t>
  </si>
  <si>
    <t>Messor capitatus</t>
  </si>
  <si>
    <t>Messor hispanicus</t>
  </si>
  <si>
    <t>Messor lusitanicus</t>
  </si>
  <si>
    <t>Messor structor</t>
  </si>
  <si>
    <t>Myrmecina graminicola</t>
  </si>
  <si>
    <t>Myrmica aloba</t>
  </si>
  <si>
    <t>Myrmica hellenica</t>
  </si>
  <si>
    <t>Myrmica lobulicornis</t>
  </si>
  <si>
    <t>Myrmica rubra</t>
  </si>
  <si>
    <t>Myrmica ruginodis</t>
  </si>
  <si>
    <t>Myrmica rugulosa</t>
  </si>
  <si>
    <t>Myrmica sabuleti</t>
  </si>
  <si>
    <t>Myrmica scabrinodis</t>
  </si>
  <si>
    <t>Myrmica schenki</t>
  </si>
  <si>
    <t>Myrmica specioides</t>
  </si>
  <si>
    <t>Myrmica spinosior</t>
  </si>
  <si>
    <t>Myrmica sulcinodis</t>
  </si>
  <si>
    <t>Myrmica wesmaeli</t>
  </si>
  <si>
    <t>Oxyopomyrmex saulcyi</t>
  </si>
  <si>
    <t>Pheidole pallidula</t>
  </si>
  <si>
    <t>Stenamma orousetti</t>
  </si>
  <si>
    <t>Stenamma westwoodi</t>
  </si>
  <si>
    <t>Stenamma petiolatum</t>
  </si>
  <si>
    <t>Temnothorax angustulus</t>
  </si>
  <si>
    <t>Temnothorax caesari</t>
  </si>
  <si>
    <t>Temnohtorax clypeatus</t>
  </si>
  <si>
    <t>Temnothorax crassispinus</t>
  </si>
  <si>
    <t>Temnothorax gredosi</t>
  </si>
  <si>
    <t>Temnothorax grouvellei</t>
  </si>
  <si>
    <t>Temnothorax interruptus</t>
  </si>
  <si>
    <t>Temnothorax kraussei</t>
  </si>
  <si>
    <t>Temnothorax lichtensteini</t>
  </si>
  <si>
    <t>Temnothorax luteus</t>
  </si>
  <si>
    <t>Temnothorax niger</t>
  </si>
  <si>
    <t>Temnothorax nigriceps</t>
  </si>
  <si>
    <t>Temnothorax nylanderi</t>
  </si>
  <si>
    <t>Temnothorax pardoi</t>
  </si>
  <si>
    <t>Temnothorax parvulus</t>
  </si>
  <si>
    <t>Temnothorax racovitzai</t>
  </si>
  <si>
    <t>Temnothorax recedens</t>
  </si>
  <si>
    <t>Temnothorax specularis</t>
  </si>
  <si>
    <t>Temnothorax tristis</t>
  </si>
  <si>
    <t>Temnothorax tuberum</t>
  </si>
  <si>
    <t>Temnothorax thyndalei</t>
  </si>
  <si>
    <t>Temnothorax unifasciatus</t>
  </si>
  <si>
    <t>Tetramorium caespitum</t>
  </si>
  <si>
    <t>Tetramorium impurum</t>
  </si>
  <si>
    <t>Tetramorium forte</t>
  </si>
  <si>
    <t>Tetramorium hispanicum</t>
  </si>
  <si>
    <t>Tetramorium ruginode</t>
  </si>
  <si>
    <t>Tetramorium semilaeve</t>
  </si>
  <si>
    <t>Tetramorium punicum</t>
  </si>
  <si>
    <t>Hypoponera eduardi</t>
  </si>
  <si>
    <t>Hypoponera punctatissima</t>
  </si>
  <si>
    <t>Ponera coarctata</t>
  </si>
  <si>
    <t>Tetraponera allaborans</t>
  </si>
  <si>
    <t>Leptanilla revelieri</t>
  </si>
  <si>
    <t>51.040000‎</t>
  </si>
  <si>
    <t>5.453056‎</t>
  </si>
  <si>
    <t>5.451111‎</t>
  </si>
  <si>
    <t>5.445278‎</t>
  </si>
  <si>
    <t>5.428611‎</t>
  </si>
  <si>
    <t>5.408333‎</t>
  </si>
  <si>
    <t>5.408889‎</t>
  </si>
  <si>
    <t>5.831111‎</t>
  </si>
  <si>
    <t>5.830833‎</t>
  </si>
  <si>
    <t>5.830000‎</t>
  </si>
  <si>
    <t>5.820833‎</t>
  </si>
  <si>
    <t>25.616667‎</t>
  </si>
  <si>
    <t>25.616667‎1</t>
  </si>
  <si>
    <t>25.516667‎01</t>
  </si>
  <si>
    <t>25.516667‎02</t>
  </si>
  <si>
    <t>25.516667‎03</t>
  </si>
  <si>
    <t>26.350000‎</t>
  </si>
  <si>
    <t>26.350000‎01</t>
  </si>
  <si>
    <t>26.283333‎</t>
  </si>
  <si>
    <t>22.738056‎</t>
  </si>
  <si>
    <t>22.838611‎</t>
  </si>
  <si>
    <t>22.860000‎</t>
  </si>
  <si>
    <t>22.954167‎</t>
  </si>
  <si>
    <t>22.901111‎</t>
  </si>
  <si>
    <t>22.950833‎</t>
  </si>
  <si>
    <t>22.987778‎</t>
  </si>
  <si>
    <t>24.711667‎</t>
  </si>
  <si>
    <t>24.692222‎</t>
  </si>
  <si>
    <t>24.686000‎</t>
  </si>
  <si>
    <t>24.688611‎</t>
  </si>
  <si>
    <t>2.083333‎</t>
  </si>
  <si>
    <t>19.326389‎</t>
  </si>
  <si>
    <t>19.326389‎01</t>
  </si>
  <si>
    <t>19.326389‎02</t>
  </si>
  <si>
    <t>19.326389‎03</t>
  </si>
  <si>
    <t>19.326389‎04</t>
  </si>
  <si>
    <t>19.326389‎05</t>
  </si>
  <si>
    <t>19.326389‎06</t>
  </si>
  <si>
    <t>ICF</t>
  </si>
  <si>
    <t>Dominant</t>
  </si>
  <si>
    <t>Myrmica schencki</t>
  </si>
  <si>
    <t>Temnothorax clypeatus</t>
  </si>
  <si>
    <t>Species</t>
  </si>
  <si>
    <t>Camponotus cruentatus</t>
  </si>
  <si>
    <t>Cataglyphis cursor</t>
  </si>
  <si>
    <t>Cataglyphis floricola</t>
  </si>
  <si>
    <t>Crematogaster auberti</t>
  </si>
  <si>
    <t>Monomorium salomonis</t>
  </si>
  <si>
    <t>Temnothorax exilis</t>
  </si>
  <si>
    <t>Temnothorax fuentei</t>
  </si>
  <si>
    <t>Temnothorax rabaudi</t>
  </si>
  <si>
    <t>Temnothorax spp</t>
  </si>
  <si>
    <t>WS</t>
  </si>
  <si>
    <t>WP</t>
  </si>
  <si>
    <t>lnCS</t>
  </si>
  <si>
    <t>pSeeds</t>
  </si>
  <si>
    <t>pInsects</t>
  </si>
  <si>
    <t>pLiquidFood</t>
  </si>
  <si>
    <t xml:space="preserve">RFW </t>
  </si>
  <si>
    <t>Polygyny</t>
  </si>
  <si>
    <t>Polydomy</t>
  </si>
  <si>
    <t>BroodCycle2</t>
  </si>
  <si>
    <t>DiurnalitySD</t>
  </si>
  <si>
    <t>FS_Ind</t>
  </si>
  <si>
    <t>FS_Group</t>
  </si>
  <si>
    <t>FS_Collective</t>
  </si>
  <si>
    <t>Temnothorax sp</t>
  </si>
  <si>
    <t>Camponotus_aethiops</t>
  </si>
  <si>
    <t>Camponotus_cruentatus</t>
  </si>
  <si>
    <t>Camponotus_gestroi</t>
  </si>
  <si>
    <t>Camponotus_fallax</t>
  </si>
  <si>
    <t>Camponotus_foreli</t>
  </si>
  <si>
    <t>Camponotus_herculeanus</t>
  </si>
  <si>
    <t>Camponotus_ligniperdus</t>
  </si>
  <si>
    <t>Camponotus_lateralis</t>
  </si>
  <si>
    <t>Camponotus_micans</t>
  </si>
  <si>
    <t>Camponotus_piceus</t>
  </si>
  <si>
    <t>Camponotus_pilicornis</t>
  </si>
  <si>
    <t>Camponotus_sylvaticus</t>
  </si>
  <si>
    <t>Camponotus_truncatus</t>
  </si>
  <si>
    <t>Camponotus_vagus</t>
  </si>
  <si>
    <t>Cataglyphis_cursor</t>
  </si>
  <si>
    <t>Cataglyphis_aenescens</t>
  </si>
  <si>
    <t>Cataglyphis_floricola</t>
  </si>
  <si>
    <t>Cataglyphis_hispanica</t>
  </si>
  <si>
    <t>Cataglyphis_iberica</t>
  </si>
  <si>
    <t>Cataglyphis_rosenhaueri</t>
  </si>
  <si>
    <t>Cataglyphis_velox</t>
  </si>
  <si>
    <t>Formica_cinerea</t>
  </si>
  <si>
    <t>Formica_truncorum</t>
  </si>
  <si>
    <t>Formica_rufa</t>
  </si>
  <si>
    <t>Formica_nigricans</t>
  </si>
  <si>
    <t>Formica_aquilonia</t>
  </si>
  <si>
    <t>Formica_cunicularia</t>
  </si>
  <si>
    <t>Formica_fusca</t>
  </si>
  <si>
    <t>Formica_gagates</t>
  </si>
  <si>
    <t>Formica_gerardi</t>
  </si>
  <si>
    <t>Formica_lemani</t>
  </si>
  <si>
    <t>Formica_lugubris</t>
  </si>
  <si>
    <t>Formica_polyctena</t>
  </si>
  <si>
    <t>Formica_rufibarbis</t>
  </si>
  <si>
    <t>Formica_sanguinea</t>
  </si>
  <si>
    <t>Formica_subrufa</t>
  </si>
  <si>
    <t>Lasius_alienus</t>
  </si>
  <si>
    <t>Lasius_brunneus</t>
  </si>
  <si>
    <t>Lasius_cinereus</t>
  </si>
  <si>
    <t>Lasius_emarginatus</t>
  </si>
  <si>
    <t>Lasius_flavus</t>
  </si>
  <si>
    <t>Lasius_grandis</t>
  </si>
  <si>
    <t>Lasius_myops</t>
  </si>
  <si>
    <t>Lasius_niger</t>
  </si>
  <si>
    <t>Lasius_fuliginosus</t>
  </si>
  <si>
    <t>Plagiolepis_pygmaea</t>
  </si>
  <si>
    <t>Plagiolepis_schmitzii</t>
  </si>
  <si>
    <t>Proformica_ferreri</t>
  </si>
  <si>
    <t>Proformica_nasuta</t>
  </si>
  <si>
    <t>Dolichoderus_quadripunctatus</t>
  </si>
  <si>
    <t>Linepithema_humile</t>
  </si>
  <si>
    <t>Liometopum_microcephalum</t>
  </si>
  <si>
    <t>Tapinoma_erraticum</t>
  </si>
  <si>
    <t>Tapinoma_nigerrimum</t>
  </si>
  <si>
    <t>Tapinoma_simrothi</t>
  </si>
  <si>
    <t>Aphaenogaster_dulcineae</t>
  </si>
  <si>
    <t>Aphaenogaster_gibbosa</t>
  </si>
  <si>
    <t>Aphaenogaster_iberica</t>
  </si>
  <si>
    <t>Aphaenogaster_cardenai</t>
  </si>
  <si>
    <t>Aphaenogaster_senilis</t>
  </si>
  <si>
    <t>Aphaenogaster_subterranea</t>
  </si>
  <si>
    <t>Cardiocondyla_batesii</t>
  </si>
  <si>
    <t>Cardiocondyla_mauritanica</t>
  </si>
  <si>
    <t>Crematogaster_auberti</t>
  </si>
  <si>
    <t>Crematogaster_scutellaris</t>
  </si>
  <si>
    <t>Crematogaster_sordidula</t>
  </si>
  <si>
    <t>Goniomma_baeticum</t>
  </si>
  <si>
    <t>Goniomma_blanci</t>
  </si>
  <si>
    <t>Goniomma_collingwoodi</t>
  </si>
  <si>
    <t>Goniomma_hispanicum</t>
  </si>
  <si>
    <t>Goniomma_kugleri</t>
  </si>
  <si>
    <t>Leptothorax_acervorum</t>
  </si>
  <si>
    <t>Leptothorax_muscorum</t>
  </si>
  <si>
    <t>Manica_rubida</t>
  </si>
  <si>
    <t>Messor_barbarus</t>
  </si>
  <si>
    <t>Messor_bouvieri</t>
  </si>
  <si>
    <t>Messor_capitatus</t>
  </si>
  <si>
    <t>Messor_lusitanicus</t>
  </si>
  <si>
    <t>Messor_structor</t>
  </si>
  <si>
    <t>Monomorium_salomonis</t>
  </si>
  <si>
    <t>Myrmecina_graminicola</t>
  </si>
  <si>
    <t>Myrmica_aloba</t>
  </si>
  <si>
    <t>Myrmica_sulcinodis</t>
  </si>
  <si>
    <t>Myrmica_lobulicornis</t>
  </si>
  <si>
    <t>Myrmica_ruginodis</t>
  </si>
  <si>
    <t>Myrmica_sabuleti</t>
  </si>
  <si>
    <t>Myrmica_scabrinodis</t>
  </si>
  <si>
    <t>Myrmica_schencki</t>
  </si>
  <si>
    <t>Myrmica_specioides</t>
  </si>
  <si>
    <t>Myrmica_rubra</t>
  </si>
  <si>
    <t>Myrmica_wesmaeli</t>
  </si>
  <si>
    <t>Oxyopomyrmex_saulcyi</t>
  </si>
  <si>
    <t>Pheidole_pallidula</t>
  </si>
  <si>
    <t>Stenamma_westwoodi</t>
  </si>
  <si>
    <t>Temnothorax_angustulus</t>
  </si>
  <si>
    <t>Temnothorax_exilis</t>
  </si>
  <si>
    <t>Temnothorax_fuentei</t>
  </si>
  <si>
    <t>Temnothorax_interruptus</t>
  </si>
  <si>
    <t>Temnothorax_kraussei</t>
  </si>
  <si>
    <t>Temnothorax_lichtensteini</t>
  </si>
  <si>
    <t>Temnothorax_niger</t>
  </si>
  <si>
    <t>Temnothorax_nigriceps</t>
  </si>
  <si>
    <t>Temnothorax_nylanderi</t>
  </si>
  <si>
    <t>Temnothorax_pardoi</t>
  </si>
  <si>
    <t>Temnothorax_parvulus</t>
  </si>
  <si>
    <t>Temnothorax_rabaudi</t>
  </si>
  <si>
    <t>Temnothorax_racovitzai</t>
  </si>
  <si>
    <t>Temnothorax_recedens</t>
  </si>
  <si>
    <t>Temnothorax_specularis</t>
  </si>
  <si>
    <t>Temnothorax_tristis</t>
  </si>
  <si>
    <t>Temnothorax_thyndalei</t>
  </si>
  <si>
    <t>Temnothorax_unifasciatus</t>
  </si>
  <si>
    <t>Tetramorium_caespitum</t>
  </si>
  <si>
    <t>Tetramorium_ruginode</t>
  </si>
  <si>
    <t>Tetramorium_semilaeve</t>
  </si>
  <si>
    <t>Hypoponera_eduardi</t>
  </si>
  <si>
    <t>Hypoponera_punctatissima</t>
  </si>
  <si>
    <t>Ponera_coarctata</t>
  </si>
  <si>
    <t>Formica_decipiens</t>
  </si>
  <si>
    <t>Temnothorax_tuberum</t>
  </si>
  <si>
    <t>Temnothorax_gredosi</t>
  </si>
  <si>
    <t>Temnothorax_caesari</t>
  </si>
  <si>
    <t>Temnothorax_grouvellei</t>
  </si>
  <si>
    <t>Temnothorax_clypeatus</t>
  </si>
  <si>
    <t>Leptanilla_revelieri</t>
  </si>
  <si>
    <t>Messor_hispanicus</t>
  </si>
  <si>
    <t>Camponotus_amaurus</t>
  </si>
  <si>
    <t>Formica_pratensis</t>
  </si>
  <si>
    <t>Lasius_lasioides</t>
  </si>
  <si>
    <t>Messor_maroccanus</t>
  </si>
  <si>
    <t>Tetramorium_impurum</t>
  </si>
  <si>
    <t>Tetramorium_hispanicum</t>
  </si>
  <si>
    <t>Tetramorium_forte</t>
  </si>
  <si>
    <t>Tetramorium_punicum</t>
  </si>
  <si>
    <t>Messor_celiae</t>
  </si>
  <si>
    <t>Goniomma_thoracicum</t>
  </si>
  <si>
    <t>Myrmica_spinosior</t>
  </si>
  <si>
    <t>Stenamma_orousetti</t>
  </si>
  <si>
    <t>Temnothorax_sp</t>
  </si>
  <si>
    <t>Camponotus_figaro</t>
  </si>
  <si>
    <t>Formica_clara</t>
  </si>
  <si>
    <t>Formica_uralensis</t>
  </si>
  <si>
    <t>Formica_transkaucasica</t>
  </si>
  <si>
    <t>Lasius_balcanicus</t>
  </si>
  <si>
    <t>Lasius_psammophilus</t>
  </si>
  <si>
    <t>Leptothorax_gredleri</t>
  </si>
  <si>
    <t>Temnothorax_luteus</t>
  </si>
  <si>
    <t>Temnothorax_crassispinus</t>
  </si>
  <si>
    <t>Myrmica_hellenica</t>
  </si>
  <si>
    <t>Stenamma_petiolatum</t>
  </si>
  <si>
    <t>Tetraponera_allaborans</t>
  </si>
  <si>
    <t>Myrmica_rugulosa</t>
  </si>
  <si>
    <t>Lasius_paralienus</t>
  </si>
  <si>
    <t>Formica_lusatica</t>
  </si>
  <si>
    <t>FS</t>
  </si>
  <si>
    <t>i</t>
  </si>
  <si>
    <t>g</t>
  </si>
  <si>
    <t>c</t>
  </si>
  <si>
    <t>NA</t>
  </si>
  <si>
    <t>Myrmica lonae</t>
  </si>
  <si>
    <t>15.5.</t>
  </si>
  <si>
    <t>Idiv</t>
  </si>
  <si>
    <t>MAT</t>
  </si>
  <si>
    <t>TS</t>
  </si>
  <si>
    <t>AP</t>
  </si>
  <si>
    <t>TA</t>
  </si>
  <si>
    <t>Mean annual temperature</t>
  </si>
  <si>
    <t>Temperature seasonality</t>
  </si>
  <si>
    <t>TAR</t>
  </si>
  <si>
    <t>Temperature annual range</t>
  </si>
  <si>
    <t>Annual precipitation</t>
  </si>
  <si>
    <t>PS</t>
  </si>
  <si>
    <t>Precipitation seasonality</t>
  </si>
  <si>
    <t>Locality_code</t>
  </si>
  <si>
    <t>Longitude</t>
  </si>
  <si>
    <t>Latitude</t>
  </si>
  <si>
    <t>Idist</t>
  </si>
  <si>
    <t>Land-use diversity index</t>
  </si>
  <si>
    <t>Anthropogenic disturbance index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</si>
</sst>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0000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2" fontId="0" fillId="0" borderId="0" xfId="0" applyNumberFormat="1" applyBorder="1"/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0" fillId="3" borderId="0" xfId="0" applyFill="1" applyBorder="1"/>
    <xf numFmtId="0" fontId="0" fillId="0" borderId="0" xfId="0" applyFont="1" applyFill="1" applyBorder="1"/>
    <xf numFmtId="0" fontId="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/>
    <xf numFmtId="0" fontId="0" fillId="2" borderId="0" xfId="0" applyFill="1"/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/>
    <xf numFmtId="165" fontId="5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 applyFill="1" applyBorder="1"/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325</xdr:row>
      <xdr:rowOff>0</xdr:rowOff>
    </xdr:from>
    <xdr:to>
      <xdr:col>1</xdr:col>
      <xdr:colOff>9525</xdr:colOff>
      <xdr:row>325</xdr:row>
      <xdr:rowOff>9525</xdr:rowOff>
    </xdr:to>
    <xdr:pic>
      <xdr:nvPicPr>
        <xdr:cNvPr id="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262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</xdr:colOff>
      <xdr:row>273</xdr:row>
      <xdr:rowOff>9525</xdr:rowOff>
    </xdr:to>
    <xdr:pic>
      <xdr:nvPicPr>
        <xdr:cNvPr id="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2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</xdr:colOff>
      <xdr:row>273</xdr:row>
      <xdr:rowOff>9525</xdr:rowOff>
    </xdr:to>
    <xdr:pic>
      <xdr:nvPicPr>
        <xdr:cNvPr id="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2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</xdr:colOff>
      <xdr:row>274</xdr:row>
      <xdr:rowOff>9525</xdr:rowOff>
    </xdr:to>
    <xdr:pic>
      <xdr:nvPicPr>
        <xdr:cNvPr id="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36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52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85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85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</xdr:colOff>
      <xdr:row>278</xdr:row>
      <xdr:rowOff>9525</xdr:rowOff>
    </xdr:to>
    <xdr:pic>
      <xdr:nvPicPr>
        <xdr:cNvPr id="1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01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</xdr:colOff>
      <xdr:row>279</xdr:row>
      <xdr:rowOff>9525</xdr:rowOff>
    </xdr:to>
    <xdr:pic>
      <xdr:nvPicPr>
        <xdr:cNvPr id="1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17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3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1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</xdr:colOff>
      <xdr:row>271</xdr:row>
      <xdr:rowOff>9525</xdr:rowOff>
    </xdr:to>
    <xdr:pic>
      <xdr:nvPicPr>
        <xdr:cNvPr id="1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881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1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557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39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</xdr:colOff>
      <xdr:row>267</xdr:row>
      <xdr:rowOff>9525</xdr:rowOff>
    </xdr:to>
    <xdr:pic>
      <xdr:nvPicPr>
        <xdr:cNvPr id="2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233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2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2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2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2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274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</xdr:colOff>
      <xdr:row>265</xdr:row>
      <xdr:rowOff>9525</xdr:rowOff>
    </xdr:to>
    <xdr:pic>
      <xdr:nvPicPr>
        <xdr:cNvPr id="2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2910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2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785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2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</xdr:colOff>
      <xdr:row>223</xdr:row>
      <xdr:rowOff>9525</xdr:rowOff>
    </xdr:to>
    <xdr:pic>
      <xdr:nvPicPr>
        <xdr:cNvPr id="2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109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</xdr:colOff>
      <xdr:row>224</xdr:row>
      <xdr:rowOff>9525</xdr:rowOff>
    </xdr:to>
    <xdr:pic>
      <xdr:nvPicPr>
        <xdr:cNvPr id="2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27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9525</xdr:rowOff>
    </xdr:to>
    <xdr:pic>
      <xdr:nvPicPr>
        <xdr:cNvPr id="3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433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3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59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3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756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3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691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3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7080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</xdr:colOff>
      <xdr:row>230</xdr:row>
      <xdr:rowOff>9525</xdr:rowOff>
    </xdr:to>
    <xdr:pic>
      <xdr:nvPicPr>
        <xdr:cNvPr id="3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724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</xdr:colOff>
      <xdr:row>231</xdr:row>
      <xdr:rowOff>9525</xdr:rowOff>
    </xdr:to>
    <xdr:pic>
      <xdr:nvPicPr>
        <xdr:cNvPr id="3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7404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</xdr:colOff>
      <xdr:row>232</xdr:row>
      <xdr:rowOff>9525</xdr:rowOff>
    </xdr:to>
    <xdr:pic>
      <xdr:nvPicPr>
        <xdr:cNvPr id="3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756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9525</xdr:rowOff>
    </xdr:to>
    <xdr:pic>
      <xdr:nvPicPr>
        <xdr:cNvPr id="3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4550" y="3335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3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3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</xdr:colOff>
      <xdr:row>281</xdr:row>
      <xdr:rowOff>9525</xdr:rowOff>
    </xdr:to>
    <xdr:pic>
      <xdr:nvPicPr>
        <xdr:cNvPr id="4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500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4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6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</xdr:colOff>
      <xdr:row>283</xdr:row>
      <xdr:rowOff>9525</xdr:rowOff>
    </xdr:to>
    <xdr:pic>
      <xdr:nvPicPr>
        <xdr:cNvPr id="4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582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</xdr:colOff>
      <xdr:row>327</xdr:row>
      <xdr:rowOff>9525</xdr:rowOff>
    </xdr:to>
    <xdr:pic>
      <xdr:nvPicPr>
        <xdr:cNvPr id="4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294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</xdr:colOff>
      <xdr:row>327</xdr:row>
      <xdr:rowOff>9525</xdr:rowOff>
    </xdr:to>
    <xdr:pic>
      <xdr:nvPicPr>
        <xdr:cNvPr id="4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294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4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11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4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273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</xdr:colOff>
      <xdr:row>330</xdr:row>
      <xdr:rowOff>9525</xdr:rowOff>
    </xdr:to>
    <xdr:pic>
      <xdr:nvPicPr>
        <xdr:cNvPr id="4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43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</xdr:colOff>
      <xdr:row>331</xdr:row>
      <xdr:rowOff>9525</xdr:rowOff>
    </xdr:to>
    <xdr:pic>
      <xdr:nvPicPr>
        <xdr:cNvPr id="4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597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</xdr:colOff>
      <xdr:row>332</xdr:row>
      <xdr:rowOff>9525</xdr:rowOff>
    </xdr:to>
    <xdr:pic>
      <xdr:nvPicPr>
        <xdr:cNvPr id="4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75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5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53921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pic>
      <xdr:nvPicPr>
        <xdr:cNvPr id="5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262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pic>
      <xdr:nvPicPr>
        <xdr:cNvPr id="5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pic>
      <xdr:nvPicPr>
        <xdr:cNvPr id="5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pic>
      <xdr:nvPicPr>
        <xdr:cNvPr id="5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2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pic>
      <xdr:nvPicPr>
        <xdr:cNvPr id="5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2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9525</xdr:colOff>
      <xdr:row>274</xdr:row>
      <xdr:rowOff>9525</xdr:rowOff>
    </xdr:to>
    <xdr:pic>
      <xdr:nvPicPr>
        <xdr:cNvPr id="5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36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pic>
      <xdr:nvPicPr>
        <xdr:cNvPr id="5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52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pic>
      <xdr:nvPicPr>
        <xdr:cNvPr id="5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85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pic>
      <xdr:nvPicPr>
        <xdr:cNvPr id="5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85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9525</xdr:colOff>
      <xdr:row>278</xdr:row>
      <xdr:rowOff>9525</xdr:rowOff>
    </xdr:to>
    <xdr:pic>
      <xdr:nvPicPr>
        <xdr:cNvPr id="6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01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pic>
      <xdr:nvPicPr>
        <xdr:cNvPr id="6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17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pic>
      <xdr:nvPicPr>
        <xdr:cNvPr id="6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3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pic>
      <xdr:nvPicPr>
        <xdr:cNvPr id="6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9525</xdr:colOff>
      <xdr:row>271</xdr:row>
      <xdr:rowOff>9525</xdr:rowOff>
    </xdr:to>
    <xdr:pic>
      <xdr:nvPicPr>
        <xdr:cNvPr id="6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881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pic>
      <xdr:nvPicPr>
        <xdr:cNvPr id="6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40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pic>
      <xdr:nvPicPr>
        <xdr:cNvPr id="6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7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9525</xdr:colOff>
      <xdr:row>269</xdr:row>
      <xdr:rowOff>9525</xdr:rowOff>
    </xdr:to>
    <xdr:pic>
      <xdr:nvPicPr>
        <xdr:cNvPr id="6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557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pic>
      <xdr:nvPicPr>
        <xdr:cNvPr id="6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39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267</xdr:row>
      <xdr:rowOff>0</xdr:rowOff>
    </xdr:from>
    <xdr:to>
      <xdr:col>3</xdr:col>
      <xdr:colOff>9525</xdr:colOff>
      <xdr:row>267</xdr:row>
      <xdr:rowOff>9525</xdr:rowOff>
    </xdr:to>
    <xdr:pic>
      <xdr:nvPicPr>
        <xdr:cNvPr id="6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233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</xdr:colOff>
      <xdr:row>266</xdr:row>
      <xdr:rowOff>9525</xdr:rowOff>
    </xdr:to>
    <xdr:pic>
      <xdr:nvPicPr>
        <xdr:cNvPr id="7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</xdr:colOff>
      <xdr:row>266</xdr:row>
      <xdr:rowOff>9525</xdr:rowOff>
    </xdr:to>
    <xdr:pic>
      <xdr:nvPicPr>
        <xdr:cNvPr id="7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</xdr:colOff>
      <xdr:row>266</xdr:row>
      <xdr:rowOff>9525</xdr:rowOff>
    </xdr:to>
    <xdr:pic>
      <xdr:nvPicPr>
        <xdr:cNvPr id="7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30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9525</xdr:colOff>
      <xdr:row>264</xdr:row>
      <xdr:rowOff>9525</xdr:rowOff>
    </xdr:to>
    <xdr:pic>
      <xdr:nvPicPr>
        <xdr:cNvPr id="7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274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265</xdr:row>
      <xdr:rowOff>0</xdr:rowOff>
    </xdr:from>
    <xdr:to>
      <xdr:col>3</xdr:col>
      <xdr:colOff>9525</xdr:colOff>
      <xdr:row>265</xdr:row>
      <xdr:rowOff>9525</xdr:rowOff>
    </xdr:to>
    <xdr:pic>
      <xdr:nvPicPr>
        <xdr:cNvPr id="7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2910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9525</xdr:colOff>
      <xdr:row>221</xdr:row>
      <xdr:rowOff>9525</xdr:rowOff>
    </xdr:to>
    <xdr:pic>
      <xdr:nvPicPr>
        <xdr:cNvPr id="7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5785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9525</xdr:colOff>
      <xdr:row>222</xdr:row>
      <xdr:rowOff>9525</xdr:rowOff>
    </xdr:to>
    <xdr:pic>
      <xdr:nvPicPr>
        <xdr:cNvPr id="7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594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9525</xdr:colOff>
      <xdr:row>223</xdr:row>
      <xdr:rowOff>9525</xdr:rowOff>
    </xdr:to>
    <xdr:pic>
      <xdr:nvPicPr>
        <xdr:cNvPr id="7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109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9525</xdr:colOff>
      <xdr:row>224</xdr:row>
      <xdr:rowOff>9525</xdr:rowOff>
    </xdr:to>
    <xdr:pic>
      <xdr:nvPicPr>
        <xdr:cNvPr id="7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27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7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433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8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59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9525</xdr:colOff>
      <xdr:row>227</xdr:row>
      <xdr:rowOff>9525</xdr:rowOff>
    </xdr:to>
    <xdr:pic>
      <xdr:nvPicPr>
        <xdr:cNvPr id="8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756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9525</xdr:colOff>
      <xdr:row>228</xdr:row>
      <xdr:rowOff>9525</xdr:rowOff>
    </xdr:to>
    <xdr:pic>
      <xdr:nvPicPr>
        <xdr:cNvPr id="8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691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9525</xdr:colOff>
      <xdr:row>229</xdr:row>
      <xdr:rowOff>9525</xdr:rowOff>
    </xdr:to>
    <xdr:pic>
      <xdr:nvPicPr>
        <xdr:cNvPr id="8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7080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9525</xdr:colOff>
      <xdr:row>230</xdr:row>
      <xdr:rowOff>9525</xdr:rowOff>
    </xdr:to>
    <xdr:pic>
      <xdr:nvPicPr>
        <xdr:cNvPr id="8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724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9525</xdr:colOff>
      <xdr:row>231</xdr:row>
      <xdr:rowOff>9525</xdr:rowOff>
    </xdr:to>
    <xdr:pic>
      <xdr:nvPicPr>
        <xdr:cNvPr id="8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7404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9525</xdr:colOff>
      <xdr:row>232</xdr:row>
      <xdr:rowOff>9525</xdr:rowOff>
    </xdr:to>
    <xdr:pic>
      <xdr:nvPicPr>
        <xdr:cNvPr id="8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756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9525</xdr:colOff>
      <xdr:row>206</xdr:row>
      <xdr:rowOff>9525</xdr:rowOff>
    </xdr:to>
    <xdr:pic>
      <xdr:nvPicPr>
        <xdr:cNvPr id="8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3335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pic>
      <xdr:nvPicPr>
        <xdr:cNvPr id="8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3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9525</xdr:rowOff>
    </xdr:to>
    <xdr:pic>
      <xdr:nvPicPr>
        <xdr:cNvPr id="8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500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90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6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91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4582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pic>
      <xdr:nvPicPr>
        <xdr:cNvPr id="92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294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pic>
      <xdr:nvPicPr>
        <xdr:cNvPr id="93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294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9525</xdr:colOff>
      <xdr:row>328</xdr:row>
      <xdr:rowOff>9525</xdr:rowOff>
    </xdr:to>
    <xdr:pic>
      <xdr:nvPicPr>
        <xdr:cNvPr id="94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11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9525</xdr:colOff>
      <xdr:row>329</xdr:row>
      <xdr:rowOff>9525</xdr:rowOff>
    </xdr:to>
    <xdr:pic>
      <xdr:nvPicPr>
        <xdr:cNvPr id="95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273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9525</xdr:rowOff>
    </xdr:to>
    <xdr:pic>
      <xdr:nvPicPr>
        <xdr:cNvPr id="9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43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pic>
      <xdr:nvPicPr>
        <xdr:cNvPr id="97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597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9525</xdr:colOff>
      <xdr:row>332</xdr:row>
      <xdr:rowOff>9525</xdr:rowOff>
    </xdr:to>
    <xdr:pic>
      <xdr:nvPicPr>
        <xdr:cNvPr id="98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75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9525</xdr:colOff>
      <xdr:row>333</xdr:row>
      <xdr:rowOff>9525</xdr:rowOff>
    </xdr:to>
    <xdr:pic>
      <xdr:nvPicPr>
        <xdr:cNvPr id="99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" y="53921025"/>
          <a:ext cx="9525" cy="952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ant_dadesWorldClim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opLeftCell="B1" workbookViewId="0">
      <selection activeCell="R15" sqref="R15"/>
    </sheetView>
  </sheetViews>
  <sheetFormatPr baseColWidth="10" defaultRowHeight="15"/>
  <cols>
    <col min="1" max="1" width="34.28515625" bestFit="1" customWidth="1"/>
    <col min="2" max="2" width="5" bestFit="1" customWidth="1"/>
    <col min="3" max="3" width="12" bestFit="1" customWidth="1"/>
    <col min="4" max="4" width="13.140625" bestFit="1" customWidth="1"/>
    <col min="5" max="5" width="8.28515625" bestFit="1" customWidth="1"/>
    <col min="6" max="6" width="9.140625" bestFit="1" customWidth="1"/>
    <col min="7" max="7" width="13.28515625" bestFit="1" customWidth="1"/>
    <col min="8" max="8" width="4" bestFit="1" customWidth="1"/>
    <col min="9" max="10" width="9.85546875" bestFit="1" customWidth="1"/>
    <col min="11" max="13" width="12" bestFit="1" customWidth="1"/>
    <col min="14" max="14" width="9.7109375" bestFit="1" customWidth="1"/>
    <col min="15" max="15" width="6.85546875" style="11" bestFit="1" customWidth="1"/>
    <col min="16" max="16" width="9.42578125" style="11" bestFit="1" customWidth="1"/>
    <col min="17" max="17" width="12.85546875" style="11" bestFit="1" customWidth="1"/>
  </cols>
  <sheetData>
    <row r="1" spans="1:18">
      <c r="A1" t="s">
        <v>187</v>
      </c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183</v>
      </c>
      <c r="I1" t="s">
        <v>204</v>
      </c>
      <c r="J1" t="s">
        <v>205</v>
      </c>
      <c r="K1" t="s">
        <v>206</v>
      </c>
      <c r="L1" t="s">
        <v>203</v>
      </c>
      <c r="M1" t="s">
        <v>207</v>
      </c>
      <c r="N1" t="s">
        <v>184</v>
      </c>
      <c r="O1" s="11" t="s">
        <v>208</v>
      </c>
      <c r="P1" s="11" t="s">
        <v>209</v>
      </c>
      <c r="Q1" s="11" t="s">
        <v>210</v>
      </c>
      <c r="R1" t="s">
        <v>366</v>
      </c>
    </row>
    <row r="2" spans="1:18">
      <c r="A2" t="s">
        <v>212</v>
      </c>
      <c r="B2">
        <v>7.5</v>
      </c>
      <c r="C2">
        <v>0.66666666666666663</v>
      </c>
      <c r="D2">
        <v>7.4673710669175595</v>
      </c>
      <c r="E2">
        <v>0</v>
      </c>
      <c r="F2">
        <v>0.25</v>
      </c>
      <c r="G2">
        <v>0.75</v>
      </c>
      <c r="H2">
        <v>1</v>
      </c>
      <c r="I2">
        <v>0</v>
      </c>
      <c r="J2">
        <v>0</v>
      </c>
      <c r="K2">
        <v>1</v>
      </c>
      <c r="L2">
        <v>1.6666666666666667</v>
      </c>
      <c r="M2">
        <v>0</v>
      </c>
      <c r="N2">
        <v>1</v>
      </c>
      <c r="O2" s="11">
        <v>0</v>
      </c>
      <c r="P2" s="11">
        <v>1</v>
      </c>
      <c r="Q2" s="11">
        <v>0</v>
      </c>
      <c r="R2" t="s">
        <v>368</v>
      </c>
    </row>
    <row r="3" spans="1:18">
      <c r="A3" t="s">
        <v>338</v>
      </c>
      <c r="B3">
        <v>6.1</v>
      </c>
      <c r="C3">
        <v>0.68852459016393452</v>
      </c>
      <c r="D3">
        <v>5.9914645471079817</v>
      </c>
      <c r="E3">
        <v>0</v>
      </c>
      <c r="F3">
        <v>0</v>
      </c>
      <c r="G3">
        <v>1</v>
      </c>
      <c r="H3">
        <v>1</v>
      </c>
      <c r="I3">
        <v>0</v>
      </c>
      <c r="J3">
        <v>1</v>
      </c>
      <c r="K3">
        <v>1</v>
      </c>
      <c r="L3">
        <v>1.4754098360655739</v>
      </c>
      <c r="M3">
        <v>1</v>
      </c>
      <c r="N3">
        <v>0</v>
      </c>
      <c r="O3" s="11">
        <v>0</v>
      </c>
      <c r="P3" s="11">
        <v>1</v>
      </c>
      <c r="Q3" s="11">
        <v>0</v>
      </c>
      <c r="R3" t="s">
        <v>368</v>
      </c>
    </row>
    <row r="4" spans="1:18">
      <c r="A4" t="s">
        <v>213</v>
      </c>
      <c r="B4">
        <v>10</v>
      </c>
      <c r="C4">
        <v>0.8</v>
      </c>
      <c r="D4">
        <v>8.5171931914162382</v>
      </c>
      <c r="E4">
        <v>0</v>
      </c>
      <c r="F4">
        <v>0.25</v>
      </c>
      <c r="G4">
        <v>0.75</v>
      </c>
      <c r="H4">
        <v>1</v>
      </c>
      <c r="I4">
        <v>0</v>
      </c>
      <c r="J4">
        <v>0</v>
      </c>
      <c r="K4">
        <v>1</v>
      </c>
      <c r="L4">
        <v>1.5</v>
      </c>
      <c r="M4">
        <v>0</v>
      </c>
      <c r="N4">
        <v>1</v>
      </c>
      <c r="O4" s="11">
        <v>0</v>
      </c>
      <c r="P4" s="11">
        <v>1</v>
      </c>
      <c r="Q4" s="11">
        <v>0</v>
      </c>
      <c r="R4" t="s">
        <v>368</v>
      </c>
    </row>
    <row r="5" spans="1:18">
      <c r="A5" t="s">
        <v>214</v>
      </c>
      <c r="B5">
        <v>6.1</v>
      </c>
      <c r="C5">
        <v>0.59016393442622961</v>
      </c>
      <c r="D5">
        <v>6.2146080984221914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1</v>
      </c>
      <c r="L5">
        <v>1.6803278688524592</v>
      </c>
      <c r="M5">
        <v>0</v>
      </c>
      <c r="N5">
        <v>0</v>
      </c>
      <c r="O5" s="11">
        <v>0</v>
      </c>
      <c r="P5" s="11">
        <v>1</v>
      </c>
      <c r="Q5" s="11">
        <v>0</v>
      </c>
      <c r="R5" t="s">
        <v>368</v>
      </c>
    </row>
    <row r="6" spans="1:18">
      <c r="A6" t="s">
        <v>215</v>
      </c>
      <c r="B6">
        <v>6.9</v>
      </c>
      <c r="C6">
        <v>0.40579710144927533</v>
      </c>
      <c r="D6">
        <v>6.2146080984221914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1</v>
      </c>
      <c r="L6">
        <v>1.326086956521739</v>
      </c>
      <c r="M6">
        <v>0</v>
      </c>
      <c r="N6">
        <v>0</v>
      </c>
      <c r="O6" s="11">
        <v>0</v>
      </c>
      <c r="P6" s="11">
        <v>1</v>
      </c>
      <c r="Q6" s="11">
        <v>0</v>
      </c>
      <c r="R6" t="s">
        <v>368</v>
      </c>
    </row>
    <row r="7" spans="1:18">
      <c r="A7" t="s">
        <v>351</v>
      </c>
      <c r="B7">
        <v>3.9</v>
      </c>
      <c r="C7">
        <v>0.4358974358974359</v>
      </c>
      <c r="D7">
        <v>6.2146080984221914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1</v>
      </c>
      <c r="L7">
        <v>2.3333333333333335</v>
      </c>
      <c r="M7">
        <v>1</v>
      </c>
      <c r="N7">
        <v>0</v>
      </c>
      <c r="O7" s="11">
        <v>0</v>
      </c>
      <c r="P7" s="11">
        <v>1</v>
      </c>
      <c r="Q7" s="11">
        <v>0</v>
      </c>
      <c r="R7" t="s">
        <v>368</v>
      </c>
    </row>
    <row r="8" spans="1:18">
      <c r="A8" t="s">
        <v>216</v>
      </c>
      <c r="B8">
        <v>6.1</v>
      </c>
      <c r="C8">
        <v>0.68852459016393452</v>
      </c>
      <c r="D8">
        <v>5.9914645471079817</v>
      </c>
      <c r="E8">
        <v>0</v>
      </c>
      <c r="F8">
        <v>0</v>
      </c>
      <c r="G8">
        <v>1</v>
      </c>
      <c r="H8">
        <v>1</v>
      </c>
      <c r="I8">
        <v>0</v>
      </c>
      <c r="J8">
        <v>1</v>
      </c>
      <c r="K8">
        <v>1</v>
      </c>
      <c r="L8">
        <v>1.4754098360655739</v>
      </c>
      <c r="M8">
        <v>1</v>
      </c>
      <c r="N8">
        <v>0</v>
      </c>
      <c r="O8" s="11">
        <v>0</v>
      </c>
      <c r="P8" s="11">
        <v>1</v>
      </c>
      <c r="Q8" s="11">
        <v>0</v>
      </c>
      <c r="R8" t="s">
        <v>368</v>
      </c>
    </row>
    <row r="9" spans="1:18">
      <c r="A9" t="s">
        <v>217</v>
      </c>
      <c r="B9">
        <v>10.8</v>
      </c>
      <c r="C9">
        <v>0.68518518518518512</v>
      </c>
      <c r="D9">
        <v>8.5171931914162382</v>
      </c>
      <c r="E9">
        <v>0</v>
      </c>
      <c r="F9">
        <v>0.25</v>
      </c>
      <c r="G9">
        <v>0.75</v>
      </c>
      <c r="H9">
        <v>1</v>
      </c>
      <c r="I9">
        <v>0.5</v>
      </c>
      <c r="J9">
        <v>0</v>
      </c>
      <c r="K9">
        <v>1</v>
      </c>
      <c r="L9">
        <v>1.4351851851851851</v>
      </c>
      <c r="M9">
        <v>0</v>
      </c>
      <c r="N9">
        <v>1</v>
      </c>
      <c r="O9" s="11">
        <v>0</v>
      </c>
      <c r="P9" s="11">
        <v>1</v>
      </c>
      <c r="Q9" s="11">
        <v>0</v>
      </c>
      <c r="R9" t="s">
        <v>368</v>
      </c>
    </row>
    <row r="10" spans="1:18">
      <c r="A10" t="s">
        <v>219</v>
      </c>
      <c r="B10">
        <v>5</v>
      </c>
      <c r="C10">
        <v>0.4</v>
      </c>
      <c r="D10">
        <v>6.9077552789821368</v>
      </c>
      <c r="E10">
        <v>0</v>
      </c>
      <c r="F10">
        <v>0</v>
      </c>
      <c r="G10">
        <v>1</v>
      </c>
      <c r="H10">
        <v>1</v>
      </c>
      <c r="I10">
        <v>0</v>
      </c>
      <c r="J10">
        <v>0</v>
      </c>
      <c r="K10">
        <v>1</v>
      </c>
      <c r="L10">
        <v>1.8</v>
      </c>
      <c r="M10">
        <v>1</v>
      </c>
      <c r="N10">
        <v>0</v>
      </c>
      <c r="O10" s="11">
        <v>0</v>
      </c>
      <c r="P10" s="11">
        <v>1</v>
      </c>
      <c r="Q10" s="11">
        <v>0</v>
      </c>
      <c r="R10" t="s">
        <v>368</v>
      </c>
    </row>
    <row r="11" spans="1:18">
      <c r="A11" t="s">
        <v>218</v>
      </c>
      <c r="B11">
        <v>9</v>
      </c>
      <c r="C11">
        <v>0.66666666666666663</v>
      </c>
      <c r="D11">
        <v>7.8240460108562919</v>
      </c>
      <c r="E11">
        <v>0</v>
      </c>
      <c r="F11">
        <v>0.25</v>
      </c>
      <c r="G11">
        <v>0.75</v>
      </c>
      <c r="H11">
        <v>1</v>
      </c>
      <c r="I11">
        <v>0.5</v>
      </c>
      <c r="J11">
        <v>0</v>
      </c>
      <c r="K11">
        <v>1</v>
      </c>
      <c r="L11">
        <v>1.8333333333333333</v>
      </c>
      <c r="M11">
        <v>0</v>
      </c>
      <c r="N11">
        <v>1</v>
      </c>
      <c r="O11" s="11">
        <v>0</v>
      </c>
      <c r="P11" s="11">
        <v>1</v>
      </c>
      <c r="Q11" s="11">
        <v>0</v>
      </c>
      <c r="R11" t="s">
        <v>368</v>
      </c>
    </row>
    <row r="12" spans="1:18">
      <c r="A12" t="s">
        <v>220</v>
      </c>
      <c r="B12">
        <v>8.5</v>
      </c>
      <c r="C12">
        <v>1.2941176470588236</v>
      </c>
      <c r="D12">
        <v>6.9077552789821368</v>
      </c>
      <c r="E12">
        <v>0</v>
      </c>
      <c r="F12">
        <v>0</v>
      </c>
      <c r="G12">
        <v>1</v>
      </c>
      <c r="H12">
        <v>1</v>
      </c>
      <c r="I12">
        <v>0</v>
      </c>
      <c r="J12">
        <v>0</v>
      </c>
      <c r="K12">
        <v>1</v>
      </c>
      <c r="L12">
        <v>1.6470588235294117</v>
      </c>
      <c r="M12">
        <v>0</v>
      </c>
      <c r="N12" s="25"/>
      <c r="O12" s="11">
        <v>0</v>
      </c>
      <c r="P12" s="11">
        <v>1</v>
      </c>
      <c r="Q12" s="11">
        <v>0</v>
      </c>
      <c r="R12" t="s">
        <v>368</v>
      </c>
    </row>
    <row r="13" spans="1:18">
      <c r="A13" t="s">
        <v>221</v>
      </c>
      <c r="B13">
        <v>3.9</v>
      </c>
      <c r="C13">
        <v>0.4358974358974359</v>
      </c>
      <c r="D13">
        <v>6.2146080984221914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1</v>
      </c>
      <c r="L13">
        <v>2.3333333333333335</v>
      </c>
      <c r="M13">
        <v>1</v>
      </c>
      <c r="N13">
        <v>0</v>
      </c>
      <c r="O13" s="11">
        <v>0</v>
      </c>
      <c r="P13" s="11">
        <v>1</v>
      </c>
      <c r="Q13" s="11">
        <v>0</v>
      </c>
      <c r="R13" t="s">
        <v>368</v>
      </c>
    </row>
    <row r="14" spans="1:18">
      <c r="A14" t="s">
        <v>222</v>
      </c>
      <c r="B14">
        <v>8.5</v>
      </c>
      <c r="C14">
        <v>0.82352941176470584</v>
      </c>
      <c r="D14">
        <v>6.9077552789821368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1</v>
      </c>
      <c r="L14">
        <v>1.7647058823529411</v>
      </c>
      <c r="M14">
        <v>0</v>
      </c>
      <c r="N14">
        <v>1</v>
      </c>
      <c r="O14" s="11">
        <v>0</v>
      </c>
      <c r="P14" s="11">
        <v>1</v>
      </c>
      <c r="Q14" s="11">
        <v>0</v>
      </c>
      <c r="R14" t="s">
        <v>368</v>
      </c>
    </row>
    <row r="15" spans="1:18">
      <c r="A15" t="s">
        <v>223</v>
      </c>
      <c r="B15">
        <v>8</v>
      </c>
      <c r="C15">
        <v>0.75</v>
      </c>
      <c r="D15">
        <v>6.9077552789821368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1</v>
      </c>
      <c r="L15">
        <v>1.8125</v>
      </c>
      <c r="M15">
        <v>0</v>
      </c>
      <c r="N15">
        <v>1</v>
      </c>
      <c r="O15" s="11">
        <v>0</v>
      </c>
      <c r="P15" s="11">
        <v>1</v>
      </c>
      <c r="Q15" s="11">
        <v>0</v>
      </c>
      <c r="R15" t="s">
        <v>368</v>
      </c>
    </row>
    <row r="16" spans="1:18">
      <c r="A16" t="s">
        <v>224</v>
      </c>
      <c r="B16">
        <v>4.5</v>
      </c>
      <c r="C16">
        <v>0.66666666666666663</v>
      </c>
      <c r="D16">
        <v>5.7037824746562009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1</v>
      </c>
      <c r="L16">
        <v>1.3777777777777778</v>
      </c>
      <c r="M16">
        <v>0</v>
      </c>
      <c r="N16">
        <v>0</v>
      </c>
      <c r="O16" s="11">
        <v>1</v>
      </c>
      <c r="P16" s="11">
        <v>0</v>
      </c>
      <c r="Q16" s="11">
        <v>0</v>
      </c>
      <c r="R16" t="s">
        <v>367</v>
      </c>
    </row>
    <row r="17" spans="1:18">
      <c r="A17" t="s">
        <v>225</v>
      </c>
      <c r="B17">
        <v>9.4</v>
      </c>
      <c r="C17">
        <v>0.68085106382978722</v>
      </c>
      <c r="D17">
        <v>7.8240460108562919</v>
      </c>
      <c r="E17">
        <v>0</v>
      </c>
      <c r="F17">
        <v>0.25</v>
      </c>
      <c r="G17">
        <v>0.75</v>
      </c>
      <c r="H17">
        <v>1</v>
      </c>
      <c r="I17">
        <v>1</v>
      </c>
      <c r="J17">
        <v>0</v>
      </c>
      <c r="K17">
        <v>1</v>
      </c>
      <c r="L17">
        <v>1.5957446808510638</v>
      </c>
      <c r="M17">
        <v>0</v>
      </c>
      <c r="N17">
        <v>1</v>
      </c>
      <c r="O17" s="11">
        <v>0</v>
      </c>
      <c r="P17" s="11">
        <v>1</v>
      </c>
      <c r="Q17" s="11">
        <v>0</v>
      </c>
      <c r="R17" t="s">
        <v>368</v>
      </c>
    </row>
    <row r="18" spans="1:18">
      <c r="A18" t="s">
        <v>227</v>
      </c>
      <c r="B18">
        <v>5.55</v>
      </c>
      <c r="C18">
        <v>0.88288288288288297</v>
      </c>
      <c r="D18">
        <v>6.9077552789821368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K18">
        <v>0</v>
      </c>
      <c r="L18">
        <v>1.6396396396396395</v>
      </c>
      <c r="M18">
        <v>1</v>
      </c>
      <c r="N18">
        <v>0</v>
      </c>
      <c r="O18" s="11">
        <v>1</v>
      </c>
      <c r="P18" s="11">
        <v>0</v>
      </c>
      <c r="Q18" s="11">
        <v>0</v>
      </c>
      <c r="R18" t="s">
        <v>367</v>
      </c>
    </row>
    <row r="19" spans="1:18">
      <c r="A19" t="s">
        <v>226</v>
      </c>
      <c r="B19">
        <v>6.7</v>
      </c>
      <c r="C19">
        <v>0.61194029850746257</v>
      </c>
      <c r="D19">
        <v>6.620073206530356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1.1194029850746268</v>
      </c>
      <c r="M19">
        <v>1</v>
      </c>
      <c r="N19">
        <v>0</v>
      </c>
      <c r="O19" s="11">
        <v>1</v>
      </c>
      <c r="P19" s="11">
        <v>0</v>
      </c>
      <c r="Q19" s="11">
        <v>0</v>
      </c>
      <c r="R19" t="s">
        <v>367</v>
      </c>
    </row>
    <row r="20" spans="1:18">
      <c r="A20" t="s">
        <v>228</v>
      </c>
      <c r="B20">
        <v>6</v>
      </c>
      <c r="C20">
        <v>0.21666666666666667</v>
      </c>
      <c r="D20">
        <v>5.521460917862246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1.0166666666666666</v>
      </c>
      <c r="M20">
        <v>1</v>
      </c>
      <c r="N20">
        <v>0</v>
      </c>
      <c r="O20" s="11">
        <v>1</v>
      </c>
      <c r="P20" s="11">
        <v>0</v>
      </c>
      <c r="Q20" s="11">
        <v>0</v>
      </c>
      <c r="R20" t="s">
        <v>367</v>
      </c>
    </row>
    <row r="21" spans="1:18">
      <c r="A21" t="s">
        <v>229</v>
      </c>
      <c r="B21">
        <v>8.5</v>
      </c>
      <c r="C21">
        <v>0.92941176470588238</v>
      </c>
      <c r="D21">
        <v>6.620073206530356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1.3529411764705883</v>
      </c>
      <c r="M21">
        <v>1</v>
      </c>
      <c r="N21">
        <v>0</v>
      </c>
      <c r="O21" s="11">
        <v>1</v>
      </c>
      <c r="P21" s="11">
        <v>0</v>
      </c>
      <c r="Q21" s="11">
        <v>0</v>
      </c>
      <c r="R21" t="s">
        <v>367</v>
      </c>
    </row>
    <row r="22" spans="1:18">
      <c r="A22" t="s">
        <v>230</v>
      </c>
      <c r="B22">
        <v>6</v>
      </c>
      <c r="C22">
        <v>0.5</v>
      </c>
      <c r="D22">
        <v>6.4769723628896827</v>
      </c>
      <c r="E22">
        <v>0</v>
      </c>
      <c r="F22">
        <v>1</v>
      </c>
      <c r="G22">
        <v>0</v>
      </c>
      <c r="H22">
        <v>1</v>
      </c>
      <c r="I22">
        <v>0</v>
      </c>
      <c r="J22">
        <v>1</v>
      </c>
      <c r="K22">
        <v>0</v>
      </c>
      <c r="L22">
        <v>1.7</v>
      </c>
      <c r="M22">
        <v>1</v>
      </c>
      <c r="N22">
        <v>0</v>
      </c>
      <c r="O22" s="11">
        <v>1</v>
      </c>
      <c r="P22" s="11">
        <v>0</v>
      </c>
      <c r="Q22" s="11">
        <v>0</v>
      </c>
      <c r="R22" t="s">
        <v>367</v>
      </c>
    </row>
    <row r="23" spans="1:18">
      <c r="A23" t="s">
        <v>231</v>
      </c>
      <c r="B23">
        <v>6</v>
      </c>
      <c r="C23">
        <v>0.5</v>
      </c>
      <c r="D23">
        <v>6.3969296552161463</v>
      </c>
      <c r="E23">
        <v>0</v>
      </c>
      <c r="F23">
        <v>1</v>
      </c>
      <c r="G23">
        <v>0</v>
      </c>
      <c r="H23">
        <v>1</v>
      </c>
      <c r="I23">
        <v>0</v>
      </c>
      <c r="J23">
        <v>1</v>
      </c>
      <c r="K23">
        <v>0</v>
      </c>
      <c r="L23">
        <v>1.6500000000000001</v>
      </c>
      <c r="M23">
        <v>1</v>
      </c>
      <c r="N23">
        <v>0</v>
      </c>
      <c r="O23" s="11">
        <v>1</v>
      </c>
      <c r="P23" s="11">
        <v>0</v>
      </c>
      <c r="Q23" s="11">
        <v>0</v>
      </c>
      <c r="R23" t="s">
        <v>367</v>
      </c>
    </row>
    <row r="24" spans="1:18">
      <c r="A24" t="s">
        <v>232</v>
      </c>
      <c r="B24">
        <v>8.3000000000000007</v>
      </c>
      <c r="C24">
        <v>0.90361445783132521</v>
      </c>
      <c r="D24">
        <v>6.620073206530356</v>
      </c>
      <c r="E24">
        <v>0</v>
      </c>
      <c r="F24">
        <v>1</v>
      </c>
      <c r="G24">
        <v>0</v>
      </c>
      <c r="H24">
        <v>0</v>
      </c>
      <c r="I24">
        <v>0.5</v>
      </c>
      <c r="J24">
        <v>0.5</v>
      </c>
      <c r="K24">
        <v>0</v>
      </c>
      <c r="L24">
        <v>1.3253012048192769</v>
      </c>
      <c r="M24">
        <v>1</v>
      </c>
      <c r="N24">
        <v>0</v>
      </c>
      <c r="O24" s="11">
        <v>1</v>
      </c>
      <c r="P24" s="11">
        <v>0</v>
      </c>
      <c r="Q24" s="11">
        <v>0</v>
      </c>
      <c r="R24" t="s">
        <v>367</v>
      </c>
    </row>
    <row r="25" spans="1:18">
      <c r="A25" t="s">
        <v>237</v>
      </c>
      <c r="B25">
        <v>6.6</v>
      </c>
      <c r="C25">
        <v>0.75757575757575757</v>
      </c>
      <c r="D25">
        <v>12.899219826090119</v>
      </c>
      <c r="E25">
        <v>0</v>
      </c>
      <c r="F25">
        <v>0.5</v>
      </c>
      <c r="G25">
        <v>0.5</v>
      </c>
      <c r="H25">
        <v>0</v>
      </c>
      <c r="I25">
        <v>1</v>
      </c>
      <c r="J25">
        <v>1</v>
      </c>
      <c r="K25">
        <v>0</v>
      </c>
      <c r="L25">
        <v>1.2121212121212122</v>
      </c>
      <c r="M25">
        <v>0</v>
      </c>
      <c r="N25">
        <v>1</v>
      </c>
      <c r="O25" s="11">
        <v>0</v>
      </c>
      <c r="P25" s="11">
        <v>0</v>
      </c>
      <c r="Q25" s="11">
        <v>1</v>
      </c>
      <c r="R25" t="s">
        <v>369</v>
      </c>
    </row>
    <row r="26" spans="1:18">
      <c r="A26" t="s">
        <v>233</v>
      </c>
      <c r="B26">
        <v>5.3</v>
      </c>
      <c r="C26">
        <v>0.66037735849056611</v>
      </c>
      <c r="D26">
        <v>8.5171931914162382</v>
      </c>
      <c r="E26">
        <v>0</v>
      </c>
      <c r="F26">
        <v>0.5</v>
      </c>
      <c r="G26">
        <v>0.5</v>
      </c>
      <c r="H26">
        <v>0</v>
      </c>
      <c r="I26">
        <v>0.5</v>
      </c>
      <c r="J26">
        <v>1</v>
      </c>
      <c r="K26">
        <v>0</v>
      </c>
      <c r="L26">
        <v>1.5943396226415094</v>
      </c>
      <c r="M26">
        <v>0</v>
      </c>
      <c r="N26">
        <v>1</v>
      </c>
      <c r="O26" s="11">
        <v>0</v>
      </c>
      <c r="P26" s="11">
        <v>0</v>
      </c>
      <c r="Q26" s="11">
        <v>1</v>
      </c>
      <c r="R26" t="s">
        <v>369</v>
      </c>
    </row>
    <row r="27" spans="1:18">
      <c r="A27" t="s">
        <v>352</v>
      </c>
      <c r="B27">
        <v>6.5</v>
      </c>
      <c r="C27">
        <v>0.46153846153846156</v>
      </c>
      <c r="D27">
        <v>8.5171931914162382</v>
      </c>
      <c r="E27">
        <v>0</v>
      </c>
      <c r="F27">
        <v>0.5</v>
      </c>
      <c r="G27">
        <v>0.5</v>
      </c>
      <c r="H27">
        <v>1</v>
      </c>
      <c r="I27">
        <v>0</v>
      </c>
      <c r="J27">
        <v>0</v>
      </c>
      <c r="K27">
        <v>0</v>
      </c>
      <c r="L27">
        <v>1.3076923076923077</v>
      </c>
      <c r="M27">
        <v>1</v>
      </c>
      <c r="N27">
        <v>1</v>
      </c>
      <c r="O27" s="11">
        <v>0</v>
      </c>
      <c r="P27" s="11">
        <v>1</v>
      </c>
      <c r="Q27" s="11">
        <v>0</v>
      </c>
      <c r="R27" t="s">
        <v>368</v>
      </c>
    </row>
    <row r="28" spans="1:18">
      <c r="A28" t="s">
        <v>238</v>
      </c>
      <c r="B28">
        <v>5.3</v>
      </c>
      <c r="C28">
        <v>0.47169811320754718</v>
      </c>
      <c r="D28">
        <v>7.2442275156033498</v>
      </c>
      <c r="E28">
        <v>0</v>
      </c>
      <c r="F28">
        <v>0.5</v>
      </c>
      <c r="G28">
        <v>0.5</v>
      </c>
      <c r="H28">
        <v>1</v>
      </c>
      <c r="I28">
        <v>0</v>
      </c>
      <c r="J28">
        <v>0.5</v>
      </c>
      <c r="K28">
        <v>0</v>
      </c>
      <c r="L28">
        <v>1.5094339622641511</v>
      </c>
      <c r="M28">
        <v>1</v>
      </c>
      <c r="N28">
        <v>0</v>
      </c>
      <c r="O28" s="11">
        <v>0</v>
      </c>
      <c r="P28" s="11">
        <v>1</v>
      </c>
      <c r="Q28" s="11">
        <v>0</v>
      </c>
      <c r="R28" t="s">
        <v>368</v>
      </c>
    </row>
    <row r="29" spans="1:18">
      <c r="A29" t="s">
        <v>330</v>
      </c>
      <c r="B29">
        <v>5.6</v>
      </c>
      <c r="C29">
        <v>0.4107142857142857</v>
      </c>
      <c r="D29">
        <v>7.1308988302963465</v>
      </c>
      <c r="E29">
        <v>0</v>
      </c>
      <c r="F29">
        <v>0.5</v>
      </c>
      <c r="G29">
        <v>0.5</v>
      </c>
      <c r="H29">
        <v>1</v>
      </c>
      <c r="I29">
        <v>0</v>
      </c>
      <c r="J29">
        <v>0</v>
      </c>
      <c r="K29">
        <v>0</v>
      </c>
      <c r="L29">
        <v>1.6964285714285716</v>
      </c>
      <c r="M29">
        <v>1</v>
      </c>
      <c r="N29">
        <v>0</v>
      </c>
      <c r="O29" s="11">
        <v>0</v>
      </c>
      <c r="P29" s="11">
        <v>1</v>
      </c>
      <c r="Q29" s="11">
        <v>0</v>
      </c>
      <c r="R29" t="s">
        <v>368</v>
      </c>
    </row>
    <row r="30" spans="1:18">
      <c r="A30" t="s">
        <v>239</v>
      </c>
      <c r="B30">
        <v>5</v>
      </c>
      <c r="C30">
        <v>0.6</v>
      </c>
      <c r="D30">
        <v>9.1049798563183568</v>
      </c>
      <c r="E30">
        <v>0</v>
      </c>
      <c r="F30">
        <v>0.5</v>
      </c>
      <c r="G30">
        <v>0.5</v>
      </c>
      <c r="H30">
        <v>1</v>
      </c>
      <c r="I30">
        <v>1</v>
      </c>
      <c r="J30">
        <v>1</v>
      </c>
      <c r="K30">
        <v>0</v>
      </c>
      <c r="L30">
        <v>1.7</v>
      </c>
      <c r="M30">
        <v>1</v>
      </c>
      <c r="N30">
        <v>0</v>
      </c>
      <c r="O30" s="11">
        <v>0</v>
      </c>
      <c r="P30" s="11">
        <v>1</v>
      </c>
      <c r="Q30" s="11">
        <v>0</v>
      </c>
      <c r="R30" t="s">
        <v>368</v>
      </c>
    </row>
    <row r="31" spans="1:18">
      <c r="A31" t="s">
        <v>240</v>
      </c>
      <c r="B31">
        <v>5</v>
      </c>
      <c r="C31">
        <v>0.6</v>
      </c>
      <c r="D31">
        <v>6.2146080984221914</v>
      </c>
      <c r="E31">
        <v>0</v>
      </c>
      <c r="F31">
        <v>0.5</v>
      </c>
      <c r="G31">
        <v>0.5</v>
      </c>
      <c r="H31">
        <v>1</v>
      </c>
      <c r="I31">
        <v>0</v>
      </c>
      <c r="J31">
        <v>0</v>
      </c>
      <c r="K31">
        <v>0</v>
      </c>
      <c r="L31">
        <v>2</v>
      </c>
      <c r="M31">
        <v>1</v>
      </c>
      <c r="N31">
        <v>0</v>
      </c>
      <c r="O31" s="11">
        <v>0</v>
      </c>
      <c r="P31" s="11">
        <v>1</v>
      </c>
      <c r="Q31" s="11">
        <v>0</v>
      </c>
      <c r="R31" t="s">
        <v>368</v>
      </c>
    </row>
    <row r="32" spans="1:18">
      <c r="A32" t="s">
        <v>241</v>
      </c>
      <c r="B32">
        <v>5.5</v>
      </c>
      <c r="C32">
        <v>0.36363636363636365</v>
      </c>
      <c r="D32">
        <v>7.1308988302963465</v>
      </c>
      <c r="E32">
        <v>0</v>
      </c>
      <c r="F32">
        <v>0.5</v>
      </c>
      <c r="G32">
        <v>0.5</v>
      </c>
      <c r="H32">
        <v>1</v>
      </c>
      <c r="I32">
        <v>0</v>
      </c>
      <c r="J32">
        <v>0</v>
      </c>
      <c r="K32">
        <v>0</v>
      </c>
      <c r="L32">
        <v>1.4545454545454546</v>
      </c>
      <c r="M32">
        <v>1</v>
      </c>
      <c r="N32">
        <v>0</v>
      </c>
      <c r="O32" s="11">
        <v>0</v>
      </c>
      <c r="P32" s="11">
        <v>1</v>
      </c>
      <c r="Q32" s="11">
        <v>0</v>
      </c>
      <c r="R32" t="s">
        <v>368</v>
      </c>
    </row>
    <row r="33" spans="1:18">
      <c r="A33" t="s">
        <v>242</v>
      </c>
      <c r="B33">
        <v>5.5</v>
      </c>
      <c r="C33">
        <v>0.38181818181818183</v>
      </c>
      <c r="D33">
        <v>7.4673710669175595</v>
      </c>
      <c r="E33">
        <v>0</v>
      </c>
      <c r="F33">
        <v>0.5</v>
      </c>
      <c r="G33">
        <v>0.5</v>
      </c>
      <c r="H33">
        <v>1</v>
      </c>
      <c r="I33">
        <v>0</v>
      </c>
      <c r="J33">
        <v>0</v>
      </c>
      <c r="K33">
        <v>0</v>
      </c>
      <c r="L33">
        <v>1.5454545454545454</v>
      </c>
      <c r="M33">
        <v>1</v>
      </c>
      <c r="N33">
        <v>0</v>
      </c>
      <c r="O33" s="11">
        <v>0</v>
      </c>
      <c r="P33" s="11">
        <v>1</v>
      </c>
      <c r="Q33" s="11">
        <v>0</v>
      </c>
      <c r="R33" t="s">
        <v>368</v>
      </c>
    </row>
    <row r="34" spans="1:18">
      <c r="A34" t="s">
        <v>243</v>
      </c>
      <c r="B34">
        <v>6.5</v>
      </c>
      <c r="C34">
        <v>0.76923076923076927</v>
      </c>
      <c r="D34">
        <v>10.596634733096073</v>
      </c>
      <c r="E34">
        <v>0</v>
      </c>
      <c r="F34">
        <v>0.5</v>
      </c>
      <c r="G34">
        <v>0.5</v>
      </c>
      <c r="H34">
        <v>0.5</v>
      </c>
      <c r="I34">
        <v>1</v>
      </c>
      <c r="J34">
        <v>1</v>
      </c>
      <c r="K34">
        <v>0</v>
      </c>
      <c r="L34">
        <v>1.5384615384615385</v>
      </c>
      <c r="M34">
        <v>0</v>
      </c>
      <c r="N34">
        <v>1</v>
      </c>
      <c r="O34" s="11">
        <v>0</v>
      </c>
      <c r="P34" s="11">
        <v>0</v>
      </c>
      <c r="Q34" s="11">
        <v>1</v>
      </c>
      <c r="R34" t="s">
        <v>369</v>
      </c>
    </row>
    <row r="35" spans="1:18">
      <c r="A35" t="s">
        <v>365</v>
      </c>
      <c r="B35">
        <v>6.5</v>
      </c>
      <c r="C35">
        <v>0.46153846153846156</v>
      </c>
      <c r="D35">
        <v>8.5171931914162382</v>
      </c>
      <c r="E35">
        <v>0</v>
      </c>
      <c r="F35">
        <v>0.5</v>
      </c>
      <c r="G35">
        <v>0.5</v>
      </c>
      <c r="H35">
        <v>1</v>
      </c>
      <c r="I35">
        <v>0</v>
      </c>
      <c r="J35">
        <v>0</v>
      </c>
      <c r="K35">
        <v>0</v>
      </c>
      <c r="L35">
        <v>1.3076923076923077</v>
      </c>
      <c r="M35">
        <v>1</v>
      </c>
      <c r="N35">
        <v>1</v>
      </c>
      <c r="O35" s="11">
        <v>0</v>
      </c>
      <c r="P35" s="11">
        <v>1</v>
      </c>
      <c r="Q35" s="11">
        <v>0</v>
      </c>
      <c r="R35" t="s">
        <v>368</v>
      </c>
    </row>
    <row r="36" spans="1:18">
      <c r="A36" t="s">
        <v>236</v>
      </c>
      <c r="B36">
        <v>6.5</v>
      </c>
      <c r="C36">
        <v>0.76923076923076927</v>
      </c>
      <c r="D36">
        <v>11.002099841204238</v>
      </c>
      <c r="E36">
        <v>0</v>
      </c>
      <c r="F36">
        <v>0.5</v>
      </c>
      <c r="G36">
        <v>0.5</v>
      </c>
      <c r="H36">
        <v>0</v>
      </c>
      <c r="I36">
        <v>1</v>
      </c>
      <c r="J36">
        <v>1</v>
      </c>
      <c r="K36">
        <v>0</v>
      </c>
      <c r="L36">
        <v>1.2307692307692308</v>
      </c>
      <c r="M36">
        <v>0</v>
      </c>
      <c r="N36">
        <v>1</v>
      </c>
      <c r="O36" s="11">
        <v>0</v>
      </c>
      <c r="P36" s="11">
        <v>0</v>
      </c>
      <c r="Q36" s="11">
        <v>1</v>
      </c>
      <c r="R36" t="s">
        <v>369</v>
      </c>
    </row>
    <row r="37" spans="1:18">
      <c r="A37" t="s">
        <v>244</v>
      </c>
      <c r="B37">
        <v>6.5</v>
      </c>
      <c r="C37">
        <v>0.76923076923076927</v>
      </c>
      <c r="D37">
        <v>13.017002861746503</v>
      </c>
      <c r="E37">
        <v>0</v>
      </c>
      <c r="F37">
        <v>0.5</v>
      </c>
      <c r="G37">
        <v>0.5</v>
      </c>
      <c r="H37">
        <v>0</v>
      </c>
      <c r="I37">
        <v>1</v>
      </c>
      <c r="J37">
        <v>1</v>
      </c>
      <c r="K37">
        <v>0</v>
      </c>
      <c r="L37">
        <v>1.5384615384615385</v>
      </c>
      <c r="M37">
        <v>0</v>
      </c>
      <c r="N37">
        <v>1</v>
      </c>
      <c r="O37" s="11">
        <v>0</v>
      </c>
      <c r="P37" s="11">
        <v>0</v>
      </c>
      <c r="Q37" s="11">
        <v>1</v>
      </c>
      <c r="R37" t="s">
        <v>369</v>
      </c>
    </row>
    <row r="38" spans="1:18">
      <c r="A38" t="s">
        <v>339</v>
      </c>
      <c r="B38">
        <v>6.5</v>
      </c>
      <c r="C38">
        <v>0.76923076923076927</v>
      </c>
      <c r="D38">
        <v>11.002099841204238</v>
      </c>
      <c r="E38">
        <v>0</v>
      </c>
      <c r="F38">
        <v>0.5</v>
      </c>
      <c r="G38">
        <v>0.5</v>
      </c>
      <c r="H38">
        <v>0</v>
      </c>
      <c r="I38">
        <v>1</v>
      </c>
      <c r="J38">
        <v>1</v>
      </c>
      <c r="K38">
        <v>0</v>
      </c>
      <c r="L38">
        <v>1.2307692307692308</v>
      </c>
      <c r="M38">
        <v>0</v>
      </c>
      <c r="N38">
        <v>1</v>
      </c>
      <c r="O38" s="11">
        <v>0</v>
      </c>
      <c r="P38" s="11">
        <v>0</v>
      </c>
      <c r="Q38" s="11">
        <v>1</v>
      </c>
      <c r="R38" t="s">
        <v>369</v>
      </c>
    </row>
    <row r="39" spans="1:18">
      <c r="A39" t="s">
        <v>235</v>
      </c>
      <c r="B39">
        <v>6.5</v>
      </c>
      <c r="C39">
        <v>0.76923076923076927</v>
      </c>
      <c r="D39">
        <v>9.2103403719761836</v>
      </c>
      <c r="E39">
        <v>0</v>
      </c>
      <c r="F39">
        <v>0.5</v>
      </c>
      <c r="G39">
        <v>0.5</v>
      </c>
      <c r="H39">
        <v>0</v>
      </c>
      <c r="I39">
        <v>1</v>
      </c>
      <c r="J39">
        <v>1</v>
      </c>
      <c r="K39">
        <v>0</v>
      </c>
      <c r="L39">
        <v>1.2307692307692308</v>
      </c>
      <c r="M39">
        <v>0</v>
      </c>
      <c r="N39">
        <v>1</v>
      </c>
      <c r="O39" s="11">
        <v>0</v>
      </c>
      <c r="P39" s="11">
        <v>0</v>
      </c>
      <c r="Q39" s="11">
        <v>1</v>
      </c>
      <c r="R39" t="s">
        <v>369</v>
      </c>
    </row>
    <row r="40" spans="1:18">
      <c r="A40" t="s">
        <v>245</v>
      </c>
      <c r="B40">
        <v>6</v>
      </c>
      <c r="C40">
        <v>0.5</v>
      </c>
      <c r="D40">
        <v>6.9077552789821368</v>
      </c>
      <c r="E40">
        <v>0</v>
      </c>
      <c r="F40">
        <v>0.5</v>
      </c>
      <c r="G40">
        <v>0.5</v>
      </c>
      <c r="H40">
        <v>1</v>
      </c>
      <c r="I40">
        <v>0</v>
      </c>
      <c r="J40">
        <v>0</v>
      </c>
      <c r="K40">
        <v>0</v>
      </c>
      <c r="L40">
        <v>1.4166666666666667</v>
      </c>
      <c r="M40">
        <v>1</v>
      </c>
      <c r="N40">
        <v>0</v>
      </c>
      <c r="O40" s="11">
        <v>0</v>
      </c>
      <c r="P40" s="11">
        <v>1</v>
      </c>
      <c r="Q40" s="11">
        <v>0</v>
      </c>
      <c r="R40" t="s">
        <v>368</v>
      </c>
    </row>
    <row r="41" spans="1:18">
      <c r="A41" t="s">
        <v>246</v>
      </c>
      <c r="B41">
        <v>7.5</v>
      </c>
      <c r="C41">
        <v>0.4</v>
      </c>
      <c r="D41">
        <v>9.2103403719761836</v>
      </c>
      <c r="E41">
        <v>0</v>
      </c>
      <c r="F41">
        <v>0.5</v>
      </c>
      <c r="G41">
        <v>0.5</v>
      </c>
      <c r="H41">
        <v>0.5</v>
      </c>
      <c r="I41">
        <v>0.5</v>
      </c>
      <c r="J41">
        <v>0</v>
      </c>
      <c r="K41">
        <v>0</v>
      </c>
      <c r="L41">
        <v>1.3333333333333333</v>
      </c>
      <c r="M41">
        <v>1</v>
      </c>
      <c r="N41">
        <v>1</v>
      </c>
      <c r="O41" s="11">
        <v>0</v>
      </c>
      <c r="P41" s="11">
        <v>0</v>
      </c>
      <c r="Q41" s="11">
        <v>1</v>
      </c>
      <c r="R41" t="s">
        <v>369</v>
      </c>
    </row>
    <row r="42" spans="1:18">
      <c r="A42" t="s">
        <v>247</v>
      </c>
      <c r="B42">
        <v>4.9000000000000004</v>
      </c>
      <c r="C42">
        <v>0.2857142857142857</v>
      </c>
      <c r="D42">
        <v>6.5510803350434044</v>
      </c>
      <c r="E42">
        <v>0</v>
      </c>
      <c r="F42">
        <v>0.75</v>
      </c>
      <c r="G42">
        <v>0.25</v>
      </c>
      <c r="H42">
        <v>1</v>
      </c>
      <c r="I42">
        <v>0</v>
      </c>
      <c r="J42">
        <v>0</v>
      </c>
      <c r="K42">
        <v>0</v>
      </c>
      <c r="L42">
        <v>2.0408163265306123</v>
      </c>
      <c r="M42">
        <v>1</v>
      </c>
      <c r="N42">
        <v>0</v>
      </c>
      <c r="O42" s="11">
        <v>0</v>
      </c>
      <c r="P42" s="11">
        <v>1</v>
      </c>
      <c r="Q42" s="11">
        <v>0</v>
      </c>
      <c r="R42" t="s">
        <v>368</v>
      </c>
    </row>
    <row r="43" spans="1:18">
      <c r="A43" t="s">
        <v>354</v>
      </c>
      <c r="B43">
        <v>3.9</v>
      </c>
      <c r="C43">
        <v>0.61538461538461542</v>
      </c>
      <c r="D43">
        <v>7.6009024595420822</v>
      </c>
      <c r="E43">
        <v>0</v>
      </c>
      <c r="F43">
        <v>0.5</v>
      </c>
      <c r="G43">
        <v>0.5</v>
      </c>
      <c r="H43">
        <v>0</v>
      </c>
      <c r="I43">
        <v>0</v>
      </c>
      <c r="J43">
        <v>1</v>
      </c>
      <c r="K43">
        <v>0</v>
      </c>
      <c r="L43">
        <v>2.1794871794871797</v>
      </c>
      <c r="M43">
        <v>0</v>
      </c>
      <c r="N43">
        <v>0</v>
      </c>
      <c r="O43" s="11">
        <v>0</v>
      </c>
      <c r="P43" s="11">
        <v>1</v>
      </c>
      <c r="Q43" s="11">
        <v>0</v>
      </c>
      <c r="R43" t="s">
        <v>368</v>
      </c>
    </row>
    <row r="44" spans="1:18">
      <c r="A44" t="s">
        <v>234</v>
      </c>
      <c r="B44">
        <v>6.3</v>
      </c>
      <c r="C44">
        <v>0.87301587301587302</v>
      </c>
      <c r="D44">
        <v>9.2103403719761836</v>
      </c>
      <c r="E44">
        <v>0</v>
      </c>
      <c r="F44">
        <v>0.5</v>
      </c>
      <c r="G44">
        <v>0.5</v>
      </c>
      <c r="H44">
        <v>0</v>
      </c>
      <c r="I44">
        <v>1</v>
      </c>
      <c r="J44">
        <v>1</v>
      </c>
      <c r="K44">
        <v>0</v>
      </c>
      <c r="L44">
        <v>1.3492063492063493</v>
      </c>
      <c r="M44">
        <v>0</v>
      </c>
      <c r="N44">
        <v>1</v>
      </c>
      <c r="O44" s="11">
        <v>0</v>
      </c>
      <c r="P44" s="11">
        <v>0</v>
      </c>
      <c r="Q44" s="11">
        <v>1</v>
      </c>
      <c r="R44" t="s">
        <v>369</v>
      </c>
    </row>
    <row r="45" spans="1:18">
      <c r="A45" t="s">
        <v>353</v>
      </c>
      <c r="B45">
        <v>6.3</v>
      </c>
      <c r="C45">
        <v>0.39682539682539686</v>
      </c>
      <c r="D45" s="25"/>
      <c r="E45">
        <v>0</v>
      </c>
      <c r="F45">
        <v>0.5</v>
      </c>
      <c r="G45">
        <v>0.5</v>
      </c>
      <c r="H45">
        <v>0</v>
      </c>
      <c r="I45">
        <v>1</v>
      </c>
      <c r="J45">
        <v>1</v>
      </c>
      <c r="K45">
        <v>0</v>
      </c>
      <c r="L45">
        <v>1.5396825396825395</v>
      </c>
      <c r="M45">
        <v>0</v>
      </c>
      <c r="N45">
        <v>0</v>
      </c>
      <c r="O45" s="11">
        <v>0</v>
      </c>
      <c r="P45" s="11">
        <v>0</v>
      </c>
      <c r="Q45" s="11">
        <v>1</v>
      </c>
      <c r="R45" t="s">
        <v>369</v>
      </c>
    </row>
    <row r="46" spans="1:18">
      <c r="A46" t="s">
        <v>248</v>
      </c>
      <c r="B46">
        <v>2.8</v>
      </c>
      <c r="C46">
        <v>0.5</v>
      </c>
      <c r="D46">
        <v>9.4727046364436731</v>
      </c>
      <c r="E46">
        <v>0</v>
      </c>
      <c r="F46">
        <v>0.25</v>
      </c>
      <c r="G46">
        <v>0.75</v>
      </c>
      <c r="H46">
        <v>1</v>
      </c>
      <c r="I46">
        <v>0</v>
      </c>
      <c r="J46">
        <v>0</v>
      </c>
      <c r="K46">
        <v>1</v>
      </c>
      <c r="L46">
        <v>2.6785714285714288</v>
      </c>
      <c r="M46">
        <v>0</v>
      </c>
      <c r="N46">
        <v>1</v>
      </c>
      <c r="O46" s="11">
        <v>0</v>
      </c>
      <c r="P46" s="11">
        <v>0</v>
      </c>
      <c r="Q46" s="11">
        <v>1</v>
      </c>
      <c r="R46" t="s">
        <v>369</v>
      </c>
    </row>
    <row r="47" spans="1:18">
      <c r="A47" t="s">
        <v>355</v>
      </c>
      <c r="B47">
        <v>5.5</v>
      </c>
      <c r="C47">
        <v>0.36363636363636365</v>
      </c>
      <c r="D47">
        <v>9.9034875525361272</v>
      </c>
      <c r="E47">
        <v>0</v>
      </c>
      <c r="F47">
        <v>0.25</v>
      </c>
      <c r="G47">
        <v>0.75</v>
      </c>
      <c r="H47">
        <v>1</v>
      </c>
      <c r="I47">
        <v>0</v>
      </c>
      <c r="J47">
        <v>0</v>
      </c>
      <c r="K47">
        <v>1</v>
      </c>
      <c r="L47">
        <v>1.5636363636363635</v>
      </c>
      <c r="M47">
        <v>0</v>
      </c>
      <c r="N47" s="25"/>
      <c r="O47" s="11">
        <v>0</v>
      </c>
      <c r="P47" s="11">
        <v>0</v>
      </c>
      <c r="Q47" s="11">
        <v>1</v>
      </c>
      <c r="R47" t="s">
        <v>369</v>
      </c>
    </row>
    <row r="48" spans="1:18">
      <c r="A48" t="s">
        <v>249</v>
      </c>
      <c r="B48">
        <v>2.9</v>
      </c>
      <c r="C48">
        <v>0.62068965517241381</v>
      </c>
      <c r="D48">
        <v>9.2103403719761836</v>
      </c>
      <c r="E48">
        <v>0</v>
      </c>
      <c r="F48">
        <v>0.25</v>
      </c>
      <c r="G48">
        <v>0.75</v>
      </c>
      <c r="H48">
        <v>1</v>
      </c>
      <c r="I48">
        <v>0</v>
      </c>
      <c r="J48">
        <v>0</v>
      </c>
      <c r="K48">
        <v>1</v>
      </c>
      <c r="L48">
        <v>2.5862068965517242</v>
      </c>
      <c r="M48">
        <v>0</v>
      </c>
      <c r="N48">
        <v>0</v>
      </c>
      <c r="O48" s="11">
        <v>0</v>
      </c>
      <c r="P48" s="11">
        <v>0</v>
      </c>
      <c r="Q48" s="11">
        <v>1</v>
      </c>
      <c r="R48" t="s">
        <v>369</v>
      </c>
    </row>
    <row r="49" spans="1:18">
      <c r="A49" t="s">
        <v>250</v>
      </c>
      <c r="B49">
        <v>3.3</v>
      </c>
      <c r="C49">
        <v>0.45454545454545459</v>
      </c>
      <c r="D49">
        <v>9.2103403719761836</v>
      </c>
      <c r="E49">
        <v>0</v>
      </c>
      <c r="F49">
        <v>0</v>
      </c>
      <c r="G49">
        <v>1</v>
      </c>
      <c r="H49">
        <v>1</v>
      </c>
      <c r="I49">
        <v>0</v>
      </c>
      <c r="J49">
        <v>0</v>
      </c>
      <c r="K49">
        <v>1</v>
      </c>
      <c r="L49">
        <v>2.1818181818181821</v>
      </c>
      <c r="M49">
        <v>0</v>
      </c>
      <c r="N49">
        <v>1</v>
      </c>
      <c r="O49" s="11">
        <v>0</v>
      </c>
      <c r="P49" s="11">
        <v>0</v>
      </c>
      <c r="Q49" s="11">
        <v>1</v>
      </c>
      <c r="R49" t="s">
        <v>369</v>
      </c>
    </row>
    <row r="50" spans="1:18">
      <c r="A50" t="s">
        <v>251</v>
      </c>
      <c r="B50">
        <v>3.2</v>
      </c>
      <c r="C50">
        <v>0.46875</v>
      </c>
      <c r="D50">
        <v>9.2103403719761836</v>
      </c>
      <c r="E50">
        <v>0</v>
      </c>
      <c r="F50">
        <v>0.25</v>
      </c>
      <c r="G50">
        <v>0.75</v>
      </c>
      <c r="H50">
        <v>1</v>
      </c>
      <c r="I50">
        <v>0</v>
      </c>
      <c r="J50">
        <v>0</v>
      </c>
      <c r="K50">
        <v>1</v>
      </c>
      <c r="L50">
        <v>2.5312499999999996</v>
      </c>
      <c r="M50">
        <v>0</v>
      </c>
      <c r="N50">
        <v>1</v>
      </c>
      <c r="O50" s="11">
        <v>0</v>
      </c>
      <c r="P50" s="11">
        <v>0</v>
      </c>
      <c r="Q50" s="11">
        <v>1</v>
      </c>
      <c r="R50" t="s">
        <v>369</v>
      </c>
    </row>
    <row r="51" spans="1:18">
      <c r="A51" t="s">
        <v>252</v>
      </c>
      <c r="B51">
        <v>2.9</v>
      </c>
      <c r="C51">
        <v>0.79310344827586199</v>
      </c>
      <c r="D51">
        <v>9.2103403719761836</v>
      </c>
      <c r="E51">
        <v>0</v>
      </c>
      <c r="F51">
        <v>0.25</v>
      </c>
      <c r="G51">
        <v>0.75</v>
      </c>
      <c r="H51">
        <v>1</v>
      </c>
      <c r="I51">
        <v>0.5</v>
      </c>
      <c r="J51">
        <v>0</v>
      </c>
      <c r="K51">
        <v>1</v>
      </c>
      <c r="L51">
        <v>2.7586206896551726</v>
      </c>
      <c r="M51">
        <v>0</v>
      </c>
      <c r="N51">
        <v>0</v>
      </c>
      <c r="O51" s="11">
        <v>0</v>
      </c>
      <c r="P51" s="11">
        <v>0</v>
      </c>
      <c r="Q51" s="11">
        <v>1</v>
      </c>
      <c r="R51" t="s">
        <v>369</v>
      </c>
    </row>
    <row r="52" spans="1:18">
      <c r="A52" t="s">
        <v>256</v>
      </c>
      <c r="B52">
        <v>4</v>
      </c>
      <c r="C52">
        <v>0.5</v>
      </c>
      <c r="D52">
        <v>14.73180128983843</v>
      </c>
      <c r="E52">
        <v>0</v>
      </c>
      <c r="F52">
        <v>0.25</v>
      </c>
      <c r="G52">
        <v>0.75</v>
      </c>
      <c r="H52">
        <v>0</v>
      </c>
      <c r="I52">
        <v>0</v>
      </c>
      <c r="J52">
        <v>0</v>
      </c>
      <c r="K52">
        <v>1</v>
      </c>
      <c r="L52">
        <v>1.5</v>
      </c>
      <c r="M52">
        <v>0</v>
      </c>
      <c r="N52">
        <v>1</v>
      </c>
      <c r="O52" s="11">
        <v>0</v>
      </c>
      <c r="P52" s="11">
        <v>0</v>
      </c>
      <c r="Q52" s="11">
        <v>1</v>
      </c>
      <c r="R52" t="s">
        <v>369</v>
      </c>
    </row>
    <row r="53" spans="1:18">
      <c r="A53" t="s">
        <v>253</v>
      </c>
      <c r="B53">
        <v>3.5</v>
      </c>
      <c r="C53">
        <v>0.5714285714285714</v>
      </c>
      <c r="D53">
        <v>9.2103403719761836</v>
      </c>
      <c r="E53">
        <v>0</v>
      </c>
      <c r="F53">
        <v>0.25</v>
      </c>
      <c r="G53">
        <v>0.75</v>
      </c>
      <c r="H53">
        <v>1</v>
      </c>
      <c r="I53">
        <v>0</v>
      </c>
      <c r="J53">
        <v>0</v>
      </c>
      <c r="K53">
        <v>1</v>
      </c>
      <c r="L53">
        <v>2.8571428571428572</v>
      </c>
      <c r="M53">
        <v>0</v>
      </c>
      <c r="N53">
        <v>1</v>
      </c>
      <c r="O53" s="11">
        <v>0</v>
      </c>
      <c r="P53" s="11">
        <v>0</v>
      </c>
      <c r="Q53" s="11">
        <v>1</v>
      </c>
      <c r="R53" t="s">
        <v>369</v>
      </c>
    </row>
    <row r="54" spans="1:18">
      <c r="A54" t="s">
        <v>340</v>
      </c>
      <c r="B54">
        <v>2.8</v>
      </c>
      <c r="C54">
        <v>0.5</v>
      </c>
      <c r="D54">
        <v>9.4727046364436731</v>
      </c>
      <c r="E54">
        <v>0</v>
      </c>
      <c r="F54">
        <v>0.25</v>
      </c>
      <c r="G54">
        <v>0.75</v>
      </c>
      <c r="H54">
        <v>1</v>
      </c>
      <c r="I54">
        <v>0</v>
      </c>
      <c r="J54">
        <v>0</v>
      </c>
      <c r="K54">
        <v>1</v>
      </c>
      <c r="L54">
        <v>2.6785714285714288</v>
      </c>
      <c r="M54">
        <v>0</v>
      </c>
      <c r="N54">
        <v>1</v>
      </c>
      <c r="O54" s="11">
        <v>0</v>
      </c>
      <c r="P54" s="11">
        <v>0</v>
      </c>
      <c r="Q54" s="11">
        <v>1</v>
      </c>
      <c r="R54" t="s">
        <v>369</v>
      </c>
    </row>
    <row r="55" spans="1:18">
      <c r="A55" t="s">
        <v>254</v>
      </c>
      <c r="B55">
        <v>2.9</v>
      </c>
      <c r="C55">
        <v>0.79310344827586199</v>
      </c>
      <c r="D55">
        <v>8.5171931914162382</v>
      </c>
      <c r="E55">
        <v>0</v>
      </c>
      <c r="F55">
        <v>0</v>
      </c>
      <c r="G55">
        <v>1</v>
      </c>
      <c r="H55">
        <v>1</v>
      </c>
      <c r="I55">
        <v>0</v>
      </c>
      <c r="J55">
        <v>0</v>
      </c>
      <c r="K55">
        <v>1</v>
      </c>
      <c r="L55">
        <v>2.7586206896551726</v>
      </c>
      <c r="M55">
        <v>0</v>
      </c>
      <c r="N55">
        <v>0</v>
      </c>
      <c r="O55" s="11">
        <v>0</v>
      </c>
      <c r="P55" s="11">
        <v>0</v>
      </c>
      <c r="Q55" s="11">
        <v>1</v>
      </c>
      <c r="R55" t="s">
        <v>369</v>
      </c>
    </row>
    <row r="56" spans="1:18">
      <c r="A56" t="s">
        <v>255</v>
      </c>
      <c r="B56">
        <v>3</v>
      </c>
      <c r="C56">
        <v>0.66666666666666663</v>
      </c>
      <c r="D56">
        <v>9.2103403719761836</v>
      </c>
      <c r="E56">
        <v>0</v>
      </c>
      <c r="F56">
        <v>0.25</v>
      </c>
      <c r="G56">
        <v>0.75</v>
      </c>
      <c r="H56">
        <v>1</v>
      </c>
      <c r="I56">
        <v>0</v>
      </c>
      <c r="J56">
        <v>0</v>
      </c>
      <c r="K56">
        <v>1</v>
      </c>
      <c r="L56">
        <v>2.6999999999999997</v>
      </c>
      <c r="M56">
        <v>0</v>
      </c>
      <c r="N56">
        <v>1</v>
      </c>
      <c r="O56" s="11">
        <v>0</v>
      </c>
      <c r="P56" s="11">
        <v>0</v>
      </c>
      <c r="Q56" s="11">
        <v>1</v>
      </c>
      <c r="R56" t="s">
        <v>369</v>
      </c>
    </row>
    <row r="57" spans="1:18">
      <c r="A57" t="s">
        <v>364</v>
      </c>
      <c r="B57">
        <v>4.5</v>
      </c>
      <c r="C57">
        <v>0.44444444444444442</v>
      </c>
      <c r="D57">
        <v>9.2103403719761836</v>
      </c>
      <c r="E57">
        <v>0</v>
      </c>
      <c r="F57">
        <v>0.25</v>
      </c>
      <c r="G57">
        <v>0.75</v>
      </c>
      <c r="H57">
        <v>1</v>
      </c>
      <c r="I57">
        <v>0</v>
      </c>
      <c r="J57">
        <v>0</v>
      </c>
      <c r="K57">
        <v>1</v>
      </c>
      <c r="L57" s="25"/>
      <c r="M57">
        <v>0</v>
      </c>
      <c r="N57">
        <v>1</v>
      </c>
      <c r="O57" s="11">
        <v>0</v>
      </c>
      <c r="P57" s="11">
        <v>0</v>
      </c>
      <c r="Q57" s="11">
        <v>1</v>
      </c>
      <c r="R57" t="s">
        <v>369</v>
      </c>
    </row>
    <row r="58" spans="1:18">
      <c r="A58" t="s">
        <v>356</v>
      </c>
      <c r="B58">
        <v>3.4</v>
      </c>
      <c r="C58">
        <v>0.58823529411764708</v>
      </c>
      <c r="D58">
        <v>10.434115803598299</v>
      </c>
      <c r="E58">
        <v>0</v>
      </c>
      <c r="F58">
        <v>0.25</v>
      </c>
      <c r="G58">
        <v>0.75</v>
      </c>
      <c r="H58">
        <v>1</v>
      </c>
      <c r="I58">
        <v>0</v>
      </c>
      <c r="J58">
        <v>1</v>
      </c>
      <c r="K58">
        <v>1</v>
      </c>
      <c r="L58">
        <v>2.6764705882352939</v>
      </c>
      <c r="M58">
        <v>0</v>
      </c>
      <c r="N58">
        <v>0</v>
      </c>
      <c r="O58" s="11">
        <v>0</v>
      </c>
      <c r="P58" s="11">
        <v>0</v>
      </c>
      <c r="Q58" s="11">
        <v>1</v>
      </c>
      <c r="R58" t="s">
        <v>369</v>
      </c>
    </row>
    <row r="59" spans="1:18">
      <c r="A59" t="s">
        <v>257</v>
      </c>
      <c r="B59">
        <v>1.6</v>
      </c>
      <c r="C59">
        <v>0.5</v>
      </c>
      <c r="D59">
        <v>6.6846117276679271</v>
      </c>
      <c r="E59">
        <v>0</v>
      </c>
      <c r="F59">
        <v>0</v>
      </c>
      <c r="G59">
        <v>1</v>
      </c>
      <c r="H59">
        <v>0</v>
      </c>
      <c r="I59">
        <v>1</v>
      </c>
      <c r="J59">
        <v>0.5</v>
      </c>
      <c r="K59">
        <v>1</v>
      </c>
      <c r="L59">
        <v>2.25</v>
      </c>
      <c r="M59">
        <v>0</v>
      </c>
      <c r="N59">
        <v>0</v>
      </c>
      <c r="O59" s="11">
        <v>0</v>
      </c>
      <c r="P59" s="11">
        <v>1</v>
      </c>
      <c r="Q59" s="11">
        <v>0</v>
      </c>
      <c r="R59" t="s">
        <v>368</v>
      </c>
    </row>
    <row r="60" spans="1:18">
      <c r="A60" t="s">
        <v>258</v>
      </c>
      <c r="B60">
        <v>2.1</v>
      </c>
      <c r="C60">
        <v>0.47619047619047616</v>
      </c>
      <c r="D60">
        <v>6.6846117276679271</v>
      </c>
      <c r="E60">
        <v>0</v>
      </c>
      <c r="F60">
        <v>0</v>
      </c>
      <c r="G60">
        <v>1</v>
      </c>
      <c r="H60">
        <v>0</v>
      </c>
      <c r="I60">
        <v>1</v>
      </c>
      <c r="J60">
        <v>0.5</v>
      </c>
      <c r="K60">
        <v>1</v>
      </c>
      <c r="L60">
        <v>1.6190476190476188</v>
      </c>
      <c r="M60">
        <v>1</v>
      </c>
      <c r="N60">
        <v>0</v>
      </c>
      <c r="O60" s="11">
        <v>0</v>
      </c>
      <c r="P60" s="11">
        <v>1</v>
      </c>
      <c r="Q60" s="11">
        <v>0</v>
      </c>
      <c r="R60" t="s">
        <v>368</v>
      </c>
    </row>
    <row r="61" spans="1:18">
      <c r="A61" t="s">
        <v>259</v>
      </c>
      <c r="B61">
        <v>4.5</v>
      </c>
      <c r="C61">
        <v>0.73333333333333328</v>
      </c>
      <c r="D61">
        <v>6.4769723628896827</v>
      </c>
      <c r="E61">
        <v>0</v>
      </c>
      <c r="F61">
        <v>1</v>
      </c>
      <c r="G61">
        <v>0</v>
      </c>
      <c r="H61" s="25"/>
      <c r="I61">
        <v>0</v>
      </c>
      <c r="J61">
        <v>0</v>
      </c>
      <c r="K61">
        <v>0</v>
      </c>
      <c r="L61">
        <v>1.4444444444444444</v>
      </c>
      <c r="M61">
        <v>1</v>
      </c>
      <c r="N61">
        <v>0</v>
      </c>
      <c r="O61" s="11">
        <v>1</v>
      </c>
      <c r="P61" s="11">
        <v>0</v>
      </c>
      <c r="Q61" s="11">
        <v>0</v>
      </c>
      <c r="R61" t="s">
        <v>367</v>
      </c>
    </row>
    <row r="62" spans="1:18">
      <c r="A62" t="s">
        <v>260</v>
      </c>
      <c r="B62">
        <v>5</v>
      </c>
      <c r="C62">
        <v>1</v>
      </c>
      <c r="D62">
        <v>6.4769723628896827</v>
      </c>
      <c r="E62">
        <v>0</v>
      </c>
      <c r="F62">
        <v>1</v>
      </c>
      <c r="G62">
        <v>0</v>
      </c>
      <c r="H62" s="25"/>
      <c r="I62">
        <v>0</v>
      </c>
      <c r="J62">
        <v>0</v>
      </c>
      <c r="K62">
        <v>0</v>
      </c>
      <c r="L62">
        <v>1.31</v>
      </c>
      <c r="M62">
        <v>1</v>
      </c>
      <c r="N62">
        <v>0</v>
      </c>
      <c r="O62" s="11">
        <v>1</v>
      </c>
      <c r="P62" s="11">
        <v>0</v>
      </c>
      <c r="Q62" s="11">
        <v>0</v>
      </c>
      <c r="R62" t="s">
        <v>367</v>
      </c>
    </row>
    <row r="63" spans="1:18">
      <c r="A63" t="s">
        <v>261</v>
      </c>
      <c r="B63">
        <v>3.5</v>
      </c>
      <c r="C63">
        <v>0.2857142857142857</v>
      </c>
      <c r="D63">
        <v>6.1092475827643655</v>
      </c>
      <c r="E63">
        <v>0</v>
      </c>
      <c r="F63">
        <v>0.5</v>
      </c>
      <c r="G63">
        <v>0.5</v>
      </c>
      <c r="H63">
        <v>0</v>
      </c>
      <c r="I63">
        <v>0</v>
      </c>
      <c r="J63">
        <v>1</v>
      </c>
      <c r="K63">
        <v>0</v>
      </c>
      <c r="L63">
        <v>1.3571428571428572</v>
      </c>
      <c r="M63">
        <v>0</v>
      </c>
      <c r="N63">
        <v>0</v>
      </c>
      <c r="O63" s="11">
        <v>0</v>
      </c>
      <c r="P63" s="11">
        <v>0</v>
      </c>
      <c r="Q63" s="11">
        <v>1</v>
      </c>
      <c r="R63" t="s">
        <v>369</v>
      </c>
    </row>
    <row r="64" spans="1:18">
      <c r="A64" t="s">
        <v>262</v>
      </c>
      <c r="B64">
        <v>2.2999999999999998</v>
      </c>
      <c r="C64">
        <v>0.21739130434782611</v>
      </c>
      <c r="D64">
        <v>11.918390573078392</v>
      </c>
      <c r="E64">
        <v>0</v>
      </c>
      <c r="F64">
        <v>0.25</v>
      </c>
      <c r="G64">
        <v>0.75</v>
      </c>
      <c r="H64">
        <v>0</v>
      </c>
      <c r="I64">
        <v>1</v>
      </c>
      <c r="J64">
        <v>1</v>
      </c>
      <c r="K64">
        <v>1</v>
      </c>
      <c r="L64">
        <v>2.0434782608695654</v>
      </c>
      <c r="M64">
        <v>0</v>
      </c>
      <c r="N64">
        <v>1</v>
      </c>
      <c r="O64" s="11">
        <v>0</v>
      </c>
      <c r="P64" s="11">
        <v>0</v>
      </c>
      <c r="Q64" s="11">
        <v>1</v>
      </c>
      <c r="R64" t="s">
        <v>369</v>
      </c>
    </row>
    <row r="65" spans="1:18">
      <c r="A65" t="s">
        <v>263</v>
      </c>
      <c r="B65">
        <v>5</v>
      </c>
      <c r="C65">
        <v>0.8</v>
      </c>
      <c r="D65">
        <v>8.5171931914162382</v>
      </c>
      <c r="E65">
        <v>0</v>
      </c>
      <c r="F65">
        <v>0.75</v>
      </c>
      <c r="G65">
        <v>0.25</v>
      </c>
      <c r="H65">
        <v>1</v>
      </c>
      <c r="I65">
        <v>0</v>
      </c>
      <c r="J65">
        <v>0</v>
      </c>
      <c r="K65">
        <v>1</v>
      </c>
      <c r="L65">
        <v>2.1</v>
      </c>
      <c r="M65">
        <v>0</v>
      </c>
      <c r="N65">
        <v>1</v>
      </c>
      <c r="O65" s="11">
        <v>0</v>
      </c>
      <c r="P65" s="11">
        <v>0</v>
      </c>
      <c r="Q65" s="11">
        <v>1</v>
      </c>
      <c r="R65" t="s">
        <v>369</v>
      </c>
    </row>
    <row r="66" spans="1:18">
      <c r="A66" t="s">
        <v>264</v>
      </c>
      <c r="B66">
        <v>2.8</v>
      </c>
      <c r="C66">
        <v>0.5357142857142857</v>
      </c>
      <c r="D66">
        <v>8.1605182474775049</v>
      </c>
      <c r="E66">
        <v>0</v>
      </c>
      <c r="F66">
        <v>0</v>
      </c>
      <c r="G66">
        <v>1</v>
      </c>
      <c r="H66">
        <v>0</v>
      </c>
      <c r="I66">
        <v>1</v>
      </c>
      <c r="J66">
        <v>1</v>
      </c>
      <c r="K66">
        <v>1</v>
      </c>
      <c r="L66">
        <v>1.6964285714285716</v>
      </c>
      <c r="M66">
        <v>0</v>
      </c>
      <c r="N66">
        <v>1</v>
      </c>
      <c r="O66" s="11">
        <v>0</v>
      </c>
      <c r="P66" s="11">
        <v>0</v>
      </c>
      <c r="Q66" s="11">
        <v>1</v>
      </c>
      <c r="R66" t="s">
        <v>369</v>
      </c>
    </row>
    <row r="67" spans="1:18">
      <c r="A67" t="s">
        <v>265</v>
      </c>
      <c r="B67">
        <v>4</v>
      </c>
      <c r="C67">
        <v>0.57499999999999996</v>
      </c>
      <c r="D67">
        <v>8.8536654280374503</v>
      </c>
      <c r="E67">
        <v>0</v>
      </c>
      <c r="F67">
        <v>0</v>
      </c>
      <c r="G67">
        <v>1</v>
      </c>
      <c r="H67">
        <v>0</v>
      </c>
      <c r="I67">
        <v>1</v>
      </c>
      <c r="J67">
        <v>1</v>
      </c>
      <c r="K67">
        <v>1</v>
      </c>
      <c r="L67">
        <v>1.625</v>
      </c>
      <c r="M67">
        <v>0</v>
      </c>
      <c r="N67">
        <v>1</v>
      </c>
      <c r="O67" s="11">
        <v>0</v>
      </c>
      <c r="P67" s="11">
        <v>0</v>
      </c>
      <c r="Q67" s="11">
        <v>1</v>
      </c>
      <c r="R67" t="s">
        <v>369</v>
      </c>
    </row>
    <row r="68" spans="1:18">
      <c r="A68" t="s">
        <v>266</v>
      </c>
      <c r="B68">
        <v>3.2</v>
      </c>
      <c r="C68">
        <v>0.43749999999999994</v>
      </c>
      <c r="D68">
        <v>8.8536654280374503</v>
      </c>
      <c r="E68">
        <v>0</v>
      </c>
      <c r="F68">
        <v>0</v>
      </c>
      <c r="G68">
        <v>1</v>
      </c>
      <c r="H68">
        <v>0</v>
      </c>
      <c r="I68">
        <v>1</v>
      </c>
      <c r="J68">
        <v>1</v>
      </c>
      <c r="K68">
        <v>1</v>
      </c>
      <c r="L68">
        <v>1.796875</v>
      </c>
      <c r="M68">
        <v>0</v>
      </c>
      <c r="N68">
        <v>1</v>
      </c>
      <c r="O68" s="11">
        <v>0</v>
      </c>
      <c r="P68" s="11">
        <v>0</v>
      </c>
      <c r="Q68" s="11">
        <v>1</v>
      </c>
      <c r="R68" t="s">
        <v>369</v>
      </c>
    </row>
    <row r="69" spans="1:18">
      <c r="A69" t="s">
        <v>267</v>
      </c>
      <c r="B69">
        <v>6</v>
      </c>
      <c r="C69">
        <v>0.33333333333333331</v>
      </c>
      <c r="D69">
        <v>6.4769723628896827</v>
      </c>
      <c r="E69">
        <v>0.5</v>
      </c>
      <c r="F69">
        <v>0.5</v>
      </c>
      <c r="G69">
        <v>0</v>
      </c>
      <c r="H69" s="25"/>
      <c r="I69">
        <v>0</v>
      </c>
      <c r="J69">
        <v>0</v>
      </c>
      <c r="K69">
        <v>1</v>
      </c>
      <c r="L69">
        <v>1.3333333333333333</v>
      </c>
      <c r="M69">
        <v>0</v>
      </c>
      <c r="N69">
        <v>0</v>
      </c>
      <c r="O69" s="11">
        <v>0</v>
      </c>
      <c r="P69" s="11">
        <v>1</v>
      </c>
      <c r="Q69" s="11">
        <v>0</v>
      </c>
      <c r="R69" t="s">
        <v>368</v>
      </c>
    </row>
    <row r="70" spans="1:18">
      <c r="A70" t="s">
        <v>268</v>
      </c>
      <c r="B70">
        <v>4.9000000000000004</v>
      </c>
      <c r="C70">
        <v>0.4081632653061224</v>
      </c>
      <c r="D70">
        <v>6.4769723628896827</v>
      </c>
      <c r="E70">
        <v>0.5</v>
      </c>
      <c r="F70">
        <v>0.5</v>
      </c>
      <c r="G70">
        <v>0</v>
      </c>
      <c r="H70">
        <v>1</v>
      </c>
      <c r="I70">
        <v>0</v>
      </c>
      <c r="J70">
        <v>0</v>
      </c>
      <c r="K70">
        <v>1</v>
      </c>
      <c r="L70">
        <v>1.4795918367346939</v>
      </c>
      <c r="M70">
        <v>1</v>
      </c>
      <c r="N70">
        <v>0</v>
      </c>
      <c r="O70" s="11">
        <v>0</v>
      </c>
      <c r="P70" s="11">
        <v>1</v>
      </c>
      <c r="Q70" s="11">
        <v>0</v>
      </c>
      <c r="R70" t="s">
        <v>368</v>
      </c>
    </row>
    <row r="71" spans="1:18">
      <c r="A71" t="s">
        <v>269</v>
      </c>
      <c r="B71">
        <v>6.4</v>
      </c>
      <c r="C71">
        <v>0.18749999999999997</v>
      </c>
      <c r="D71">
        <v>6.253828811575473</v>
      </c>
      <c r="E71">
        <v>0.5</v>
      </c>
      <c r="F71">
        <v>0.5</v>
      </c>
      <c r="G71">
        <v>0</v>
      </c>
      <c r="H71">
        <v>0</v>
      </c>
      <c r="I71">
        <v>0</v>
      </c>
      <c r="J71">
        <v>0</v>
      </c>
      <c r="K71">
        <v>1</v>
      </c>
      <c r="L71">
        <v>1.21875</v>
      </c>
      <c r="M71">
        <v>1</v>
      </c>
      <c r="N71">
        <v>0</v>
      </c>
      <c r="O71" s="11">
        <v>0</v>
      </c>
      <c r="P71" s="11">
        <v>1</v>
      </c>
      <c r="Q71" s="11">
        <v>0</v>
      </c>
      <c r="R71" t="s">
        <v>368</v>
      </c>
    </row>
    <row r="72" spans="1:18">
      <c r="A72" t="s">
        <v>270</v>
      </c>
      <c r="B72">
        <v>6.7</v>
      </c>
      <c r="C72">
        <v>0.1044776119402985</v>
      </c>
      <c r="D72">
        <v>8.0063675676502459</v>
      </c>
      <c r="E72">
        <v>0.5</v>
      </c>
      <c r="F72">
        <v>0.5</v>
      </c>
      <c r="G72">
        <v>0</v>
      </c>
      <c r="H72">
        <v>1</v>
      </c>
      <c r="I72">
        <v>0</v>
      </c>
      <c r="J72">
        <v>0</v>
      </c>
      <c r="K72">
        <v>1</v>
      </c>
      <c r="L72" s="25"/>
      <c r="M72">
        <v>0</v>
      </c>
      <c r="N72">
        <v>0</v>
      </c>
      <c r="O72" s="11">
        <v>0</v>
      </c>
      <c r="P72" s="11">
        <v>1</v>
      </c>
      <c r="Q72" s="11">
        <v>0</v>
      </c>
      <c r="R72" t="s">
        <v>368</v>
      </c>
    </row>
    <row r="73" spans="1:18">
      <c r="A73" t="s">
        <v>271</v>
      </c>
      <c r="B73">
        <v>7</v>
      </c>
      <c r="C73">
        <v>0.14285714285714285</v>
      </c>
      <c r="D73">
        <v>6.4769723628896827</v>
      </c>
      <c r="E73">
        <v>0.5</v>
      </c>
      <c r="F73">
        <v>0.5</v>
      </c>
      <c r="G73">
        <v>0</v>
      </c>
      <c r="H73">
        <v>0</v>
      </c>
      <c r="I73">
        <v>0</v>
      </c>
      <c r="J73">
        <v>0</v>
      </c>
      <c r="K73">
        <v>1</v>
      </c>
      <c r="L73">
        <v>1.2142857142857142</v>
      </c>
      <c r="M73">
        <v>1</v>
      </c>
      <c r="N73">
        <v>0</v>
      </c>
      <c r="O73" s="11">
        <v>0</v>
      </c>
      <c r="P73" s="11">
        <v>1</v>
      </c>
      <c r="Q73" s="11">
        <v>0</v>
      </c>
      <c r="R73" t="s">
        <v>368</v>
      </c>
    </row>
    <row r="74" spans="1:18">
      <c r="A74" t="s">
        <v>272</v>
      </c>
      <c r="B74">
        <v>3.8</v>
      </c>
      <c r="C74">
        <v>0.44736842105263158</v>
      </c>
      <c r="D74">
        <v>7.6009024595420822</v>
      </c>
      <c r="E74">
        <v>0.5</v>
      </c>
      <c r="F74">
        <v>0.5</v>
      </c>
      <c r="G74">
        <v>0</v>
      </c>
      <c r="H74">
        <v>1</v>
      </c>
      <c r="I74">
        <v>0</v>
      </c>
      <c r="J74">
        <v>0</v>
      </c>
      <c r="K74">
        <v>1</v>
      </c>
      <c r="L74">
        <v>1.9736842105263159</v>
      </c>
      <c r="M74">
        <v>0</v>
      </c>
      <c r="N74">
        <v>0</v>
      </c>
      <c r="O74" s="11">
        <v>0</v>
      </c>
      <c r="P74" s="11">
        <v>1</v>
      </c>
      <c r="Q74" s="11">
        <v>0</v>
      </c>
      <c r="R74" t="s">
        <v>368</v>
      </c>
    </row>
    <row r="75" spans="1:18">
      <c r="A75" t="s">
        <v>273</v>
      </c>
      <c r="B75">
        <v>2.1</v>
      </c>
      <c r="C75">
        <v>0.23809523809523808</v>
      </c>
      <c r="D75">
        <v>4.7874917427820458</v>
      </c>
      <c r="E75">
        <v>0</v>
      </c>
      <c r="F75">
        <v>0.75</v>
      </c>
      <c r="G75">
        <v>0.25</v>
      </c>
      <c r="H75">
        <v>1</v>
      </c>
      <c r="I75">
        <v>0</v>
      </c>
      <c r="J75">
        <v>0</v>
      </c>
      <c r="K75">
        <v>1</v>
      </c>
      <c r="L75">
        <v>1.1904761904761905</v>
      </c>
      <c r="M75">
        <v>0</v>
      </c>
      <c r="N75">
        <v>0</v>
      </c>
      <c r="O75" s="11">
        <v>0</v>
      </c>
      <c r="P75" s="11">
        <v>1</v>
      </c>
      <c r="Q75" s="11">
        <v>0</v>
      </c>
      <c r="R75" t="s">
        <v>368</v>
      </c>
    </row>
    <row r="76" spans="1:18">
      <c r="A76" t="s">
        <v>274</v>
      </c>
      <c r="B76">
        <v>2</v>
      </c>
      <c r="C76">
        <v>0.2</v>
      </c>
      <c r="D76">
        <v>5.0106352940962555</v>
      </c>
      <c r="E76">
        <v>0</v>
      </c>
      <c r="F76">
        <v>0.75</v>
      </c>
      <c r="G76">
        <v>0.25</v>
      </c>
      <c r="H76">
        <v>0</v>
      </c>
      <c r="I76">
        <v>1</v>
      </c>
      <c r="J76">
        <v>0</v>
      </c>
      <c r="K76">
        <v>1</v>
      </c>
      <c r="L76">
        <v>1.35</v>
      </c>
      <c r="M76">
        <v>0</v>
      </c>
      <c r="N76">
        <v>0</v>
      </c>
      <c r="O76" s="11">
        <v>0</v>
      </c>
      <c r="P76" s="11">
        <v>1</v>
      </c>
      <c r="Q76" s="11">
        <v>0</v>
      </c>
      <c r="R76" t="s">
        <v>368</v>
      </c>
    </row>
    <row r="77" spans="1:18">
      <c r="A77" t="s">
        <v>275</v>
      </c>
      <c r="B77">
        <v>3.4</v>
      </c>
      <c r="C77">
        <v>0.35294117647058826</v>
      </c>
      <c r="D77">
        <v>6.4769723628896827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1</v>
      </c>
      <c r="L77">
        <v>2.6029411764705883</v>
      </c>
      <c r="M77">
        <v>0</v>
      </c>
      <c r="N77">
        <v>1</v>
      </c>
      <c r="O77" s="11">
        <v>0</v>
      </c>
      <c r="P77" s="11">
        <v>1</v>
      </c>
      <c r="Q77" s="11">
        <v>0</v>
      </c>
      <c r="R77" t="s">
        <v>368</v>
      </c>
    </row>
    <row r="78" spans="1:18">
      <c r="A78" t="s">
        <v>276</v>
      </c>
      <c r="B78">
        <v>4.05</v>
      </c>
      <c r="C78">
        <v>0.5679012345679012</v>
      </c>
      <c r="D78">
        <v>6.620073206530356</v>
      </c>
      <c r="E78">
        <v>0</v>
      </c>
      <c r="F78">
        <v>0.5</v>
      </c>
      <c r="G78">
        <v>0.5</v>
      </c>
      <c r="H78">
        <v>1</v>
      </c>
      <c r="I78">
        <v>0.5</v>
      </c>
      <c r="J78">
        <v>0.5</v>
      </c>
      <c r="K78">
        <v>1</v>
      </c>
      <c r="L78">
        <v>2.1604938271604941</v>
      </c>
      <c r="M78">
        <v>0</v>
      </c>
      <c r="N78">
        <v>1</v>
      </c>
      <c r="O78" s="11">
        <v>0</v>
      </c>
      <c r="P78" s="11">
        <v>0</v>
      </c>
      <c r="Q78" s="11">
        <v>1</v>
      </c>
      <c r="R78" t="s">
        <v>369</v>
      </c>
    </row>
    <row r="79" spans="1:18">
      <c r="A79" t="s">
        <v>277</v>
      </c>
      <c r="B79">
        <v>2.4500000000000002</v>
      </c>
      <c r="C79">
        <v>0.36734693877551017</v>
      </c>
      <c r="D79">
        <v>6.620073206530356</v>
      </c>
      <c r="E79">
        <v>0</v>
      </c>
      <c r="F79">
        <v>0</v>
      </c>
      <c r="G79">
        <v>1</v>
      </c>
      <c r="H79">
        <v>1</v>
      </c>
      <c r="I79">
        <v>0</v>
      </c>
      <c r="J79">
        <v>0</v>
      </c>
      <c r="K79">
        <v>1</v>
      </c>
      <c r="L79">
        <v>2.5510204081632653</v>
      </c>
      <c r="M79">
        <v>0</v>
      </c>
      <c r="N79">
        <v>1</v>
      </c>
      <c r="O79" s="11">
        <v>0</v>
      </c>
      <c r="P79" s="11">
        <v>1</v>
      </c>
      <c r="Q79" s="11">
        <v>0</v>
      </c>
      <c r="R79" t="s">
        <v>368</v>
      </c>
    </row>
    <row r="80" spans="1:18">
      <c r="A80" t="s">
        <v>278</v>
      </c>
      <c r="B80">
        <v>4.0999999999999996</v>
      </c>
      <c r="C80">
        <v>0.24390243902439027</v>
      </c>
      <c r="D80">
        <v>5.857933154483459</v>
      </c>
      <c r="E80">
        <v>1</v>
      </c>
      <c r="F80">
        <v>0</v>
      </c>
      <c r="G80">
        <v>0</v>
      </c>
      <c r="H80">
        <v>1</v>
      </c>
      <c r="I80">
        <v>0</v>
      </c>
      <c r="J80">
        <v>0</v>
      </c>
      <c r="K80">
        <v>1</v>
      </c>
      <c r="L80">
        <v>1.3902439024390245</v>
      </c>
      <c r="M80">
        <v>0</v>
      </c>
      <c r="N80">
        <v>0</v>
      </c>
      <c r="O80" s="11">
        <v>1</v>
      </c>
      <c r="P80" s="11">
        <v>0</v>
      </c>
      <c r="Q80" s="11">
        <v>0</v>
      </c>
      <c r="R80" t="s">
        <v>367</v>
      </c>
    </row>
    <row r="81" spans="1:18">
      <c r="A81" t="s">
        <v>279</v>
      </c>
      <c r="B81">
        <v>3.5</v>
      </c>
      <c r="C81">
        <v>0.2857142857142857</v>
      </c>
      <c r="D81">
        <v>5.857933154483459</v>
      </c>
      <c r="E81">
        <v>1</v>
      </c>
      <c r="F81">
        <v>0</v>
      </c>
      <c r="G81">
        <v>0</v>
      </c>
      <c r="H81">
        <v>1</v>
      </c>
      <c r="I81">
        <v>0</v>
      </c>
      <c r="J81">
        <v>0</v>
      </c>
      <c r="K81">
        <v>1</v>
      </c>
      <c r="L81">
        <v>1.4428571428571428</v>
      </c>
      <c r="M81">
        <v>0</v>
      </c>
      <c r="N81">
        <v>0</v>
      </c>
      <c r="O81" s="11">
        <v>1</v>
      </c>
      <c r="P81" s="11">
        <v>0</v>
      </c>
      <c r="Q81" s="11">
        <v>0</v>
      </c>
      <c r="R81" t="s">
        <v>367</v>
      </c>
    </row>
    <row r="82" spans="1:18">
      <c r="A82" t="s">
        <v>280</v>
      </c>
      <c r="B82">
        <v>3.65</v>
      </c>
      <c r="C82">
        <v>8.2191780821917804E-2</v>
      </c>
      <c r="D82">
        <v>5.857933154483459</v>
      </c>
      <c r="E82">
        <v>1</v>
      </c>
      <c r="F82">
        <v>0</v>
      </c>
      <c r="G82">
        <v>0</v>
      </c>
      <c r="H82">
        <v>1</v>
      </c>
      <c r="I82">
        <v>0</v>
      </c>
      <c r="J82">
        <v>0</v>
      </c>
      <c r="K82">
        <v>1</v>
      </c>
      <c r="L82">
        <v>1.3972602739726028</v>
      </c>
      <c r="M82">
        <v>0</v>
      </c>
      <c r="N82">
        <v>0</v>
      </c>
      <c r="O82" s="11">
        <v>1</v>
      </c>
      <c r="P82" s="11">
        <v>0</v>
      </c>
      <c r="Q82" s="11">
        <v>0</v>
      </c>
      <c r="R82" t="s">
        <v>367</v>
      </c>
    </row>
    <row r="83" spans="1:18">
      <c r="A83" t="s">
        <v>281</v>
      </c>
      <c r="B83">
        <v>3.9</v>
      </c>
      <c r="C83">
        <v>0.20512820512820515</v>
      </c>
      <c r="D83">
        <v>5.857933154483459</v>
      </c>
      <c r="E83">
        <v>1</v>
      </c>
      <c r="F83">
        <v>0</v>
      </c>
      <c r="G83">
        <v>0</v>
      </c>
      <c r="H83">
        <v>1</v>
      </c>
      <c r="I83">
        <v>0</v>
      </c>
      <c r="J83">
        <v>0</v>
      </c>
      <c r="K83">
        <v>1</v>
      </c>
      <c r="L83">
        <v>1.3461538461538463</v>
      </c>
      <c r="M83">
        <v>0</v>
      </c>
      <c r="N83">
        <v>0</v>
      </c>
      <c r="O83" s="11">
        <v>1</v>
      </c>
      <c r="P83" s="11">
        <v>0</v>
      </c>
      <c r="Q83" s="11">
        <v>0</v>
      </c>
      <c r="R83" t="s">
        <v>367</v>
      </c>
    </row>
    <row r="84" spans="1:18">
      <c r="A84" t="s">
        <v>282</v>
      </c>
      <c r="B84">
        <v>3.1</v>
      </c>
      <c r="C84">
        <v>0.19354838709677419</v>
      </c>
      <c r="D84">
        <v>5.8861040314501558</v>
      </c>
      <c r="E84">
        <v>1</v>
      </c>
      <c r="F84">
        <v>0</v>
      </c>
      <c r="G84">
        <v>0</v>
      </c>
      <c r="H84">
        <v>1</v>
      </c>
      <c r="I84">
        <v>0</v>
      </c>
      <c r="J84">
        <v>0</v>
      </c>
      <c r="K84">
        <v>1</v>
      </c>
      <c r="L84">
        <v>1.3709677419354838</v>
      </c>
      <c r="M84">
        <v>0</v>
      </c>
      <c r="N84">
        <v>0</v>
      </c>
      <c r="O84" s="11">
        <v>1</v>
      </c>
      <c r="P84" s="11">
        <v>0</v>
      </c>
      <c r="Q84" s="11">
        <v>0</v>
      </c>
      <c r="R84" t="s">
        <v>367</v>
      </c>
    </row>
    <row r="85" spans="1:18">
      <c r="A85" t="s">
        <v>347</v>
      </c>
      <c r="B85">
        <v>3.9</v>
      </c>
      <c r="C85">
        <v>0.20512820512820515</v>
      </c>
      <c r="D85">
        <v>5.857933154483459</v>
      </c>
      <c r="E85">
        <v>1</v>
      </c>
      <c r="F85">
        <v>0</v>
      </c>
      <c r="G85">
        <v>0</v>
      </c>
      <c r="H85">
        <v>1</v>
      </c>
      <c r="I85">
        <v>0</v>
      </c>
      <c r="J85">
        <v>0</v>
      </c>
      <c r="K85">
        <v>1</v>
      </c>
      <c r="L85">
        <v>1.3461538461538463</v>
      </c>
      <c r="M85">
        <v>0</v>
      </c>
      <c r="N85">
        <v>0</v>
      </c>
      <c r="O85" s="11">
        <v>1</v>
      </c>
      <c r="P85" s="11">
        <v>0</v>
      </c>
      <c r="Q85" s="11">
        <v>0</v>
      </c>
      <c r="R85" t="s">
        <v>367</v>
      </c>
    </row>
    <row r="86" spans="1:18">
      <c r="A86" t="s">
        <v>283</v>
      </c>
      <c r="B86">
        <v>3.6</v>
      </c>
      <c r="C86">
        <v>0.16666666666666666</v>
      </c>
      <c r="D86">
        <v>7.6009024595420822</v>
      </c>
      <c r="E86">
        <v>0</v>
      </c>
      <c r="F86">
        <v>0.5</v>
      </c>
      <c r="G86">
        <v>0.5</v>
      </c>
      <c r="H86">
        <v>0</v>
      </c>
      <c r="I86">
        <v>1</v>
      </c>
      <c r="J86">
        <v>0</v>
      </c>
      <c r="K86">
        <v>1</v>
      </c>
      <c r="L86">
        <v>1.1527777777777779</v>
      </c>
      <c r="M86">
        <v>0</v>
      </c>
      <c r="N86">
        <v>0</v>
      </c>
      <c r="O86" s="11">
        <v>0</v>
      </c>
      <c r="P86" s="11">
        <v>1</v>
      </c>
      <c r="Q86" s="11">
        <v>0</v>
      </c>
      <c r="R86" t="s">
        <v>368</v>
      </c>
    </row>
    <row r="87" spans="1:18">
      <c r="A87" t="s">
        <v>357</v>
      </c>
      <c r="B87">
        <v>3.2</v>
      </c>
      <c r="C87">
        <v>0.15625</v>
      </c>
      <c r="D87">
        <v>3.912023005428146</v>
      </c>
      <c r="E87">
        <v>0</v>
      </c>
      <c r="F87">
        <v>0.5</v>
      </c>
      <c r="G87">
        <v>0.5</v>
      </c>
      <c r="H87">
        <v>0.5</v>
      </c>
      <c r="I87">
        <v>0</v>
      </c>
      <c r="J87">
        <v>0</v>
      </c>
      <c r="K87">
        <v>1</v>
      </c>
      <c r="L87">
        <v>1.1874999999999998</v>
      </c>
      <c r="M87">
        <v>0</v>
      </c>
      <c r="N87">
        <v>0</v>
      </c>
      <c r="O87" s="11">
        <v>0</v>
      </c>
      <c r="P87" s="11">
        <v>1</v>
      </c>
      <c r="Q87" s="11">
        <v>0</v>
      </c>
      <c r="R87" t="s">
        <v>368</v>
      </c>
    </row>
    <row r="88" spans="1:18">
      <c r="A88" t="s">
        <v>284</v>
      </c>
      <c r="B88">
        <v>2.9</v>
      </c>
      <c r="C88">
        <v>0.55172413793103448</v>
      </c>
      <c r="D88">
        <v>5.7037824746562009</v>
      </c>
      <c r="E88">
        <v>0</v>
      </c>
      <c r="F88">
        <v>0.5</v>
      </c>
      <c r="G88">
        <v>0.5</v>
      </c>
      <c r="H88">
        <v>0</v>
      </c>
      <c r="I88">
        <v>1</v>
      </c>
      <c r="J88">
        <v>0</v>
      </c>
      <c r="K88">
        <v>1</v>
      </c>
      <c r="L88">
        <v>1.103448275862069</v>
      </c>
      <c r="M88">
        <v>0</v>
      </c>
      <c r="N88">
        <v>0</v>
      </c>
      <c r="O88" s="11">
        <v>0</v>
      </c>
      <c r="P88" s="11">
        <v>1</v>
      </c>
      <c r="Q88" s="11">
        <v>0</v>
      </c>
      <c r="R88" t="s">
        <v>368</v>
      </c>
    </row>
    <row r="89" spans="1:18">
      <c r="A89" t="s">
        <v>285</v>
      </c>
      <c r="B89">
        <v>7</v>
      </c>
      <c r="C89">
        <v>0.7142857142857143</v>
      </c>
      <c r="D89">
        <v>8.1605182474775049</v>
      </c>
      <c r="E89">
        <v>0</v>
      </c>
      <c r="F89">
        <v>1</v>
      </c>
      <c r="G89">
        <v>0</v>
      </c>
      <c r="H89">
        <v>1</v>
      </c>
      <c r="I89">
        <v>0.5</v>
      </c>
      <c r="J89">
        <v>0</v>
      </c>
      <c r="K89">
        <v>1</v>
      </c>
      <c r="L89">
        <v>1.6071428571428572</v>
      </c>
      <c r="M89">
        <v>1</v>
      </c>
      <c r="N89">
        <v>0</v>
      </c>
      <c r="O89" s="11">
        <v>0</v>
      </c>
      <c r="P89" s="11">
        <v>0</v>
      </c>
      <c r="Q89" s="11">
        <v>1</v>
      </c>
      <c r="R89" t="s">
        <v>369</v>
      </c>
    </row>
    <row r="90" spans="1:18">
      <c r="A90" t="s">
        <v>286</v>
      </c>
      <c r="B90">
        <v>7.9</v>
      </c>
      <c r="C90">
        <v>1.0379746835443036</v>
      </c>
      <c r="D90">
        <v>8.987196820661973</v>
      </c>
      <c r="E90">
        <v>1</v>
      </c>
      <c r="F90">
        <v>0</v>
      </c>
      <c r="G90">
        <v>0</v>
      </c>
      <c r="H90">
        <v>1</v>
      </c>
      <c r="I90">
        <v>0</v>
      </c>
      <c r="J90">
        <v>0</v>
      </c>
      <c r="K90">
        <v>1</v>
      </c>
      <c r="L90">
        <v>1.6708860759493669</v>
      </c>
      <c r="M90">
        <v>0</v>
      </c>
      <c r="N90">
        <v>1</v>
      </c>
      <c r="O90" s="11">
        <v>0</v>
      </c>
      <c r="P90" s="11">
        <v>0</v>
      </c>
      <c r="Q90" s="11">
        <v>1</v>
      </c>
      <c r="R90" t="s">
        <v>369</v>
      </c>
    </row>
    <row r="91" spans="1:18">
      <c r="A91" t="s">
        <v>346</v>
      </c>
      <c r="B91">
        <v>7.9</v>
      </c>
      <c r="C91">
        <v>1.0379746835443036</v>
      </c>
      <c r="D91">
        <v>8.987196820661973</v>
      </c>
      <c r="E91">
        <v>1</v>
      </c>
      <c r="F91">
        <v>0</v>
      </c>
      <c r="G91">
        <v>0</v>
      </c>
      <c r="H91">
        <v>1</v>
      </c>
      <c r="I91">
        <v>0</v>
      </c>
      <c r="J91">
        <v>0</v>
      </c>
      <c r="K91">
        <v>1</v>
      </c>
      <c r="L91">
        <v>1.6708860759493669</v>
      </c>
      <c r="M91">
        <v>0</v>
      </c>
      <c r="N91">
        <v>1</v>
      </c>
      <c r="O91" s="11">
        <v>0</v>
      </c>
      <c r="P91" s="11">
        <v>0</v>
      </c>
      <c r="Q91" s="11">
        <v>1</v>
      </c>
      <c r="R91" t="s">
        <v>369</v>
      </c>
    </row>
    <row r="92" spans="1:18">
      <c r="A92" t="s">
        <v>287</v>
      </c>
      <c r="B92">
        <v>6.3</v>
      </c>
      <c r="C92">
        <v>0.7142857142857143</v>
      </c>
      <c r="D92">
        <v>8.1605182474775049</v>
      </c>
      <c r="E92">
        <v>1</v>
      </c>
      <c r="F92">
        <v>0</v>
      </c>
      <c r="G92">
        <v>0</v>
      </c>
      <c r="H92">
        <v>1</v>
      </c>
      <c r="I92">
        <v>0</v>
      </c>
      <c r="J92">
        <v>0</v>
      </c>
      <c r="K92">
        <v>1</v>
      </c>
      <c r="L92">
        <v>1.8650793650793651</v>
      </c>
      <c r="M92">
        <v>1</v>
      </c>
      <c r="N92">
        <v>0</v>
      </c>
      <c r="O92" s="11">
        <v>0</v>
      </c>
      <c r="P92" s="11">
        <v>0</v>
      </c>
      <c r="Q92" s="11">
        <v>1</v>
      </c>
      <c r="R92" t="s">
        <v>369</v>
      </c>
    </row>
    <row r="93" spans="1:18">
      <c r="A93" t="s">
        <v>341</v>
      </c>
      <c r="B93">
        <v>6.3</v>
      </c>
      <c r="C93">
        <v>0.7142857142857143</v>
      </c>
      <c r="D93">
        <v>8.1605182474775049</v>
      </c>
      <c r="E93">
        <v>1</v>
      </c>
      <c r="F93">
        <v>0</v>
      </c>
      <c r="G93">
        <v>0</v>
      </c>
      <c r="H93">
        <v>1</v>
      </c>
      <c r="I93">
        <v>0</v>
      </c>
      <c r="J93">
        <v>0</v>
      </c>
      <c r="K93">
        <v>1</v>
      </c>
      <c r="L93">
        <v>1.8650793650793651</v>
      </c>
      <c r="M93">
        <v>1</v>
      </c>
      <c r="N93">
        <v>0</v>
      </c>
      <c r="O93" s="11">
        <v>0</v>
      </c>
      <c r="P93" s="11">
        <v>0</v>
      </c>
      <c r="Q93" s="11">
        <v>1</v>
      </c>
      <c r="R93" t="s">
        <v>369</v>
      </c>
    </row>
    <row r="94" spans="1:18">
      <c r="A94" t="s">
        <v>288</v>
      </c>
      <c r="B94">
        <v>8.4</v>
      </c>
      <c r="C94">
        <v>1.0714285714285714</v>
      </c>
      <c r="D94">
        <v>8.2940496401020276</v>
      </c>
      <c r="E94">
        <v>1</v>
      </c>
      <c r="F94">
        <v>0</v>
      </c>
      <c r="G94">
        <v>0</v>
      </c>
      <c r="H94">
        <v>1</v>
      </c>
      <c r="I94">
        <v>0</v>
      </c>
      <c r="J94">
        <v>0</v>
      </c>
      <c r="K94">
        <v>1</v>
      </c>
      <c r="L94">
        <v>1.6607142857142856</v>
      </c>
      <c r="M94">
        <v>0</v>
      </c>
      <c r="N94">
        <v>1</v>
      </c>
      <c r="O94" s="11">
        <v>0</v>
      </c>
      <c r="P94" s="11">
        <v>1</v>
      </c>
      <c r="Q94" s="11">
        <v>0</v>
      </c>
      <c r="R94" t="s">
        <v>368</v>
      </c>
    </row>
    <row r="95" spans="1:18">
      <c r="A95" t="s">
        <v>337</v>
      </c>
      <c r="B95">
        <v>7.9</v>
      </c>
      <c r="C95">
        <v>1.0379746835443036</v>
      </c>
      <c r="D95">
        <v>8.987196820661973</v>
      </c>
      <c r="E95">
        <v>1</v>
      </c>
      <c r="F95">
        <v>0</v>
      </c>
      <c r="G95">
        <v>0</v>
      </c>
      <c r="H95">
        <v>1</v>
      </c>
      <c r="I95">
        <v>0</v>
      </c>
      <c r="J95">
        <v>0</v>
      </c>
      <c r="K95">
        <v>1</v>
      </c>
      <c r="L95">
        <v>1.6708860759493669</v>
      </c>
      <c r="M95">
        <v>0</v>
      </c>
      <c r="N95">
        <v>1</v>
      </c>
      <c r="O95" s="11">
        <v>0</v>
      </c>
      <c r="P95" s="11">
        <v>0</v>
      </c>
      <c r="Q95" s="11">
        <v>1</v>
      </c>
      <c r="R95" t="s">
        <v>369</v>
      </c>
    </row>
    <row r="96" spans="1:18">
      <c r="A96" t="s">
        <v>289</v>
      </c>
      <c r="B96">
        <v>6.5</v>
      </c>
      <c r="C96">
        <v>0.53846153846153844</v>
      </c>
      <c r="D96">
        <v>8.1605182474775049</v>
      </c>
      <c r="E96">
        <v>1</v>
      </c>
      <c r="F96">
        <v>0</v>
      </c>
      <c r="G96">
        <v>0</v>
      </c>
      <c r="H96">
        <v>1</v>
      </c>
      <c r="I96">
        <v>0</v>
      </c>
      <c r="J96">
        <v>0</v>
      </c>
      <c r="K96">
        <v>1</v>
      </c>
      <c r="L96">
        <v>1.7999999999999998</v>
      </c>
      <c r="M96">
        <v>1</v>
      </c>
      <c r="N96">
        <v>0</v>
      </c>
      <c r="O96" s="11">
        <v>0</v>
      </c>
      <c r="P96" s="11">
        <v>0</v>
      </c>
      <c r="Q96" s="11">
        <v>1</v>
      </c>
      <c r="R96" t="s">
        <v>369</v>
      </c>
    </row>
    <row r="97" spans="1:18">
      <c r="A97" t="s">
        <v>290</v>
      </c>
      <c r="B97">
        <v>6.8</v>
      </c>
      <c r="C97">
        <v>0.80882352941176472</v>
      </c>
      <c r="D97">
        <v>8.2940496401020276</v>
      </c>
      <c r="E97">
        <v>1</v>
      </c>
      <c r="F97">
        <v>0</v>
      </c>
      <c r="G97">
        <v>0</v>
      </c>
      <c r="H97">
        <v>0</v>
      </c>
      <c r="I97">
        <v>1</v>
      </c>
      <c r="J97">
        <v>0</v>
      </c>
      <c r="K97">
        <v>1</v>
      </c>
      <c r="L97">
        <v>1.4926470588235294</v>
      </c>
      <c r="M97">
        <v>0</v>
      </c>
      <c r="N97">
        <v>1</v>
      </c>
      <c r="O97" s="11">
        <v>0</v>
      </c>
      <c r="P97" s="11">
        <v>0</v>
      </c>
      <c r="Q97" s="11">
        <v>1</v>
      </c>
      <c r="R97" t="s">
        <v>369</v>
      </c>
    </row>
    <row r="98" spans="1:18">
      <c r="A98" t="s">
        <v>291</v>
      </c>
      <c r="B98">
        <v>3.05</v>
      </c>
      <c r="C98">
        <v>0.3606557377049181</v>
      </c>
      <c r="D98">
        <v>8.0063675676502459</v>
      </c>
      <c r="E98">
        <v>0.25</v>
      </c>
      <c r="F98">
        <v>0.75</v>
      </c>
      <c r="G98">
        <v>0</v>
      </c>
      <c r="H98">
        <v>0</v>
      </c>
      <c r="I98">
        <v>1</v>
      </c>
      <c r="J98">
        <v>1</v>
      </c>
      <c r="K98">
        <v>1</v>
      </c>
      <c r="L98">
        <v>1.9672131147540985</v>
      </c>
      <c r="M98">
        <v>0</v>
      </c>
      <c r="N98">
        <v>1</v>
      </c>
      <c r="O98" s="11">
        <v>0</v>
      </c>
      <c r="P98" s="11">
        <v>0</v>
      </c>
      <c r="Q98" s="11">
        <v>1</v>
      </c>
      <c r="R98" t="s">
        <v>369</v>
      </c>
    </row>
    <row r="99" spans="1:18">
      <c r="A99" t="s">
        <v>292</v>
      </c>
      <c r="B99">
        <v>3.05</v>
      </c>
      <c r="C99">
        <v>0.3606557377049181</v>
      </c>
      <c r="D99">
        <v>4.6051701859880918</v>
      </c>
      <c r="E99">
        <v>0</v>
      </c>
      <c r="F99">
        <v>0.75</v>
      </c>
      <c r="G99">
        <v>0.25</v>
      </c>
      <c r="H99">
        <v>0</v>
      </c>
      <c r="I99">
        <v>0.5</v>
      </c>
      <c r="J99">
        <v>0</v>
      </c>
      <c r="K99">
        <v>1</v>
      </c>
      <c r="L99">
        <v>1.2131147540983609</v>
      </c>
      <c r="M99">
        <v>0</v>
      </c>
      <c r="N99">
        <v>0</v>
      </c>
      <c r="O99" s="11">
        <v>1</v>
      </c>
      <c r="P99" s="11">
        <v>0</v>
      </c>
      <c r="Q99" s="11">
        <v>0</v>
      </c>
      <c r="R99" t="s">
        <v>367</v>
      </c>
    </row>
    <row r="100" spans="1:18">
      <c r="A100" t="s">
        <v>293</v>
      </c>
      <c r="B100">
        <v>4.5</v>
      </c>
      <c r="C100">
        <v>0.22222222222222221</v>
      </c>
      <c r="D100">
        <v>7.6009024595420822</v>
      </c>
      <c r="E100">
        <v>0</v>
      </c>
      <c r="F100">
        <v>0.5</v>
      </c>
      <c r="G100">
        <v>0.5</v>
      </c>
      <c r="H100">
        <v>0.5</v>
      </c>
      <c r="I100">
        <v>0</v>
      </c>
      <c r="J100">
        <v>0</v>
      </c>
      <c r="K100">
        <v>1</v>
      </c>
      <c r="L100">
        <v>1.2222222222222223</v>
      </c>
      <c r="M100">
        <v>0</v>
      </c>
      <c r="N100">
        <v>0</v>
      </c>
      <c r="O100" s="11">
        <v>0</v>
      </c>
      <c r="P100" s="11">
        <v>0</v>
      </c>
      <c r="Q100" s="11">
        <v>1</v>
      </c>
      <c r="R100" t="s">
        <v>369</v>
      </c>
    </row>
    <row r="101" spans="1:18">
      <c r="A101" t="s">
        <v>360</v>
      </c>
      <c r="B101" s="25"/>
      <c r="C101" s="25"/>
      <c r="D101">
        <v>7.3777589082278725</v>
      </c>
      <c r="E101">
        <v>0</v>
      </c>
      <c r="F101">
        <v>0.5</v>
      </c>
      <c r="G101">
        <v>0.5</v>
      </c>
      <c r="H101">
        <v>0.5</v>
      </c>
      <c r="I101">
        <v>0.5</v>
      </c>
      <c r="J101">
        <v>0</v>
      </c>
      <c r="K101">
        <v>1</v>
      </c>
      <c r="L101" s="25"/>
      <c r="M101">
        <v>0</v>
      </c>
      <c r="N101">
        <v>0</v>
      </c>
      <c r="O101" s="11">
        <v>0</v>
      </c>
      <c r="P101" s="11">
        <v>0</v>
      </c>
      <c r="Q101" s="11">
        <v>1</v>
      </c>
      <c r="R101" t="s">
        <v>369</v>
      </c>
    </row>
    <row r="102" spans="1:18">
      <c r="A102" t="s">
        <v>295</v>
      </c>
      <c r="B102">
        <v>3.75</v>
      </c>
      <c r="C102">
        <v>0.26666666666666666</v>
      </c>
      <c r="D102">
        <v>7.3132203870903014</v>
      </c>
      <c r="E102">
        <v>0</v>
      </c>
      <c r="F102">
        <v>0.5</v>
      </c>
      <c r="G102">
        <v>0.5</v>
      </c>
      <c r="H102">
        <v>0.5</v>
      </c>
      <c r="I102">
        <v>1</v>
      </c>
      <c r="J102">
        <v>0</v>
      </c>
      <c r="K102">
        <v>1</v>
      </c>
      <c r="L102">
        <v>1.4</v>
      </c>
      <c r="M102">
        <v>0</v>
      </c>
      <c r="N102">
        <v>0</v>
      </c>
      <c r="O102" s="11">
        <v>0</v>
      </c>
      <c r="P102" s="11">
        <v>0</v>
      </c>
      <c r="Q102" s="11">
        <v>1</v>
      </c>
      <c r="R102" t="s">
        <v>369</v>
      </c>
    </row>
    <row r="103" spans="1:18">
      <c r="A103" t="s">
        <v>301</v>
      </c>
      <c r="B103">
        <v>4</v>
      </c>
      <c r="C103">
        <v>0.25</v>
      </c>
      <c r="D103">
        <v>8.0063675676502459</v>
      </c>
      <c r="E103">
        <v>0</v>
      </c>
      <c r="F103">
        <v>0.5</v>
      </c>
      <c r="G103">
        <v>0.5</v>
      </c>
      <c r="H103">
        <v>0.5</v>
      </c>
      <c r="I103">
        <v>1</v>
      </c>
      <c r="J103">
        <v>1</v>
      </c>
      <c r="K103">
        <v>1</v>
      </c>
      <c r="L103">
        <v>1.375</v>
      </c>
      <c r="M103">
        <v>0</v>
      </c>
      <c r="N103" s="25"/>
      <c r="O103" s="11">
        <v>0</v>
      </c>
      <c r="P103" s="11">
        <v>0</v>
      </c>
      <c r="Q103" s="11">
        <v>1</v>
      </c>
      <c r="R103" t="s">
        <v>369</v>
      </c>
    </row>
    <row r="104" spans="1:18">
      <c r="A104" t="s">
        <v>296</v>
      </c>
      <c r="B104">
        <v>4.75</v>
      </c>
      <c r="C104">
        <v>0.10526315789473684</v>
      </c>
      <c r="D104">
        <v>7.6009024595420822</v>
      </c>
      <c r="E104">
        <v>0</v>
      </c>
      <c r="F104">
        <v>0.5</v>
      </c>
      <c r="G104">
        <v>0.5</v>
      </c>
      <c r="H104">
        <v>0.5</v>
      </c>
      <c r="I104">
        <v>0.5</v>
      </c>
      <c r="J104">
        <v>0</v>
      </c>
      <c r="K104">
        <v>1</v>
      </c>
      <c r="L104">
        <v>1.2736842105263158</v>
      </c>
      <c r="M104">
        <v>0</v>
      </c>
      <c r="N104">
        <v>0</v>
      </c>
      <c r="O104" s="11">
        <v>0</v>
      </c>
      <c r="P104" s="11">
        <v>0</v>
      </c>
      <c r="Q104" s="11">
        <v>1</v>
      </c>
      <c r="R104" t="s">
        <v>369</v>
      </c>
    </row>
    <row r="105" spans="1:18">
      <c r="A105" t="s">
        <v>363</v>
      </c>
      <c r="B105">
        <v>4</v>
      </c>
      <c r="C105">
        <v>0.25</v>
      </c>
      <c r="D105">
        <v>7.6009024595420822</v>
      </c>
      <c r="E105">
        <v>0</v>
      </c>
      <c r="F105">
        <v>0.5</v>
      </c>
      <c r="G105">
        <v>0.5</v>
      </c>
      <c r="H105">
        <v>0.5</v>
      </c>
      <c r="I105">
        <v>1</v>
      </c>
      <c r="J105">
        <v>1</v>
      </c>
      <c r="K105">
        <v>1</v>
      </c>
      <c r="L105">
        <v>1.2</v>
      </c>
      <c r="M105">
        <v>0</v>
      </c>
      <c r="N105">
        <v>0</v>
      </c>
      <c r="O105" s="11">
        <v>0</v>
      </c>
      <c r="P105" s="11">
        <v>0</v>
      </c>
      <c r="Q105" s="11">
        <v>1</v>
      </c>
      <c r="R105" t="s">
        <v>369</v>
      </c>
    </row>
    <row r="106" spans="1:18">
      <c r="A106" t="s">
        <v>297</v>
      </c>
      <c r="B106">
        <v>4.4000000000000004</v>
      </c>
      <c r="C106">
        <v>0.13636363636363635</v>
      </c>
      <c r="D106">
        <v>8.0063675676502459</v>
      </c>
      <c r="E106">
        <v>0</v>
      </c>
      <c r="F106">
        <v>0.5</v>
      </c>
      <c r="G106">
        <v>0.5</v>
      </c>
      <c r="H106">
        <v>0.5</v>
      </c>
      <c r="I106">
        <v>1</v>
      </c>
      <c r="J106">
        <v>0</v>
      </c>
      <c r="K106">
        <v>1</v>
      </c>
      <c r="L106">
        <v>1.25</v>
      </c>
      <c r="M106">
        <v>0</v>
      </c>
      <c r="N106">
        <v>0</v>
      </c>
      <c r="O106" s="11">
        <v>0</v>
      </c>
      <c r="P106" s="11">
        <v>0</v>
      </c>
      <c r="Q106" s="11">
        <v>1</v>
      </c>
      <c r="R106" t="s">
        <v>369</v>
      </c>
    </row>
    <row r="107" spans="1:18">
      <c r="A107" t="s">
        <v>298</v>
      </c>
      <c r="B107">
        <v>4.25</v>
      </c>
      <c r="C107">
        <v>0.23529411764705882</v>
      </c>
      <c r="D107">
        <v>7.3132203870903014</v>
      </c>
      <c r="E107">
        <v>0</v>
      </c>
      <c r="F107">
        <v>0.5</v>
      </c>
      <c r="G107">
        <v>0.5</v>
      </c>
      <c r="H107">
        <v>0.5</v>
      </c>
      <c r="I107">
        <v>0.5</v>
      </c>
      <c r="J107">
        <v>0</v>
      </c>
      <c r="K107">
        <v>1</v>
      </c>
      <c r="L107">
        <v>1.3529411764705883</v>
      </c>
      <c r="M107">
        <v>0</v>
      </c>
      <c r="N107">
        <v>0</v>
      </c>
      <c r="O107" s="11">
        <v>0</v>
      </c>
      <c r="P107" s="11">
        <v>0</v>
      </c>
      <c r="Q107" s="11">
        <v>1</v>
      </c>
      <c r="R107" t="s">
        <v>369</v>
      </c>
    </row>
    <row r="108" spans="1:18">
      <c r="A108" t="s">
        <v>299</v>
      </c>
      <c r="B108">
        <v>4.1500000000000004</v>
      </c>
      <c r="C108">
        <v>0.50602409638554213</v>
      </c>
      <c r="D108">
        <v>6.9077552789821368</v>
      </c>
      <c r="E108">
        <v>0</v>
      </c>
      <c r="F108">
        <v>0.5</v>
      </c>
      <c r="G108">
        <v>0.5</v>
      </c>
      <c r="H108">
        <v>0.5</v>
      </c>
      <c r="I108">
        <v>0.5</v>
      </c>
      <c r="J108">
        <v>0</v>
      </c>
      <c r="K108">
        <v>1</v>
      </c>
      <c r="L108">
        <v>1.3253012048192769</v>
      </c>
      <c r="M108">
        <v>0</v>
      </c>
      <c r="N108">
        <v>0</v>
      </c>
      <c r="O108" s="11">
        <v>0</v>
      </c>
      <c r="P108" s="11">
        <v>0</v>
      </c>
      <c r="Q108" s="11">
        <v>1</v>
      </c>
      <c r="R108" t="s">
        <v>369</v>
      </c>
    </row>
    <row r="109" spans="1:18">
      <c r="A109" t="s">
        <v>300</v>
      </c>
      <c r="B109">
        <v>5.6</v>
      </c>
      <c r="C109">
        <v>0.17857142857142858</v>
      </c>
      <c r="D109">
        <v>7.3132203870903014</v>
      </c>
      <c r="E109">
        <v>0</v>
      </c>
      <c r="F109">
        <v>0.5</v>
      </c>
      <c r="G109">
        <v>0.5</v>
      </c>
      <c r="H109">
        <v>0.5</v>
      </c>
      <c r="I109">
        <v>1</v>
      </c>
      <c r="J109">
        <v>0</v>
      </c>
      <c r="K109">
        <v>1</v>
      </c>
      <c r="L109">
        <v>1.0892857142857142</v>
      </c>
      <c r="M109">
        <v>0</v>
      </c>
      <c r="N109">
        <v>0</v>
      </c>
      <c r="O109" s="11">
        <v>0</v>
      </c>
      <c r="P109" s="11">
        <v>0</v>
      </c>
      <c r="Q109" s="11">
        <v>1</v>
      </c>
      <c r="R109" t="s">
        <v>369</v>
      </c>
    </row>
    <row r="110" spans="1:18">
      <c r="A110" t="s">
        <v>348</v>
      </c>
      <c r="B110">
        <v>4.4000000000000004</v>
      </c>
      <c r="C110">
        <v>0.13636363636363635</v>
      </c>
      <c r="D110">
        <v>8.0063675676502459</v>
      </c>
      <c r="E110">
        <v>0</v>
      </c>
      <c r="F110">
        <v>0.5</v>
      </c>
      <c r="G110">
        <v>0.5</v>
      </c>
      <c r="H110">
        <v>0.5</v>
      </c>
      <c r="I110">
        <v>1</v>
      </c>
      <c r="J110">
        <v>0</v>
      </c>
      <c r="K110">
        <v>1</v>
      </c>
      <c r="L110">
        <v>1.25</v>
      </c>
      <c r="M110">
        <v>0</v>
      </c>
      <c r="N110">
        <v>0</v>
      </c>
      <c r="O110" s="11">
        <v>0</v>
      </c>
      <c r="P110" s="11">
        <v>0</v>
      </c>
      <c r="Q110" s="11">
        <v>1</v>
      </c>
      <c r="R110" t="s">
        <v>369</v>
      </c>
    </row>
    <row r="111" spans="1:18">
      <c r="A111" t="s">
        <v>294</v>
      </c>
      <c r="B111">
        <v>4.75</v>
      </c>
      <c r="C111">
        <v>0.31578947368421051</v>
      </c>
      <c r="D111">
        <v>6.6846117276679271</v>
      </c>
      <c r="E111">
        <v>0</v>
      </c>
      <c r="F111">
        <v>0.5</v>
      </c>
      <c r="G111">
        <v>0.5</v>
      </c>
      <c r="H111">
        <v>0.5</v>
      </c>
      <c r="I111">
        <v>0</v>
      </c>
      <c r="J111">
        <v>0.5</v>
      </c>
      <c r="K111">
        <v>1</v>
      </c>
      <c r="L111">
        <v>1.3157894736842106</v>
      </c>
      <c r="M111">
        <v>0</v>
      </c>
      <c r="N111">
        <v>0</v>
      </c>
      <c r="O111" s="11">
        <v>0</v>
      </c>
      <c r="P111" s="11">
        <v>0</v>
      </c>
      <c r="Q111" s="11">
        <v>1</v>
      </c>
      <c r="R111" t="s">
        <v>369</v>
      </c>
    </row>
    <row r="112" spans="1:18">
      <c r="A112" t="s">
        <v>302</v>
      </c>
      <c r="B112">
        <v>3.8</v>
      </c>
      <c r="C112">
        <v>0.26315789473684209</v>
      </c>
      <c r="D112">
        <v>7.3132203870903014</v>
      </c>
      <c r="E112">
        <v>0</v>
      </c>
      <c r="F112">
        <v>0.5</v>
      </c>
      <c r="G112">
        <v>0.5</v>
      </c>
      <c r="H112">
        <v>0.5</v>
      </c>
      <c r="I112">
        <v>1</v>
      </c>
      <c r="J112">
        <v>0</v>
      </c>
      <c r="K112">
        <v>1</v>
      </c>
      <c r="L112">
        <v>1.6315789473684212</v>
      </c>
      <c r="M112">
        <v>0</v>
      </c>
      <c r="N112">
        <v>0</v>
      </c>
      <c r="O112" s="11">
        <v>0</v>
      </c>
      <c r="P112" s="11">
        <v>0</v>
      </c>
      <c r="Q112" s="11">
        <v>1</v>
      </c>
      <c r="R112" t="s">
        <v>369</v>
      </c>
    </row>
    <row r="113" spans="1:18">
      <c r="A113" t="s">
        <v>303</v>
      </c>
      <c r="B113">
        <v>2</v>
      </c>
      <c r="C113">
        <v>0.2</v>
      </c>
      <c r="D113">
        <v>4.6051701859880918</v>
      </c>
      <c r="E113">
        <v>1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1</v>
      </c>
      <c r="L113">
        <v>1.9</v>
      </c>
      <c r="M113">
        <v>0</v>
      </c>
      <c r="N113">
        <v>0</v>
      </c>
      <c r="O113" s="11">
        <v>1</v>
      </c>
      <c r="P113" s="11">
        <v>0</v>
      </c>
      <c r="Q113" s="11">
        <v>0</v>
      </c>
      <c r="R113" t="s">
        <v>367</v>
      </c>
    </row>
    <row r="114" spans="1:18">
      <c r="A114" t="s">
        <v>304</v>
      </c>
      <c r="B114">
        <v>3.2</v>
      </c>
      <c r="C114">
        <v>1.0312499999999998</v>
      </c>
      <c r="D114">
        <v>8.5171931914162382</v>
      </c>
      <c r="E114">
        <v>0.25</v>
      </c>
      <c r="F114">
        <v>0.75</v>
      </c>
      <c r="G114">
        <v>0</v>
      </c>
      <c r="H114">
        <v>0.5</v>
      </c>
      <c r="I114">
        <v>0.5</v>
      </c>
      <c r="J114">
        <v>0</v>
      </c>
      <c r="K114">
        <v>1</v>
      </c>
      <c r="L114">
        <v>2.265625</v>
      </c>
      <c r="M114">
        <v>0</v>
      </c>
      <c r="N114">
        <v>1</v>
      </c>
      <c r="O114" s="11">
        <v>0</v>
      </c>
      <c r="P114" s="11">
        <v>0</v>
      </c>
      <c r="Q114" s="11">
        <v>1</v>
      </c>
      <c r="R114" t="s">
        <v>369</v>
      </c>
    </row>
    <row r="115" spans="1:18">
      <c r="A115" t="s">
        <v>349</v>
      </c>
      <c r="B115">
        <v>3.3</v>
      </c>
      <c r="C115">
        <v>0.18181818181818182</v>
      </c>
      <c r="D115">
        <v>4.6051701859880918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0</v>
      </c>
      <c r="K115">
        <v>1</v>
      </c>
      <c r="L115">
        <v>1.303030303030303</v>
      </c>
      <c r="M115">
        <v>0</v>
      </c>
      <c r="N115">
        <v>0</v>
      </c>
      <c r="O115" s="11">
        <v>1</v>
      </c>
      <c r="P115" s="11">
        <v>0</v>
      </c>
      <c r="Q115" s="11">
        <v>0</v>
      </c>
      <c r="R115" t="s">
        <v>367</v>
      </c>
    </row>
    <row r="116" spans="1:18">
      <c r="A116" t="s">
        <v>305</v>
      </c>
      <c r="B116">
        <v>3.3</v>
      </c>
      <c r="C116">
        <v>0.18181818181818182</v>
      </c>
      <c r="D116">
        <v>4.6051701859880918</v>
      </c>
      <c r="E116">
        <v>0</v>
      </c>
      <c r="F116">
        <v>1</v>
      </c>
      <c r="G116">
        <v>0</v>
      </c>
      <c r="H116">
        <v>1</v>
      </c>
      <c r="I116">
        <v>0</v>
      </c>
      <c r="J116">
        <v>0</v>
      </c>
      <c r="K116">
        <v>1</v>
      </c>
      <c r="L116">
        <v>1.303030303030303</v>
      </c>
      <c r="M116">
        <v>0</v>
      </c>
      <c r="N116">
        <v>0</v>
      </c>
      <c r="O116" s="11">
        <v>1</v>
      </c>
      <c r="P116" s="11">
        <v>0</v>
      </c>
      <c r="Q116" s="11">
        <v>0</v>
      </c>
      <c r="R116" t="s">
        <v>367</v>
      </c>
    </row>
    <row r="117" spans="1:18">
      <c r="A117" t="s">
        <v>361</v>
      </c>
      <c r="B117">
        <v>4.5</v>
      </c>
      <c r="C117">
        <v>0.13333333333333333</v>
      </c>
      <c r="D117">
        <v>4.6051701859880918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1.0666666666666667</v>
      </c>
      <c r="M117">
        <v>0</v>
      </c>
      <c r="N117">
        <v>0</v>
      </c>
      <c r="O117" s="11">
        <v>1</v>
      </c>
      <c r="P117" s="11">
        <v>0</v>
      </c>
      <c r="Q117" s="11">
        <v>0</v>
      </c>
      <c r="R117" t="s">
        <v>367</v>
      </c>
    </row>
    <row r="118" spans="1:18">
      <c r="A118" t="s">
        <v>306</v>
      </c>
      <c r="B118">
        <v>2.8</v>
      </c>
      <c r="C118">
        <v>0.2142857142857143</v>
      </c>
      <c r="D118">
        <v>3.912023005428146</v>
      </c>
      <c r="E118">
        <v>0</v>
      </c>
      <c r="F118">
        <v>0.5</v>
      </c>
      <c r="G118">
        <v>0.5</v>
      </c>
      <c r="H118">
        <v>1</v>
      </c>
      <c r="I118">
        <v>0</v>
      </c>
      <c r="J118">
        <v>0</v>
      </c>
      <c r="K118">
        <v>1</v>
      </c>
      <c r="L118">
        <v>1.4821428571428574</v>
      </c>
      <c r="M118">
        <v>0</v>
      </c>
      <c r="N118" s="11">
        <v>0</v>
      </c>
      <c r="O118" s="11">
        <v>0</v>
      </c>
      <c r="P118" s="11">
        <v>1</v>
      </c>
      <c r="Q118" s="11">
        <v>0</v>
      </c>
      <c r="R118" t="s">
        <v>368</v>
      </c>
    </row>
    <row r="119" spans="1:18">
      <c r="A119" t="s">
        <v>333</v>
      </c>
      <c r="B119">
        <v>2.2000000000000002</v>
      </c>
      <c r="C119">
        <v>0.18181818181818182</v>
      </c>
      <c r="D119">
        <v>4.6051701859880918</v>
      </c>
      <c r="E119">
        <v>0</v>
      </c>
      <c r="F119">
        <v>0.5</v>
      </c>
      <c r="G119">
        <v>0.5</v>
      </c>
      <c r="H119" s="25"/>
      <c r="I119">
        <v>0</v>
      </c>
      <c r="J119">
        <v>0</v>
      </c>
      <c r="K119">
        <v>1</v>
      </c>
      <c r="L119">
        <v>1.2727272727272725</v>
      </c>
      <c r="M119">
        <v>0</v>
      </c>
      <c r="N119">
        <v>0</v>
      </c>
      <c r="O119" s="11">
        <v>0</v>
      </c>
      <c r="P119" s="11">
        <v>1</v>
      </c>
      <c r="Q119" s="11">
        <v>0</v>
      </c>
      <c r="R119" t="s">
        <v>368</v>
      </c>
    </row>
    <row r="120" spans="1:18">
      <c r="A120" t="s">
        <v>335</v>
      </c>
      <c r="B120">
        <v>3</v>
      </c>
      <c r="C120">
        <v>0.33333333333333331</v>
      </c>
      <c r="D120">
        <v>4.6051701859880918</v>
      </c>
      <c r="E120">
        <v>0</v>
      </c>
      <c r="F120">
        <v>0.5</v>
      </c>
      <c r="G120">
        <v>0.5</v>
      </c>
      <c r="H120">
        <v>1</v>
      </c>
      <c r="I120">
        <v>0</v>
      </c>
      <c r="J120">
        <v>0</v>
      </c>
      <c r="K120">
        <v>1</v>
      </c>
      <c r="L120">
        <v>1.1166666666666667</v>
      </c>
      <c r="M120">
        <v>0</v>
      </c>
      <c r="N120">
        <v>0</v>
      </c>
      <c r="O120" s="11">
        <v>0</v>
      </c>
      <c r="P120" s="11">
        <v>1</v>
      </c>
      <c r="Q120" s="11">
        <v>0</v>
      </c>
      <c r="R120" t="s">
        <v>368</v>
      </c>
    </row>
    <row r="121" spans="1:18">
      <c r="A121" t="s">
        <v>359</v>
      </c>
      <c r="B121">
        <v>2.9</v>
      </c>
      <c r="C121">
        <v>0.41379310344827586</v>
      </c>
      <c r="D121">
        <v>4.6051701859880918</v>
      </c>
      <c r="E121">
        <v>0</v>
      </c>
      <c r="F121">
        <v>0.5</v>
      </c>
      <c r="G121">
        <v>0.5</v>
      </c>
      <c r="H121">
        <v>0.5</v>
      </c>
      <c r="I121">
        <v>0</v>
      </c>
      <c r="J121">
        <v>0</v>
      </c>
      <c r="K121">
        <v>1</v>
      </c>
      <c r="L121">
        <v>1.4137931034482758</v>
      </c>
      <c r="M121">
        <v>0</v>
      </c>
      <c r="N121">
        <v>0</v>
      </c>
      <c r="O121" s="11">
        <v>0</v>
      </c>
      <c r="P121" s="11">
        <v>1</v>
      </c>
      <c r="Q121" s="11">
        <v>0</v>
      </c>
      <c r="R121" t="s">
        <v>368</v>
      </c>
    </row>
    <row r="122" spans="1:18">
      <c r="A122" t="s">
        <v>307</v>
      </c>
      <c r="B122">
        <v>2.6</v>
      </c>
      <c r="C122">
        <v>0.46153846153846151</v>
      </c>
      <c r="D122">
        <v>3.912023005428146</v>
      </c>
      <c r="E122">
        <v>0</v>
      </c>
      <c r="F122">
        <v>0.5</v>
      </c>
      <c r="G122">
        <v>0.5</v>
      </c>
      <c r="H122">
        <v>1</v>
      </c>
      <c r="I122">
        <v>0</v>
      </c>
      <c r="J122">
        <v>0</v>
      </c>
      <c r="K122">
        <v>1</v>
      </c>
      <c r="L122">
        <v>1.5192307692307692</v>
      </c>
      <c r="M122">
        <v>0</v>
      </c>
      <c r="N122">
        <v>0</v>
      </c>
      <c r="O122" s="11">
        <v>0</v>
      </c>
      <c r="P122" s="11">
        <v>1</v>
      </c>
      <c r="Q122" s="11">
        <v>0</v>
      </c>
      <c r="R122" t="s">
        <v>368</v>
      </c>
    </row>
    <row r="123" spans="1:18">
      <c r="A123" t="s">
        <v>308</v>
      </c>
      <c r="B123">
        <v>4.1500000000000004</v>
      </c>
      <c r="C123">
        <v>7.2289156626506021E-2</v>
      </c>
      <c r="D123">
        <v>3.912023005428146</v>
      </c>
      <c r="E123">
        <v>0</v>
      </c>
      <c r="F123">
        <v>0.5</v>
      </c>
      <c r="G123">
        <v>0.5</v>
      </c>
      <c r="H123">
        <v>1</v>
      </c>
      <c r="I123">
        <v>0</v>
      </c>
      <c r="J123">
        <v>0</v>
      </c>
      <c r="K123">
        <v>1</v>
      </c>
      <c r="L123">
        <v>1.7228915662650601</v>
      </c>
      <c r="M123">
        <v>0</v>
      </c>
      <c r="N123">
        <v>0</v>
      </c>
      <c r="O123" s="11">
        <v>0</v>
      </c>
      <c r="P123" s="11">
        <v>1</v>
      </c>
      <c r="Q123" s="11">
        <v>0</v>
      </c>
      <c r="R123" t="s">
        <v>368</v>
      </c>
    </row>
    <row r="124" spans="1:18">
      <c r="A124" t="s">
        <v>332</v>
      </c>
      <c r="B124">
        <v>2.5</v>
      </c>
      <c r="C124">
        <v>0.32</v>
      </c>
      <c r="D124">
        <v>5.0106352940962555</v>
      </c>
      <c r="E124">
        <v>0</v>
      </c>
      <c r="F124">
        <v>0.5</v>
      </c>
      <c r="G124">
        <v>0.5</v>
      </c>
      <c r="H124">
        <v>1</v>
      </c>
      <c r="I124">
        <v>0</v>
      </c>
      <c r="J124">
        <v>0</v>
      </c>
      <c r="K124">
        <v>1</v>
      </c>
      <c r="L124">
        <v>1.48</v>
      </c>
      <c r="M124">
        <v>0</v>
      </c>
      <c r="N124">
        <v>0</v>
      </c>
      <c r="O124" s="11">
        <v>0</v>
      </c>
      <c r="P124" s="11">
        <v>1</v>
      </c>
      <c r="Q124" s="11">
        <v>0</v>
      </c>
      <c r="R124" t="s">
        <v>368</v>
      </c>
    </row>
    <row r="125" spans="1:18">
      <c r="A125" t="s">
        <v>334</v>
      </c>
      <c r="B125">
        <v>2.85</v>
      </c>
      <c r="C125">
        <v>0.45614035087719296</v>
      </c>
      <c r="D125">
        <v>4.6051701859880918</v>
      </c>
      <c r="E125">
        <v>0</v>
      </c>
      <c r="F125">
        <v>0.5</v>
      </c>
      <c r="G125">
        <v>0.5</v>
      </c>
      <c r="H125">
        <v>1</v>
      </c>
      <c r="I125">
        <v>0</v>
      </c>
      <c r="J125">
        <v>0</v>
      </c>
      <c r="K125">
        <v>1</v>
      </c>
      <c r="L125">
        <v>1.7192982456140351</v>
      </c>
      <c r="M125">
        <v>0</v>
      </c>
      <c r="N125">
        <v>0</v>
      </c>
      <c r="O125" s="11">
        <v>0</v>
      </c>
      <c r="P125" s="11">
        <v>1</v>
      </c>
      <c r="Q125" s="11">
        <v>0</v>
      </c>
      <c r="R125" t="s">
        <v>368</v>
      </c>
    </row>
    <row r="126" spans="1:18">
      <c r="A126" t="s">
        <v>309</v>
      </c>
      <c r="B126">
        <v>2.2999999999999998</v>
      </c>
      <c r="C126">
        <v>0.52173913043478259</v>
      </c>
      <c r="D126">
        <v>5.0106352940962555</v>
      </c>
      <c r="E126">
        <v>0</v>
      </c>
      <c r="F126">
        <v>0.5</v>
      </c>
      <c r="G126">
        <v>0.5</v>
      </c>
      <c r="H126">
        <v>0</v>
      </c>
      <c r="I126">
        <v>1</v>
      </c>
      <c r="J126">
        <v>0</v>
      </c>
      <c r="K126">
        <v>1</v>
      </c>
      <c r="L126">
        <v>1.6304347826086958</v>
      </c>
      <c r="M126">
        <v>0</v>
      </c>
      <c r="N126">
        <v>0</v>
      </c>
      <c r="O126" s="11">
        <v>0</v>
      </c>
      <c r="P126" s="11">
        <v>1</v>
      </c>
      <c r="Q126" s="11">
        <v>0</v>
      </c>
      <c r="R126" t="s">
        <v>368</v>
      </c>
    </row>
    <row r="127" spans="1:18">
      <c r="A127" t="s">
        <v>310</v>
      </c>
      <c r="B127">
        <v>2.8</v>
      </c>
      <c r="C127">
        <v>0.2142857142857143</v>
      </c>
      <c r="D127">
        <v>3.912023005428146</v>
      </c>
      <c r="E127">
        <v>0</v>
      </c>
      <c r="F127">
        <v>0.5</v>
      </c>
      <c r="G127">
        <v>0.5</v>
      </c>
      <c r="H127">
        <v>1</v>
      </c>
      <c r="I127">
        <v>0</v>
      </c>
      <c r="J127">
        <v>0</v>
      </c>
      <c r="K127">
        <v>1</v>
      </c>
      <c r="L127">
        <v>1.4821428571428574</v>
      </c>
      <c r="M127">
        <v>0</v>
      </c>
      <c r="N127">
        <v>0</v>
      </c>
      <c r="O127" s="11">
        <v>0</v>
      </c>
      <c r="P127" s="11">
        <v>1</v>
      </c>
      <c r="Q127" s="11">
        <v>0</v>
      </c>
      <c r="R127" t="s">
        <v>368</v>
      </c>
    </row>
    <row r="128" spans="1:18">
      <c r="A128" t="s">
        <v>311</v>
      </c>
      <c r="B128">
        <v>2.6</v>
      </c>
      <c r="C128">
        <v>7.6923076923076927E-2</v>
      </c>
      <c r="D128">
        <v>5.2983173665480363</v>
      </c>
      <c r="E128">
        <v>0</v>
      </c>
      <c r="F128">
        <v>0.5</v>
      </c>
      <c r="G128">
        <v>0.5</v>
      </c>
      <c r="H128">
        <v>1</v>
      </c>
      <c r="I128">
        <v>0</v>
      </c>
      <c r="J128">
        <v>0</v>
      </c>
      <c r="K128">
        <v>1</v>
      </c>
      <c r="L128">
        <v>1.5</v>
      </c>
      <c r="M128">
        <v>0</v>
      </c>
      <c r="N128">
        <v>0</v>
      </c>
      <c r="O128" s="11">
        <v>0</v>
      </c>
      <c r="P128" s="11">
        <v>1</v>
      </c>
      <c r="Q128" s="11">
        <v>0</v>
      </c>
      <c r="R128" t="s">
        <v>368</v>
      </c>
    </row>
    <row r="129" spans="1:18">
      <c r="A129" t="s">
        <v>358</v>
      </c>
      <c r="B129">
        <v>2.4</v>
      </c>
      <c r="C129">
        <v>0.25</v>
      </c>
      <c r="D129" s="25"/>
      <c r="E129">
        <v>0</v>
      </c>
      <c r="F129">
        <v>0.5</v>
      </c>
      <c r="G129">
        <v>0.5</v>
      </c>
      <c r="H129">
        <v>1</v>
      </c>
      <c r="I129">
        <v>0</v>
      </c>
      <c r="J129">
        <v>0</v>
      </c>
      <c r="K129">
        <v>1</v>
      </c>
      <c r="L129">
        <v>1.5833333333333333</v>
      </c>
      <c r="M129">
        <v>0</v>
      </c>
      <c r="N129">
        <v>0</v>
      </c>
      <c r="O129" s="11">
        <v>0</v>
      </c>
      <c r="P129" s="11">
        <v>1</v>
      </c>
      <c r="Q129" s="11">
        <v>0</v>
      </c>
      <c r="R129" t="s">
        <v>368</v>
      </c>
    </row>
    <row r="130" spans="1:18">
      <c r="A130" t="s">
        <v>312</v>
      </c>
      <c r="B130">
        <v>2.65</v>
      </c>
      <c r="C130">
        <v>0.339622641509434</v>
      </c>
      <c r="D130">
        <v>5.0106352940962555</v>
      </c>
      <c r="E130">
        <v>0</v>
      </c>
      <c r="F130">
        <v>0.5</v>
      </c>
      <c r="G130">
        <v>0.5</v>
      </c>
      <c r="H130">
        <v>1</v>
      </c>
      <c r="I130">
        <v>0</v>
      </c>
      <c r="J130">
        <v>0</v>
      </c>
      <c r="K130">
        <v>1</v>
      </c>
      <c r="L130">
        <v>1.5094339622641511</v>
      </c>
      <c r="M130">
        <v>0</v>
      </c>
      <c r="N130">
        <v>0</v>
      </c>
      <c r="O130" s="11">
        <v>0</v>
      </c>
      <c r="P130" s="11">
        <v>1</v>
      </c>
      <c r="Q130" s="11">
        <v>0</v>
      </c>
      <c r="R130" t="s">
        <v>368</v>
      </c>
    </row>
    <row r="131" spans="1:18">
      <c r="A131" t="s">
        <v>313</v>
      </c>
      <c r="B131">
        <v>2.65</v>
      </c>
      <c r="C131">
        <v>0.26415094339622641</v>
      </c>
      <c r="D131">
        <v>5.0106352940962555</v>
      </c>
      <c r="E131">
        <v>0</v>
      </c>
      <c r="F131">
        <v>0.5</v>
      </c>
      <c r="G131">
        <v>0.5</v>
      </c>
      <c r="H131">
        <v>1</v>
      </c>
      <c r="I131">
        <v>0</v>
      </c>
      <c r="J131">
        <v>0</v>
      </c>
      <c r="K131">
        <v>1</v>
      </c>
      <c r="L131">
        <v>1.5849056603773586</v>
      </c>
      <c r="M131">
        <v>0</v>
      </c>
      <c r="N131">
        <v>0</v>
      </c>
      <c r="O131" s="11">
        <v>0</v>
      </c>
      <c r="P131" s="11">
        <v>1</v>
      </c>
      <c r="Q131" s="11">
        <v>0</v>
      </c>
      <c r="R131" t="s">
        <v>368</v>
      </c>
    </row>
    <row r="132" spans="1:18">
      <c r="A132" t="s">
        <v>314</v>
      </c>
      <c r="B132">
        <v>2.65</v>
      </c>
      <c r="C132">
        <v>0.30188679245283023</v>
      </c>
      <c r="D132">
        <v>5.7037824746562009</v>
      </c>
      <c r="E132">
        <v>0</v>
      </c>
      <c r="F132">
        <v>0.5</v>
      </c>
      <c r="G132">
        <v>0.5</v>
      </c>
      <c r="H132">
        <v>1</v>
      </c>
      <c r="I132">
        <v>0</v>
      </c>
      <c r="J132">
        <v>0</v>
      </c>
      <c r="K132">
        <v>1</v>
      </c>
      <c r="L132">
        <v>1.5471698113207546</v>
      </c>
      <c r="M132">
        <v>0</v>
      </c>
      <c r="N132">
        <v>0</v>
      </c>
      <c r="O132" s="11">
        <v>0</v>
      </c>
      <c r="P132" s="11">
        <v>1</v>
      </c>
      <c r="Q132" s="11">
        <v>0</v>
      </c>
      <c r="R132" t="s">
        <v>368</v>
      </c>
    </row>
    <row r="133" spans="1:18">
      <c r="A133" t="s">
        <v>315</v>
      </c>
      <c r="B133">
        <v>2.5</v>
      </c>
      <c r="C133">
        <v>0.08</v>
      </c>
      <c r="D133">
        <v>5.0106352940962555</v>
      </c>
      <c r="E133">
        <v>0</v>
      </c>
      <c r="F133">
        <v>0.5</v>
      </c>
      <c r="G133">
        <v>0.5</v>
      </c>
      <c r="H133">
        <v>1</v>
      </c>
      <c r="I133">
        <v>0</v>
      </c>
      <c r="J133">
        <v>0</v>
      </c>
      <c r="K133">
        <v>1</v>
      </c>
      <c r="L133">
        <v>1.56</v>
      </c>
      <c r="M133">
        <v>0</v>
      </c>
      <c r="N133">
        <v>0</v>
      </c>
      <c r="O133" s="11">
        <v>0</v>
      </c>
      <c r="P133" s="11">
        <v>1</v>
      </c>
      <c r="Q133" s="11">
        <v>0</v>
      </c>
      <c r="R133" t="s">
        <v>368</v>
      </c>
    </row>
    <row r="134" spans="1:18">
      <c r="A134" t="s">
        <v>316</v>
      </c>
      <c r="B134">
        <v>2.4500000000000002</v>
      </c>
      <c r="C134">
        <v>0.12244897959183672</v>
      </c>
      <c r="D134">
        <v>6.3969296552161463</v>
      </c>
      <c r="E134">
        <v>0</v>
      </c>
      <c r="F134">
        <v>0.5</v>
      </c>
      <c r="G134">
        <v>0.5</v>
      </c>
      <c r="H134">
        <v>1</v>
      </c>
      <c r="I134">
        <v>0</v>
      </c>
      <c r="J134">
        <v>0</v>
      </c>
      <c r="K134">
        <v>1</v>
      </c>
      <c r="L134">
        <v>1.4285714285714284</v>
      </c>
      <c r="M134">
        <v>1</v>
      </c>
      <c r="N134">
        <v>0</v>
      </c>
      <c r="O134" s="11">
        <v>0</v>
      </c>
      <c r="P134" s="11">
        <v>1</v>
      </c>
      <c r="Q134" s="11">
        <v>0</v>
      </c>
      <c r="R134" t="s">
        <v>368</v>
      </c>
    </row>
    <row r="135" spans="1:18">
      <c r="A135" t="s">
        <v>317</v>
      </c>
      <c r="B135">
        <v>2.7</v>
      </c>
      <c r="C135">
        <v>0.22222222222222221</v>
      </c>
      <c r="D135">
        <v>5.0106352940962555</v>
      </c>
      <c r="E135">
        <v>0</v>
      </c>
      <c r="F135">
        <v>0.5</v>
      </c>
      <c r="G135">
        <v>0.5</v>
      </c>
      <c r="H135">
        <v>1</v>
      </c>
      <c r="I135">
        <v>0</v>
      </c>
      <c r="J135">
        <v>0</v>
      </c>
      <c r="K135">
        <v>1</v>
      </c>
      <c r="L135">
        <v>1.5185185185185184</v>
      </c>
      <c r="M135">
        <v>0</v>
      </c>
      <c r="N135">
        <v>0</v>
      </c>
      <c r="O135" s="11">
        <v>0</v>
      </c>
      <c r="P135" s="11">
        <v>1</v>
      </c>
      <c r="Q135" s="11">
        <v>0</v>
      </c>
      <c r="R135" t="s">
        <v>368</v>
      </c>
    </row>
    <row r="136" spans="1:18">
      <c r="A136" t="s">
        <v>318</v>
      </c>
      <c r="B136">
        <v>2.5499999999999998</v>
      </c>
      <c r="C136">
        <v>0.11764705882352941</v>
      </c>
      <c r="D136">
        <v>5.0106352940962555</v>
      </c>
      <c r="E136">
        <v>0</v>
      </c>
      <c r="F136">
        <v>0.5</v>
      </c>
      <c r="G136">
        <v>0.5</v>
      </c>
      <c r="H136">
        <v>1</v>
      </c>
      <c r="I136">
        <v>0</v>
      </c>
      <c r="J136">
        <v>0</v>
      </c>
      <c r="K136">
        <v>1</v>
      </c>
      <c r="L136">
        <v>1.5686274509803924</v>
      </c>
      <c r="M136">
        <v>0</v>
      </c>
      <c r="N136">
        <v>0</v>
      </c>
      <c r="O136" s="11">
        <v>0</v>
      </c>
      <c r="P136" s="11">
        <v>1</v>
      </c>
      <c r="Q136" s="11">
        <v>0</v>
      </c>
      <c r="R136" t="s">
        <v>368</v>
      </c>
    </row>
    <row r="137" spans="1:18">
      <c r="A137" t="s">
        <v>319</v>
      </c>
      <c r="B137">
        <v>2.7</v>
      </c>
      <c r="C137">
        <v>0.29629629629629628</v>
      </c>
      <c r="D137">
        <v>5.0106352940962555</v>
      </c>
      <c r="E137">
        <v>0</v>
      </c>
      <c r="F137">
        <v>0.5</v>
      </c>
      <c r="G137">
        <v>0.5</v>
      </c>
      <c r="H137">
        <v>0</v>
      </c>
      <c r="I137">
        <v>0</v>
      </c>
      <c r="J137">
        <v>0</v>
      </c>
      <c r="K137">
        <v>1</v>
      </c>
      <c r="L137">
        <v>1.3888888888888888</v>
      </c>
      <c r="M137">
        <v>1</v>
      </c>
      <c r="N137">
        <v>0</v>
      </c>
      <c r="O137" s="11">
        <v>0</v>
      </c>
      <c r="P137" s="11">
        <v>1</v>
      </c>
      <c r="Q137" s="11">
        <v>0</v>
      </c>
      <c r="R137" t="s">
        <v>368</v>
      </c>
    </row>
    <row r="138" spans="1:18">
      <c r="A138" t="s">
        <v>320</v>
      </c>
      <c r="B138">
        <v>2.35</v>
      </c>
      <c r="C138">
        <v>0.1276595744680851</v>
      </c>
      <c r="D138">
        <v>5.0106352940962555</v>
      </c>
      <c r="E138">
        <v>0</v>
      </c>
      <c r="F138">
        <v>0.5</v>
      </c>
      <c r="G138">
        <v>0.5</v>
      </c>
      <c r="H138">
        <v>1</v>
      </c>
      <c r="I138">
        <v>0</v>
      </c>
      <c r="J138">
        <v>0</v>
      </c>
      <c r="K138">
        <v>1</v>
      </c>
      <c r="L138">
        <v>1.7021276595744681</v>
      </c>
      <c r="M138">
        <v>0</v>
      </c>
      <c r="N138">
        <v>0</v>
      </c>
      <c r="O138" s="11">
        <v>0</v>
      </c>
      <c r="P138" s="11">
        <v>1</v>
      </c>
      <c r="Q138" s="11">
        <v>0</v>
      </c>
      <c r="R138" t="s">
        <v>368</v>
      </c>
    </row>
    <row r="139" spans="1:18">
      <c r="A139" t="s">
        <v>321</v>
      </c>
      <c r="B139">
        <v>2.5</v>
      </c>
      <c r="C139">
        <v>0.4</v>
      </c>
      <c r="D139">
        <v>5.0106352940962555</v>
      </c>
      <c r="E139">
        <v>0</v>
      </c>
      <c r="F139">
        <v>0.5</v>
      </c>
      <c r="G139">
        <v>0.5</v>
      </c>
      <c r="H139">
        <v>1</v>
      </c>
      <c r="I139">
        <v>1</v>
      </c>
      <c r="J139">
        <v>0</v>
      </c>
      <c r="K139">
        <v>1</v>
      </c>
      <c r="L139">
        <v>1.64</v>
      </c>
      <c r="M139">
        <v>0</v>
      </c>
      <c r="N139">
        <v>0</v>
      </c>
      <c r="O139" s="11">
        <v>0</v>
      </c>
      <c r="P139" s="11">
        <v>1</v>
      </c>
      <c r="Q139" s="11">
        <v>0</v>
      </c>
      <c r="R139" t="s">
        <v>368</v>
      </c>
    </row>
    <row r="140" spans="1:18">
      <c r="A140" t="s">
        <v>331</v>
      </c>
      <c r="B140">
        <v>2.85</v>
      </c>
      <c r="C140">
        <v>0.38596491228070179</v>
      </c>
      <c r="D140">
        <v>5.2983173665480363</v>
      </c>
      <c r="E140">
        <v>0</v>
      </c>
      <c r="F140">
        <v>0.5</v>
      </c>
      <c r="G140">
        <v>0.5</v>
      </c>
      <c r="H140">
        <v>1</v>
      </c>
      <c r="I140">
        <v>0</v>
      </c>
      <c r="J140">
        <v>0.5</v>
      </c>
      <c r="K140">
        <v>1</v>
      </c>
      <c r="L140">
        <v>1.7192982456140351</v>
      </c>
      <c r="M140">
        <v>0</v>
      </c>
      <c r="N140">
        <v>0</v>
      </c>
      <c r="O140" s="11">
        <v>0</v>
      </c>
      <c r="P140" s="11">
        <v>1</v>
      </c>
      <c r="Q140" s="11">
        <v>0</v>
      </c>
      <c r="R140" t="s">
        <v>368</v>
      </c>
    </row>
    <row r="141" spans="1:18">
      <c r="A141" t="s">
        <v>322</v>
      </c>
      <c r="B141">
        <v>2.65</v>
      </c>
      <c r="C141">
        <v>0.18867924528301888</v>
      </c>
      <c r="D141">
        <v>5.0106352940962555</v>
      </c>
      <c r="E141">
        <v>0</v>
      </c>
      <c r="F141">
        <v>0.5</v>
      </c>
      <c r="G141">
        <v>0.5</v>
      </c>
      <c r="H141">
        <v>1</v>
      </c>
      <c r="I141">
        <v>0</v>
      </c>
      <c r="J141">
        <v>0</v>
      </c>
      <c r="K141">
        <v>1</v>
      </c>
      <c r="L141">
        <v>1.7547169811320757</v>
      </c>
      <c r="M141">
        <v>0</v>
      </c>
      <c r="N141">
        <v>0</v>
      </c>
      <c r="O141" s="11">
        <v>0</v>
      </c>
      <c r="P141" s="11">
        <v>1</v>
      </c>
      <c r="Q141" s="11">
        <v>0</v>
      </c>
      <c r="R141" t="s">
        <v>368</v>
      </c>
    </row>
    <row r="142" spans="1:18">
      <c r="A142" t="s">
        <v>323</v>
      </c>
      <c r="B142">
        <v>2.5</v>
      </c>
      <c r="C142">
        <v>0.4</v>
      </c>
      <c r="D142">
        <v>5.7838251823297373</v>
      </c>
      <c r="E142">
        <v>0</v>
      </c>
      <c r="F142">
        <v>0.5</v>
      </c>
      <c r="G142">
        <v>0.5</v>
      </c>
      <c r="H142">
        <v>1</v>
      </c>
      <c r="I142">
        <v>0</v>
      </c>
      <c r="J142">
        <v>0</v>
      </c>
      <c r="K142">
        <v>1</v>
      </c>
      <c r="L142">
        <v>1.7</v>
      </c>
      <c r="M142">
        <v>0</v>
      </c>
      <c r="N142">
        <v>0</v>
      </c>
      <c r="O142" s="11">
        <v>0</v>
      </c>
      <c r="P142" s="11">
        <v>1</v>
      </c>
      <c r="Q142" s="11">
        <v>0</v>
      </c>
      <c r="R142" t="s">
        <v>368</v>
      </c>
    </row>
    <row r="143" spans="1:18">
      <c r="A143" t="s">
        <v>350</v>
      </c>
      <c r="B143">
        <v>2.7</v>
      </c>
      <c r="C143">
        <v>0.3</v>
      </c>
      <c r="D143">
        <v>5.1100000000000003</v>
      </c>
      <c r="E143">
        <v>0</v>
      </c>
      <c r="F143">
        <v>0.5</v>
      </c>
      <c r="G143">
        <v>0.5</v>
      </c>
      <c r="H143">
        <v>1</v>
      </c>
      <c r="I143">
        <v>0</v>
      </c>
      <c r="J143">
        <v>0</v>
      </c>
      <c r="K143">
        <v>1</v>
      </c>
      <c r="L143">
        <v>1.5</v>
      </c>
      <c r="M143">
        <v>0</v>
      </c>
      <c r="N143">
        <v>0</v>
      </c>
      <c r="O143" s="11">
        <v>0</v>
      </c>
      <c r="P143" s="11">
        <v>1</v>
      </c>
      <c r="Q143" s="11">
        <v>0</v>
      </c>
      <c r="R143" t="s">
        <v>368</v>
      </c>
    </row>
    <row r="144" spans="1:18">
      <c r="A144" t="s">
        <v>324</v>
      </c>
      <c r="B144">
        <v>2.9</v>
      </c>
      <c r="C144">
        <v>0.41379310344827586</v>
      </c>
      <c r="D144">
        <v>9.2103403719761836</v>
      </c>
      <c r="E144">
        <v>0.25</v>
      </c>
      <c r="F144">
        <v>0.75</v>
      </c>
      <c r="G144">
        <v>0</v>
      </c>
      <c r="H144">
        <v>1</v>
      </c>
      <c r="I144">
        <v>0</v>
      </c>
      <c r="J144">
        <v>0</v>
      </c>
      <c r="K144">
        <v>1</v>
      </c>
      <c r="L144">
        <v>2.4482758620689653</v>
      </c>
      <c r="M144">
        <v>0</v>
      </c>
      <c r="N144">
        <v>1</v>
      </c>
      <c r="O144" s="11">
        <v>0</v>
      </c>
      <c r="P144" s="11">
        <v>0</v>
      </c>
      <c r="Q144" s="11">
        <v>1</v>
      </c>
      <c r="R144" t="s">
        <v>369</v>
      </c>
    </row>
    <row r="145" spans="1:18">
      <c r="A145" t="s">
        <v>342</v>
      </c>
      <c r="B145">
        <v>2.9</v>
      </c>
      <c r="C145">
        <v>0.41379310344827586</v>
      </c>
      <c r="D145">
        <v>9.2103403719761836</v>
      </c>
      <c r="E145">
        <v>0.25</v>
      </c>
      <c r="F145">
        <v>0.75</v>
      </c>
      <c r="G145">
        <v>0</v>
      </c>
      <c r="H145">
        <v>1</v>
      </c>
      <c r="I145">
        <v>0</v>
      </c>
      <c r="J145">
        <v>0</v>
      </c>
      <c r="K145">
        <v>1</v>
      </c>
      <c r="L145">
        <v>2.4482758620689653</v>
      </c>
      <c r="M145">
        <v>0</v>
      </c>
      <c r="N145">
        <v>1</v>
      </c>
      <c r="O145" s="11">
        <v>0</v>
      </c>
      <c r="P145" s="11">
        <v>0</v>
      </c>
      <c r="Q145" s="11">
        <v>1</v>
      </c>
      <c r="R145" t="s">
        <v>369</v>
      </c>
    </row>
    <row r="146" spans="1:18">
      <c r="A146" t="s">
        <v>344</v>
      </c>
      <c r="B146">
        <v>3.75</v>
      </c>
      <c r="C146">
        <v>0.5066666666666666</v>
      </c>
      <c r="D146">
        <v>9.2103403719761836</v>
      </c>
      <c r="E146">
        <v>0.25</v>
      </c>
      <c r="F146">
        <v>0.5</v>
      </c>
      <c r="G146">
        <v>0.25</v>
      </c>
      <c r="H146">
        <v>1</v>
      </c>
      <c r="I146">
        <v>0</v>
      </c>
      <c r="J146">
        <v>0</v>
      </c>
      <c r="K146">
        <v>1</v>
      </c>
      <c r="L146">
        <v>1.6133333333333333</v>
      </c>
      <c r="M146">
        <v>0</v>
      </c>
      <c r="N146">
        <v>1</v>
      </c>
      <c r="O146" s="11">
        <v>0</v>
      </c>
      <c r="P146" s="11">
        <v>0</v>
      </c>
      <c r="Q146" s="11">
        <v>1</v>
      </c>
      <c r="R146" t="s">
        <v>369</v>
      </c>
    </row>
    <row r="147" spans="1:18">
      <c r="A147" t="s">
        <v>343</v>
      </c>
      <c r="B147">
        <v>3.75</v>
      </c>
      <c r="C147">
        <v>0.5066666666666666</v>
      </c>
      <c r="D147">
        <v>9.2103403719761836</v>
      </c>
      <c r="E147">
        <v>0.25</v>
      </c>
      <c r="F147">
        <v>0.5</v>
      </c>
      <c r="G147">
        <v>0.25</v>
      </c>
      <c r="H147">
        <v>1</v>
      </c>
      <c r="I147">
        <v>0</v>
      </c>
      <c r="J147">
        <v>0</v>
      </c>
      <c r="K147">
        <v>1</v>
      </c>
      <c r="L147">
        <v>1.6133333333333333</v>
      </c>
      <c r="M147">
        <v>0</v>
      </c>
      <c r="N147">
        <v>1</v>
      </c>
      <c r="O147" s="11">
        <v>0</v>
      </c>
      <c r="P147" s="11">
        <v>0</v>
      </c>
      <c r="Q147" s="11">
        <v>1</v>
      </c>
      <c r="R147" t="s">
        <v>369</v>
      </c>
    </row>
    <row r="148" spans="1:18">
      <c r="A148" t="s">
        <v>325</v>
      </c>
      <c r="B148">
        <v>3.75</v>
      </c>
      <c r="C148">
        <v>0.5066666666666666</v>
      </c>
      <c r="D148">
        <v>9.2103403719761836</v>
      </c>
      <c r="E148">
        <v>0.25</v>
      </c>
      <c r="F148">
        <v>0.5</v>
      </c>
      <c r="G148">
        <v>0.25</v>
      </c>
      <c r="H148">
        <v>1</v>
      </c>
      <c r="I148">
        <v>0</v>
      </c>
      <c r="J148">
        <v>0</v>
      </c>
      <c r="K148">
        <v>1</v>
      </c>
      <c r="L148">
        <v>1.6133333333333333</v>
      </c>
      <c r="M148">
        <v>0</v>
      </c>
      <c r="N148">
        <v>1</v>
      </c>
      <c r="O148" s="11">
        <v>0</v>
      </c>
      <c r="P148" s="11">
        <v>0</v>
      </c>
      <c r="Q148" s="11">
        <v>1</v>
      </c>
      <c r="R148" t="s">
        <v>369</v>
      </c>
    </row>
    <row r="149" spans="1:18">
      <c r="A149" t="s">
        <v>326</v>
      </c>
      <c r="B149">
        <v>3.6</v>
      </c>
      <c r="C149">
        <v>0.33333333333333331</v>
      </c>
      <c r="D149">
        <v>9.2103403719761836</v>
      </c>
      <c r="E149">
        <v>0.25</v>
      </c>
      <c r="F149">
        <v>0.75</v>
      </c>
      <c r="G149">
        <v>0</v>
      </c>
      <c r="H149">
        <v>1</v>
      </c>
      <c r="I149">
        <v>1</v>
      </c>
      <c r="J149">
        <v>0</v>
      </c>
      <c r="K149">
        <v>1</v>
      </c>
      <c r="L149">
        <v>1.3194444444444444</v>
      </c>
      <c r="M149">
        <v>0</v>
      </c>
      <c r="N149">
        <v>1</v>
      </c>
      <c r="O149" s="11">
        <v>0</v>
      </c>
      <c r="P149" s="11">
        <v>0</v>
      </c>
      <c r="Q149" s="11">
        <v>1</v>
      </c>
      <c r="R149" t="s">
        <v>369</v>
      </c>
    </row>
    <row r="150" spans="1:18">
      <c r="A150" t="s">
        <v>345</v>
      </c>
      <c r="B150">
        <v>3.6</v>
      </c>
      <c r="C150">
        <v>0.33333333333333331</v>
      </c>
      <c r="D150">
        <v>9.2103403719761836</v>
      </c>
      <c r="E150">
        <v>0.25</v>
      </c>
      <c r="F150">
        <v>0.75</v>
      </c>
      <c r="G150">
        <v>0</v>
      </c>
      <c r="H150">
        <v>1</v>
      </c>
      <c r="I150">
        <v>1</v>
      </c>
      <c r="J150">
        <v>0</v>
      </c>
      <c r="K150">
        <v>1</v>
      </c>
      <c r="L150">
        <v>1.3194444444444444</v>
      </c>
      <c r="M150">
        <v>0</v>
      </c>
      <c r="N150">
        <v>1</v>
      </c>
      <c r="O150" s="11">
        <v>0</v>
      </c>
      <c r="P150" s="11">
        <v>0</v>
      </c>
      <c r="Q150" s="11">
        <v>1</v>
      </c>
      <c r="R150" t="s">
        <v>369</v>
      </c>
    </row>
    <row r="151" spans="1:18">
      <c r="A151" t="s">
        <v>327</v>
      </c>
      <c r="B151">
        <v>2.85</v>
      </c>
      <c r="C151">
        <v>0.17543859649122806</v>
      </c>
      <c r="D151">
        <v>7.3132203870903014</v>
      </c>
      <c r="E151">
        <v>0</v>
      </c>
      <c r="F151">
        <v>1</v>
      </c>
      <c r="G151">
        <v>0</v>
      </c>
      <c r="H151">
        <v>1</v>
      </c>
      <c r="I151">
        <v>1</v>
      </c>
      <c r="J151">
        <v>0</v>
      </c>
      <c r="K151">
        <v>0</v>
      </c>
      <c r="L151">
        <v>1.1403508771929824</v>
      </c>
      <c r="M151">
        <v>0</v>
      </c>
      <c r="N151">
        <v>0</v>
      </c>
      <c r="O151" s="11">
        <v>0</v>
      </c>
      <c r="P151" s="11">
        <v>1</v>
      </c>
      <c r="Q151" s="11">
        <v>0</v>
      </c>
      <c r="R151" t="s">
        <v>368</v>
      </c>
    </row>
    <row r="152" spans="1:18">
      <c r="A152" t="s">
        <v>328</v>
      </c>
      <c r="B152">
        <v>3.15</v>
      </c>
      <c r="C152">
        <v>0.15873015873015872</v>
      </c>
      <c r="D152">
        <v>5.0106352940962555</v>
      </c>
      <c r="E152">
        <v>0</v>
      </c>
      <c r="F152">
        <v>1</v>
      </c>
      <c r="G152">
        <v>0</v>
      </c>
      <c r="H152">
        <v>0.5</v>
      </c>
      <c r="I152">
        <v>1</v>
      </c>
      <c r="J152">
        <v>1</v>
      </c>
      <c r="K152">
        <v>0</v>
      </c>
      <c r="L152">
        <v>1.2380952380952381</v>
      </c>
      <c r="M152">
        <v>0</v>
      </c>
      <c r="N152">
        <v>0</v>
      </c>
      <c r="O152" s="11">
        <v>0</v>
      </c>
      <c r="P152" s="11">
        <v>1</v>
      </c>
      <c r="Q152" s="11">
        <v>0</v>
      </c>
      <c r="R152" t="s">
        <v>368</v>
      </c>
    </row>
    <row r="153" spans="1:18">
      <c r="A153" t="s">
        <v>329</v>
      </c>
      <c r="B153">
        <v>2.95</v>
      </c>
      <c r="C153">
        <v>0.30508474576271183</v>
      </c>
      <c r="D153">
        <v>4.6051701859880918</v>
      </c>
      <c r="E153">
        <v>0</v>
      </c>
      <c r="F153">
        <v>1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1.2881355932203389</v>
      </c>
      <c r="M153">
        <v>0</v>
      </c>
      <c r="N153">
        <v>0</v>
      </c>
      <c r="O153" s="11">
        <v>0</v>
      </c>
      <c r="P153" s="11">
        <v>1</v>
      </c>
      <c r="Q153" s="11">
        <v>0</v>
      </c>
      <c r="R153" t="s">
        <v>368</v>
      </c>
    </row>
    <row r="154" spans="1:18">
      <c r="A154" t="s">
        <v>362</v>
      </c>
      <c r="B154" s="25"/>
      <c r="C154" s="25"/>
      <c r="D154">
        <v>6.620073206530356</v>
      </c>
      <c r="E154">
        <v>0</v>
      </c>
      <c r="F154">
        <v>0.75</v>
      </c>
      <c r="G154">
        <v>0.25</v>
      </c>
      <c r="H154">
        <v>0.5</v>
      </c>
      <c r="I154">
        <v>0</v>
      </c>
      <c r="J154">
        <v>0</v>
      </c>
      <c r="K154">
        <v>0</v>
      </c>
      <c r="L154" s="25"/>
      <c r="M154" s="25"/>
      <c r="N154">
        <v>0</v>
      </c>
      <c r="O154" s="25"/>
      <c r="P154" s="25"/>
      <c r="Q154" s="25"/>
      <c r="R154" s="25" t="s">
        <v>370</v>
      </c>
    </row>
    <row r="155" spans="1:18">
      <c r="A155" t="s">
        <v>336</v>
      </c>
      <c r="B155">
        <v>1.1499999999999999</v>
      </c>
      <c r="C155">
        <v>8.6956521739130446E-2</v>
      </c>
      <c r="D155">
        <v>5.7037824746562009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1.6521739130434783</v>
      </c>
      <c r="M155">
        <v>0</v>
      </c>
      <c r="N155">
        <v>0</v>
      </c>
      <c r="O155" s="11">
        <v>0</v>
      </c>
      <c r="P155" s="11">
        <v>1</v>
      </c>
      <c r="Q155" s="11">
        <v>0</v>
      </c>
      <c r="R155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168"/>
  <sheetViews>
    <sheetView topLeftCell="A142" workbookViewId="0">
      <selection activeCell="D15" sqref="D15"/>
    </sheetView>
  </sheetViews>
  <sheetFormatPr baseColWidth="10" defaultRowHeight="15"/>
  <cols>
    <col min="1" max="1" width="28.5703125" style="12" bestFit="1" customWidth="1"/>
    <col min="2" max="45" width="7.7109375" style="9" customWidth="1"/>
    <col min="46" max="46" width="7.7109375" style="4" customWidth="1"/>
    <col min="47" max="65" width="7.7109375" style="9" customWidth="1"/>
    <col min="66" max="66" width="7.7109375" style="4" customWidth="1"/>
    <col min="67" max="81" width="7.7109375" style="9" customWidth="1"/>
    <col min="82" max="82" width="7.7109375" style="4" customWidth="1"/>
    <col min="83" max="115" width="7.7109375" style="9" customWidth="1"/>
    <col min="116" max="118" width="7.7109375" style="4" customWidth="1"/>
    <col min="119" max="145" width="7.7109375" style="9" customWidth="1"/>
    <col min="146" max="155" width="7.7109375" style="7" customWidth="1"/>
    <col min="156" max="166" width="7.7109375" style="9" customWidth="1"/>
    <col min="167" max="169" width="7.7109375" style="10" customWidth="1"/>
    <col min="170" max="178" width="7.7109375" style="4" customWidth="1"/>
    <col min="179" max="179" width="7.7109375" style="9" customWidth="1"/>
    <col min="180" max="195" width="7.7109375" style="4" customWidth="1"/>
    <col min="196" max="196" width="7.7109375" style="12" customWidth="1"/>
    <col min="197" max="201" width="7.7109375" style="7" customWidth="1"/>
    <col min="202" max="327" width="11.42578125" style="9"/>
    <col min="328" max="328" width="11.140625" style="9" bestFit="1" customWidth="1"/>
    <col min="329" max="16384" width="11.42578125" style="9"/>
  </cols>
  <sheetData>
    <row r="1" spans="1:350" s="1" customFormat="1" ht="12.75">
      <c r="A1" s="12" t="s">
        <v>187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63</v>
      </c>
      <c r="BL1" s="1">
        <v>64</v>
      </c>
      <c r="BM1" s="1">
        <v>65</v>
      </c>
      <c r="BN1" s="2">
        <v>67</v>
      </c>
      <c r="BO1" s="1">
        <v>68</v>
      </c>
      <c r="BP1" s="1">
        <v>69</v>
      </c>
      <c r="BQ1" s="1">
        <v>70</v>
      </c>
      <c r="BR1" s="1">
        <v>71</v>
      </c>
      <c r="BS1" s="1">
        <v>72</v>
      </c>
      <c r="BT1" s="1">
        <v>73</v>
      </c>
      <c r="BU1" s="1">
        <v>74</v>
      </c>
      <c r="BV1" s="1">
        <v>75</v>
      </c>
      <c r="BW1" s="1">
        <v>76</v>
      </c>
      <c r="BX1" s="1">
        <v>77</v>
      </c>
      <c r="BY1" s="1">
        <v>80</v>
      </c>
      <c r="BZ1" s="1">
        <v>81</v>
      </c>
      <c r="CA1" s="1">
        <v>82</v>
      </c>
      <c r="CB1" s="1">
        <v>83</v>
      </c>
      <c r="CC1" s="1">
        <v>84</v>
      </c>
      <c r="CD1" s="1">
        <v>85</v>
      </c>
      <c r="CE1" s="1">
        <v>86</v>
      </c>
      <c r="CF1" s="1">
        <v>87</v>
      </c>
      <c r="CG1" s="1">
        <v>88</v>
      </c>
      <c r="CH1" s="1">
        <v>89</v>
      </c>
      <c r="CI1" s="1">
        <v>90</v>
      </c>
      <c r="CJ1" s="1">
        <v>91</v>
      </c>
      <c r="CK1" s="1">
        <v>92</v>
      </c>
      <c r="CL1" s="1">
        <v>93</v>
      </c>
      <c r="CM1" s="1">
        <v>94</v>
      </c>
      <c r="CN1" s="1">
        <v>95</v>
      </c>
      <c r="CO1" s="1">
        <v>96</v>
      </c>
      <c r="CP1" s="1">
        <v>97</v>
      </c>
      <c r="CQ1" s="1">
        <v>100</v>
      </c>
      <c r="CR1" s="1">
        <v>103</v>
      </c>
      <c r="CS1" s="1">
        <v>104</v>
      </c>
      <c r="CT1" s="1">
        <v>105</v>
      </c>
      <c r="CU1" s="1">
        <v>106</v>
      </c>
      <c r="CV1" s="1">
        <v>107</v>
      </c>
      <c r="CW1" s="1">
        <v>108</v>
      </c>
      <c r="CX1" s="1">
        <v>109</v>
      </c>
      <c r="CY1" s="1">
        <v>110</v>
      </c>
      <c r="CZ1" s="1">
        <v>111</v>
      </c>
      <c r="DA1" s="1">
        <v>112</v>
      </c>
      <c r="DB1" s="1">
        <v>113</v>
      </c>
      <c r="DC1" s="1">
        <v>114</v>
      </c>
      <c r="DD1" s="1">
        <v>115</v>
      </c>
      <c r="DE1" s="1">
        <v>116</v>
      </c>
      <c r="DF1" s="1">
        <v>117</v>
      </c>
      <c r="DG1" s="1">
        <v>118</v>
      </c>
      <c r="DH1" s="1">
        <v>119</v>
      </c>
      <c r="DI1" s="1">
        <v>120</v>
      </c>
      <c r="DJ1" s="1">
        <v>121</v>
      </c>
      <c r="DK1" s="1">
        <v>122</v>
      </c>
      <c r="DL1" s="2">
        <v>124</v>
      </c>
      <c r="DM1" s="2">
        <v>125</v>
      </c>
      <c r="DN1" s="2">
        <v>126</v>
      </c>
      <c r="DO1" s="1">
        <v>127</v>
      </c>
      <c r="DP1" s="1">
        <v>128</v>
      </c>
      <c r="DQ1" s="1">
        <v>129</v>
      </c>
      <c r="DR1" s="1">
        <v>130</v>
      </c>
      <c r="DS1" s="1">
        <v>131</v>
      </c>
      <c r="DT1" s="1">
        <v>132</v>
      </c>
      <c r="DU1" s="1">
        <v>133</v>
      </c>
      <c r="DV1" s="1">
        <v>136</v>
      </c>
      <c r="DW1" s="1">
        <v>137</v>
      </c>
      <c r="DX1" s="1">
        <v>138</v>
      </c>
      <c r="DY1" s="1">
        <v>139</v>
      </c>
      <c r="DZ1" s="1">
        <v>142</v>
      </c>
      <c r="EA1" s="1">
        <v>145</v>
      </c>
      <c r="EB1" s="1">
        <v>146</v>
      </c>
      <c r="EC1" s="1">
        <v>147</v>
      </c>
      <c r="ED1" s="1">
        <v>148</v>
      </c>
      <c r="EE1" s="1">
        <v>150</v>
      </c>
      <c r="EF1" s="1">
        <v>151</v>
      </c>
      <c r="EG1" s="1">
        <v>152</v>
      </c>
      <c r="EH1" s="1">
        <v>162</v>
      </c>
      <c r="EI1" s="1">
        <v>163</v>
      </c>
      <c r="EJ1" s="1">
        <v>164</v>
      </c>
      <c r="EK1" s="1">
        <v>165</v>
      </c>
      <c r="EL1" s="1">
        <v>166</v>
      </c>
      <c r="EM1" s="1">
        <v>167</v>
      </c>
      <c r="EN1" s="1">
        <v>168</v>
      </c>
      <c r="EO1" s="1">
        <v>169</v>
      </c>
      <c r="EP1" s="1">
        <v>170</v>
      </c>
      <c r="EQ1" s="1">
        <v>171</v>
      </c>
      <c r="ER1" s="1">
        <v>172</v>
      </c>
      <c r="ES1" s="1">
        <v>173</v>
      </c>
      <c r="ET1" s="1">
        <v>174</v>
      </c>
      <c r="EU1" s="1">
        <v>175</v>
      </c>
      <c r="EV1" s="1">
        <v>176</v>
      </c>
      <c r="EW1" s="1">
        <v>177</v>
      </c>
      <c r="EX1" s="1">
        <v>178</v>
      </c>
      <c r="EY1" s="1">
        <v>179</v>
      </c>
      <c r="EZ1" s="1">
        <v>180</v>
      </c>
      <c r="FA1" s="1">
        <v>182</v>
      </c>
      <c r="FB1" s="1">
        <v>183</v>
      </c>
      <c r="FC1" s="1">
        <v>184</v>
      </c>
      <c r="FD1" s="1">
        <v>185</v>
      </c>
      <c r="FE1" s="1">
        <v>186</v>
      </c>
      <c r="FF1" s="1">
        <v>187</v>
      </c>
      <c r="FG1" s="1">
        <v>188</v>
      </c>
      <c r="FH1" s="1">
        <v>189</v>
      </c>
      <c r="FI1" s="1">
        <v>190</v>
      </c>
      <c r="FJ1" s="1">
        <v>191</v>
      </c>
      <c r="FK1" s="3">
        <v>192</v>
      </c>
      <c r="FL1" s="3">
        <v>193</v>
      </c>
      <c r="FM1" s="3">
        <v>194</v>
      </c>
      <c r="FN1" s="2">
        <v>195</v>
      </c>
      <c r="FO1" s="2">
        <v>196</v>
      </c>
      <c r="FP1" s="2">
        <v>197</v>
      </c>
      <c r="FQ1" s="1">
        <v>198</v>
      </c>
      <c r="FR1" s="1">
        <v>199</v>
      </c>
      <c r="FS1" s="1">
        <v>200</v>
      </c>
      <c r="FT1" s="1">
        <v>201</v>
      </c>
      <c r="FU1" s="1">
        <v>202</v>
      </c>
      <c r="FV1" s="2">
        <v>203</v>
      </c>
      <c r="FW1" s="2">
        <v>204</v>
      </c>
      <c r="FX1" s="2">
        <v>205</v>
      </c>
      <c r="FY1" s="2">
        <v>206</v>
      </c>
      <c r="FZ1" s="2">
        <v>207</v>
      </c>
      <c r="GA1" s="2">
        <v>208</v>
      </c>
      <c r="GB1" s="2">
        <v>209</v>
      </c>
      <c r="GC1" s="2">
        <v>210</v>
      </c>
      <c r="GD1" s="2">
        <v>211</v>
      </c>
      <c r="GE1" s="2">
        <v>212</v>
      </c>
      <c r="GF1" s="2">
        <v>213</v>
      </c>
      <c r="GG1" s="2">
        <v>214</v>
      </c>
      <c r="GH1" s="2">
        <v>215</v>
      </c>
      <c r="GI1" s="2">
        <v>216</v>
      </c>
      <c r="GJ1" s="2">
        <v>217</v>
      </c>
      <c r="GK1" s="2">
        <v>218</v>
      </c>
      <c r="GL1" s="2">
        <v>219</v>
      </c>
      <c r="GM1" s="2">
        <v>220</v>
      </c>
      <c r="GN1" s="2">
        <v>221</v>
      </c>
      <c r="GO1" s="1">
        <v>222</v>
      </c>
      <c r="GP1" s="1">
        <v>223</v>
      </c>
      <c r="GQ1" s="2">
        <v>224</v>
      </c>
      <c r="GR1" s="2">
        <v>225</v>
      </c>
      <c r="GS1" s="2">
        <v>226</v>
      </c>
      <c r="GT1" s="2">
        <v>227</v>
      </c>
      <c r="GU1" s="2">
        <v>228</v>
      </c>
      <c r="GV1" s="2">
        <v>229</v>
      </c>
      <c r="GW1" s="2">
        <v>230</v>
      </c>
      <c r="GX1" s="2">
        <v>231</v>
      </c>
      <c r="GY1" s="2">
        <v>232</v>
      </c>
      <c r="GZ1" s="2">
        <v>233</v>
      </c>
      <c r="HA1" s="2">
        <v>234</v>
      </c>
      <c r="HB1" s="2">
        <v>235</v>
      </c>
      <c r="HC1" s="2">
        <v>236</v>
      </c>
      <c r="HD1" s="2">
        <v>237</v>
      </c>
      <c r="HE1" s="2">
        <v>238</v>
      </c>
      <c r="HF1" s="2">
        <v>239</v>
      </c>
      <c r="HG1" s="2">
        <v>241</v>
      </c>
      <c r="HH1" s="2">
        <v>242</v>
      </c>
      <c r="HI1" s="2">
        <v>243</v>
      </c>
      <c r="HJ1" s="2">
        <v>244</v>
      </c>
      <c r="HK1" s="2">
        <v>245</v>
      </c>
      <c r="HL1" s="2">
        <v>246</v>
      </c>
      <c r="HM1" s="2">
        <v>247</v>
      </c>
      <c r="HN1" s="2">
        <v>248</v>
      </c>
      <c r="HO1" s="2">
        <v>249</v>
      </c>
      <c r="HP1" s="2">
        <v>250</v>
      </c>
      <c r="HQ1" s="2">
        <v>251</v>
      </c>
      <c r="HR1" s="2">
        <v>252</v>
      </c>
      <c r="HS1" s="2">
        <v>253</v>
      </c>
      <c r="HT1" s="2">
        <v>254</v>
      </c>
      <c r="HU1" s="2">
        <v>255</v>
      </c>
      <c r="HV1" s="2">
        <v>256</v>
      </c>
      <c r="HW1" s="2">
        <v>257</v>
      </c>
      <c r="HX1" s="2">
        <v>258</v>
      </c>
      <c r="HY1" s="2">
        <v>259</v>
      </c>
      <c r="HZ1" s="2">
        <v>260</v>
      </c>
      <c r="IA1" s="2">
        <v>261</v>
      </c>
      <c r="IB1" s="2">
        <v>262</v>
      </c>
      <c r="IC1" s="2">
        <v>263</v>
      </c>
      <c r="ID1" s="2">
        <v>264</v>
      </c>
      <c r="IE1" s="2">
        <v>265</v>
      </c>
      <c r="IF1" s="2">
        <v>266</v>
      </c>
      <c r="IG1" s="2">
        <v>267</v>
      </c>
      <c r="IH1" s="2">
        <v>268</v>
      </c>
      <c r="II1" s="2">
        <v>269</v>
      </c>
      <c r="IJ1" s="2">
        <v>271</v>
      </c>
      <c r="IK1" s="2">
        <v>272</v>
      </c>
      <c r="IL1" s="2">
        <v>273</v>
      </c>
      <c r="IM1" s="2">
        <v>274</v>
      </c>
      <c r="IN1" s="2">
        <v>276</v>
      </c>
      <c r="IO1" s="2">
        <v>277</v>
      </c>
      <c r="IP1" s="2">
        <v>278</v>
      </c>
      <c r="IQ1" s="2">
        <v>279</v>
      </c>
      <c r="IR1" s="2">
        <v>281</v>
      </c>
      <c r="IS1" s="2">
        <v>283</v>
      </c>
      <c r="IT1" s="2">
        <v>284</v>
      </c>
      <c r="IU1" s="2">
        <v>285</v>
      </c>
      <c r="IV1" s="2">
        <v>286</v>
      </c>
      <c r="IW1" s="2">
        <v>287</v>
      </c>
      <c r="IX1" s="2">
        <v>288</v>
      </c>
      <c r="IY1" s="2">
        <v>289</v>
      </c>
      <c r="IZ1" s="2">
        <v>291</v>
      </c>
      <c r="JA1" s="2">
        <v>292</v>
      </c>
      <c r="JB1" s="2">
        <v>293</v>
      </c>
      <c r="JC1" s="2">
        <v>294</v>
      </c>
      <c r="JD1" s="2">
        <v>295</v>
      </c>
      <c r="JE1" s="2">
        <v>296</v>
      </c>
      <c r="JF1" s="2">
        <v>297</v>
      </c>
      <c r="JG1" s="2">
        <v>300</v>
      </c>
      <c r="JH1" s="2">
        <v>301</v>
      </c>
      <c r="JI1" s="2">
        <v>302</v>
      </c>
      <c r="JJ1" s="2">
        <v>303</v>
      </c>
      <c r="JK1" s="2">
        <v>304</v>
      </c>
      <c r="JL1" s="2">
        <v>305</v>
      </c>
      <c r="JM1" s="2">
        <v>309</v>
      </c>
      <c r="JN1" s="2">
        <v>311</v>
      </c>
      <c r="JO1" s="2">
        <v>312</v>
      </c>
      <c r="JP1" s="2">
        <v>313</v>
      </c>
      <c r="JQ1" s="2">
        <v>314</v>
      </c>
      <c r="JR1" s="2">
        <v>316</v>
      </c>
      <c r="JS1" s="2">
        <v>317</v>
      </c>
      <c r="JT1" s="2">
        <v>318</v>
      </c>
      <c r="JU1" s="2">
        <v>320</v>
      </c>
      <c r="JV1" s="2">
        <v>321</v>
      </c>
      <c r="JW1" s="2">
        <v>322</v>
      </c>
      <c r="JX1" s="2">
        <v>323</v>
      </c>
      <c r="JY1" s="2">
        <v>325</v>
      </c>
      <c r="JZ1" s="2">
        <v>326</v>
      </c>
      <c r="KA1" s="2">
        <v>327</v>
      </c>
      <c r="KB1" s="2">
        <v>328</v>
      </c>
      <c r="KC1" s="2">
        <v>329</v>
      </c>
      <c r="KD1" s="2">
        <v>330</v>
      </c>
      <c r="KE1" s="2">
        <v>331</v>
      </c>
      <c r="KF1" s="2">
        <v>332</v>
      </c>
      <c r="KG1" s="2">
        <v>333</v>
      </c>
      <c r="KH1" s="2">
        <v>334</v>
      </c>
      <c r="KI1" s="2">
        <v>335</v>
      </c>
      <c r="KJ1" s="2">
        <v>336</v>
      </c>
      <c r="KK1" s="2">
        <v>337</v>
      </c>
      <c r="KL1" s="2">
        <v>338</v>
      </c>
      <c r="KM1" s="2">
        <v>339</v>
      </c>
      <c r="KN1" s="2">
        <v>340</v>
      </c>
      <c r="KO1" s="2">
        <v>341</v>
      </c>
      <c r="KP1" s="2">
        <v>342</v>
      </c>
      <c r="KQ1" s="2">
        <v>343</v>
      </c>
      <c r="KR1" s="2">
        <v>344</v>
      </c>
      <c r="KS1" s="2">
        <v>345</v>
      </c>
      <c r="KT1" s="2">
        <v>346</v>
      </c>
      <c r="KU1" s="2">
        <v>347</v>
      </c>
      <c r="KV1" s="2">
        <v>348</v>
      </c>
      <c r="KW1" s="2">
        <v>349</v>
      </c>
      <c r="KX1" s="2">
        <v>350</v>
      </c>
      <c r="KY1" s="2">
        <v>353</v>
      </c>
      <c r="KZ1" s="2">
        <v>356</v>
      </c>
      <c r="LA1" s="2">
        <v>358</v>
      </c>
      <c r="LB1" s="2">
        <v>359</v>
      </c>
      <c r="LC1" s="2">
        <v>360</v>
      </c>
      <c r="LD1" s="2">
        <v>361</v>
      </c>
      <c r="LE1" s="2">
        <v>362</v>
      </c>
      <c r="LF1" s="2">
        <v>363</v>
      </c>
      <c r="LG1" s="2">
        <v>365</v>
      </c>
      <c r="LH1" s="2">
        <v>367</v>
      </c>
      <c r="LI1" s="2">
        <v>368</v>
      </c>
      <c r="LJ1" s="2">
        <v>371</v>
      </c>
      <c r="LK1" s="2">
        <v>372</v>
      </c>
      <c r="LL1" s="2">
        <v>373</v>
      </c>
      <c r="LM1" s="2">
        <v>374</v>
      </c>
      <c r="LN1" s="2">
        <v>375</v>
      </c>
      <c r="LO1" s="2">
        <v>376</v>
      </c>
      <c r="LP1" s="2">
        <v>378</v>
      </c>
      <c r="LQ1" s="2">
        <v>379</v>
      </c>
      <c r="LR1" s="2">
        <v>380</v>
      </c>
      <c r="LS1" s="2">
        <v>381</v>
      </c>
      <c r="LT1" s="2">
        <v>382</v>
      </c>
      <c r="LU1" s="2">
        <v>383</v>
      </c>
      <c r="LV1" s="2">
        <v>384</v>
      </c>
      <c r="LW1" s="23">
        <v>385</v>
      </c>
      <c r="LX1" s="23">
        <v>386</v>
      </c>
      <c r="LY1" s="23">
        <v>387</v>
      </c>
      <c r="LZ1" s="23">
        <v>388</v>
      </c>
      <c r="MA1" s="23">
        <v>389</v>
      </c>
      <c r="MB1" s="23">
        <v>390</v>
      </c>
      <c r="MC1" s="23">
        <v>391</v>
      </c>
      <c r="MD1" s="23">
        <v>392</v>
      </c>
      <c r="ME1" s="23">
        <v>393</v>
      </c>
      <c r="MF1" s="23">
        <v>394</v>
      </c>
      <c r="MG1" s="23">
        <v>395</v>
      </c>
      <c r="MH1" s="23">
        <v>396</v>
      </c>
      <c r="MI1" s="23">
        <v>397</v>
      </c>
      <c r="MJ1" s="23">
        <v>398</v>
      </c>
      <c r="MK1" s="23">
        <v>399</v>
      </c>
      <c r="ML1" s="23">
        <v>400</v>
      </c>
    </row>
    <row r="2" spans="1:350">
      <c r="A2" s="12" t="s">
        <v>0</v>
      </c>
      <c r="B2" s="4"/>
      <c r="C2" s="5">
        <v>1.0566037735849056</v>
      </c>
      <c r="D2" s="6">
        <v>2.0059701492537312</v>
      </c>
      <c r="E2" s="7"/>
      <c r="F2" s="8">
        <v>1.6524951004208999</v>
      </c>
      <c r="G2" s="8">
        <v>8.6430868167202579</v>
      </c>
      <c r="I2" s="8">
        <v>1.1372482653579286</v>
      </c>
      <c r="K2" s="8">
        <v>3.1578947368421053</v>
      </c>
      <c r="M2" s="8">
        <v>2.0572139303482588</v>
      </c>
      <c r="O2" s="8">
        <v>0.98794472214054685</v>
      </c>
      <c r="Q2" s="8">
        <v>1.0059880239520957</v>
      </c>
      <c r="R2" s="8">
        <v>6.7216917516318704</v>
      </c>
      <c r="T2" s="8">
        <v>1.9223880597014924</v>
      </c>
      <c r="U2" s="8">
        <v>2.1052631578947367</v>
      </c>
      <c r="V2" s="8">
        <v>4.3370520662992353</v>
      </c>
      <c r="W2" s="8">
        <v>4.6043728423475256</v>
      </c>
      <c r="Y2" s="8">
        <v>1.0838709677419356</v>
      </c>
      <c r="Z2" s="8">
        <v>2.1170654474368709</v>
      </c>
      <c r="AA2" s="8">
        <v>3.7139009209041602</v>
      </c>
      <c r="AB2" s="8">
        <v>16.212668743509866</v>
      </c>
      <c r="AC2" s="8">
        <v>3.4589305507778163</v>
      </c>
      <c r="AD2" s="8">
        <v>16.789910979228488</v>
      </c>
      <c r="AE2" s="8">
        <v>2.4873340621583635</v>
      </c>
      <c r="AF2" s="8">
        <v>2.5748196550677283</v>
      </c>
      <c r="AG2" s="8">
        <v>4.792622582096266</v>
      </c>
      <c r="AI2" s="8">
        <v>32.941176470588239</v>
      </c>
      <c r="AJ2" s="8">
        <v>3.7364470391993327</v>
      </c>
      <c r="AK2" s="8">
        <v>1.476923076923077</v>
      </c>
      <c r="AL2" s="8">
        <v>1.3453453453453454</v>
      </c>
      <c r="AM2" s="8">
        <v>2.0529781266847178</v>
      </c>
      <c r="AN2" s="8">
        <v>3.0545454545454542</v>
      </c>
      <c r="AO2" s="8">
        <v>1.0212765957446808</v>
      </c>
      <c r="AP2" s="8">
        <v>3.0393556072380736</v>
      </c>
      <c r="AQ2" s="8">
        <v>1.5888191901996906</v>
      </c>
      <c r="AS2" s="8">
        <v>2.0539574566207413</v>
      </c>
      <c r="AU2" s="5">
        <v>4.1167362969809362</v>
      </c>
      <c r="AV2" s="4"/>
      <c r="AW2" s="4"/>
      <c r="AX2" s="4"/>
      <c r="AY2" s="9">
        <v>5</v>
      </c>
      <c r="AZ2" s="9">
        <v>1</v>
      </c>
      <c r="BA2" s="9">
        <v>2</v>
      </c>
      <c r="BB2" s="9">
        <v>3</v>
      </c>
      <c r="BG2" s="9">
        <v>3</v>
      </c>
      <c r="BH2" s="9">
        <v>1</v>
      </c>
      <c r="BI2" s="9">
        <v>4</v>
      </c>
      <c r="CG2" s="9">
        <v>5</v>
      </c>
      <c r="CH2" s="9">
        <v>2</v>
      </c>
      <c r="DI2" s="9">
        <v>1</v>
      </c>
      <c r="DW2" s="9">
        <v>1</v>
      </c>
      <c r="DX2" s="9">
        <v>1</v>
      </c>
      <c r="DY2" s="9">
        <v>1</v>
      </c>
      <c r="EC2" s="9">
        <v>1</v>
      </c>
      <c r="EE2" s="9">
        <v>1</v>
      </c>
      <c r="EH2" s="9">
        <v>1</v>
      </c>
      <c r="EK2" s="9">
        <v>1</v>
      </c>
      <c r="EL2" s="9">
        <v>4</v>
      </c>
      <c r="EN2" s="9">
        <v>4</v>
      </c>
      <c r="EO2" s="4">
        <v>1</v>
      </c>
      <c r="EV2" s="7">
        <v>1</v>
      </c>
      <c r="EW2" s="7">
        <v>1</v>
      </c>
      <c r="EX2" s="7">
        <v>1</v>
      </c>
      <c r="FN2" s="10"/>
      <c r="FO2" s="10"/>
      <c r="FP2" s="10"/>
      <c r="FX2" s="4">
        <v>3.2</v>
      </c>
      <c r="FZ2" s="4">
        <v>12.7</v>
      </c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2">
        <v>0.02</v>
      </c>
      <c r="GO2" s="7">
        <v>0.38</v>
      </c>
      <c r="GP2" s="7">
        <v>116</v>
      </c>
      <c r="GQ2" s="7">
        <v>381</v>
      </c>
      <c r="GR2" s="7">
        <v>64</v>
      </c>
      <c r="GS2" s="12">
        <v>127</v>
      </c>
      <c r="LM2" s="9">
        <v>1</v>
      </c>
      <c r="LN2" s="9">
        <v>1</v>
      </c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</row>
    <row r="3" spans="1:350">
      <c r="A3" s="26" t="s">
        <v>1</v>
      </c>
      <c r="B3" s="4"/>
      <c r="C3" s="5"/>
      <c r="D3" s="6"/>
      <c r="E3" s="7"/>
      <c r="AU3" s="5"/>
      <c r="AV3" s="4"/>
      <c r="AW3" s="4"/>
      <c r="AX3" s="4"/>
      <c r="BD3" s="9">
        <v>14</v>
      </c>
      <c r="FN3" s="10"/>
      <c r="FO3" s="10"/>
      <c r="FP3" s="10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</row>
    <row r="4" spans="1:350">
      <c r="A4" s="12" t="s">
        <v>188</v>
      </c>
      <c r="B4" s="4"/>
      <c r="C4" s="5">
        <v>1.1087279326843755</v>
      </c>
      <c r="D4" s="6">
        <v>6.5194029850746258</v>
      </c>
      <c r="E4" s="6">
        <v>2.0119760479041915</v>
      </c>
      <c r="F4" s="8">
        <v>121.93348655322572</v>
      </c>
      <c r="G4" s="8">
        <v>165.40329535590871</v>
      </c>
      <c r="H4" s="8">
        <v>107.24251142325268</v>
      </c>
      <c r="I4" s="8">
        <v>74.935718614033277</v>
      </c>
      <c r="J4" s="8">
        <v>5.7485029940119761</v>
      </c>
      <c r="K4" s="8">
        <v>40.119402985074629</v>
      </c>
      <c r="L4" s="8">
        <v>1</v>
      </c>
      <c r="M4" s="8">
        <v>9.9545605306799345</v>
      </c>
      <c r="N4" s="8">
        <v>16.477349362263595</v>
      </c>
      <c r="O4" s="8">
        <v>34.699297268882617</v>
      </c>
      <c r="P4" s="8">
        <v>18.444120767474061</v>
      </c>
      <c r="Q4" s="8">
        <v>10.562874251497005</v>
      </c>
      <c r="R4" s="8">
        <v>52.028008847170518</v>
      </c>
      <c r="S4" s="8">
        <v>384.07563819728966</v>
      </c>
      <c r="V4" s="8">
        <v>12.995780590717299</v>
      </c>
      <c r="W4" s="8">
        <v>5.1134637514384345</v>
      </c>
      <c r="Z4" s="8">
        <v>77.252555169793823</v>
      </c>
      <c r="AA4" s="8">
        <v>19.744140197152245</v>
      </c>
      <c r="AC4" s="8">
        <v>1.4328358208955223</v>
      </c>
      <c r="AE4" s="8">
        <v>83.593315633296896</v>
      </c>
      <c r="AF4" s="8">
        <v>5.3846153846153841</v>
      </c>
      <c r="AI4" s="8">
        <v>16.666204986149587</v>
      </c>
      <c r="AJ4" s="8">
        <v>16.566761882208784</v>
      </c>
      <c r="AK4" s="8">
        <v>3.7056673642829252</v>
      </c>
      <c r="AL4" s="8">
        <v>6.0133067198935457</v>
      </c>
      <c r="AM4" s="8">
        <v>68.656320130901591</v>
      </c>
      <c r="AN4" s="8">
        <v>15.400386231251128</v>
      </c>
      <c r="AO4" s="8">
        <v>127.77155655095183</v>
      </c>
      <c r="AP4" s="8">
        <v>9.1563308045469487</v>
      </c>
      <c r="AQ4" s="8">
        <v>76.368868936046113</v>
      </c>
      <c r="AV4" s="4"/>
      <c r="AW4" s="4"/>
      <c r="AX4" s="4"/>
      <c r="AZ4" s="9">
        <v>14</v>
      </c>
      <c r="BA4" s="9">
        <v>44</v>
      </c>
      <c r="BB4" s="9">
        <v>20</v>
      </c>
      <c r="BC4" s="9">
        <v>50</v>
      </c>
      <c r="BG4" s="9">
        <v>11</v>
      </c>
      <c r="BH4" s="9">
        <v>10</v>
      </c>
      <c r="BI4" s="9">
        <v>13</v>
      </c>
      <c r="BL4" s="4">
        <v>1</v>
      </c>
      <c r="BQ4" s="9">
        <v>0.6</v>
      </c>
      <c r="BX4" s="9">
        <v>1</v>
      </c>
      <c r="DD4" s="9">
        <v>9</v>
      </c>
      <c r="DF4" s="9">
        <v>16</v>
      </c>
      <c r="DG4" s="9">
        <v>13</v>
      </c>
      <c r="DU4" s="9">
        <v>1</v>
      </c>
      <c r="EN4" s="9">
        <v>1</v>
      </c>
      <c r="EO4" s="9">
        <v>7</v>
      </c>
      <c r="EW4" s="7">
        <v>1</v>
      </c>
      <c r="EX4" s="7">
        <v>1</v>
      </c>
      <c r="EY4" s="7">
        <v>1</v>
      </c>
      <c r="FA4" s="9">
        <v>5</v>
      </c>
      <c r="FF4" s="9">
        <v>1</v>
      </c>
      <c r="FH4" s="9">
        <v>9.25</v>
      </c>
      <c r="FI4" s="9">
        <v>3.29</v>
      </c>
      <c r="FN4" s="10">
        <v>0.2</v>
      </c>
      <c r="FO4" s="10">
        <v>16</v>
      </c>
      <c r="FP4" s="10">
        <v>0.01</v>
      </c>
      <c r="FQ4" s="4">
        <v>3.5</v>
      </c>
      <c r="FR4" s="4">
        <v>21.7</v>
      </c>
      <c r="FS4" s="4">
        <v>22.4</v>
      </c>
      <c r="FU4" s="4">
        <v>228</v>
      </c>
      <c r="FV4" s="4">
        <v>46</v>
      </c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2">
        <v>7.53</v>
      </c>
      <c r="GO4" s="7">
        <v>0.22</v>
      </c>
      <c r="GP4" s="7">
        <v>291</v>
      </c>
      <c r="GQ4" s="7">
        <v>938</v>
      </c>
      <c r="GR4" s="7">
        <v>159</v>
      </c>
      <c r="GS4" s="12">
        <v>106</v>
      </c>
    </row>
    <row r="5" spans="1:350">
      <c r="A5" s="12" t="s">
        <v>2</v>
      </c>
      <c r="B5" s="4"/>
      <c r="C5" s="4"/>
      <c r="D5" s="7"/>
      <c r="E5" s="7"/>
      <c r="AV5" s="4"/>
      <c r="AW5" s="4"/>
      <c r="AX5" s="4"/>
      <c r="DD5" s="9">
        <v>1E-4</v>
      </c>
      <c r="ET5" s="7">
        <v>1</v>
      </c>
      <c r="FN5" s="10"/>
      <c r="FO5" s="10"/>
      <c r="FP5" s="10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</row>
    <row r="6" spans="1:350">
      <c r="A6" s="12" t="s">
        <v>3</v>
      </c>
      <c r="B6" s="4"/>
      <c r="C6" s="4"/>
      <c r="D6" s="7"/>
      <c r="E6" s="7"/>
      <c r="AF6" s="8">
        <v>1.192758253461129</v>
      </c>
      <c r="AL6" s="8">
        <v>2.6673924877517692</v>
      </c>
      <c r="AM6" s="8">
        <v>1.8046324269889227</v>
      </c>
      <c r="AN6" s="8">
        <v>1.0982372303497394</v>
      </c>
      <c r="AO6" s="8">
        <v>6.4306220095693778</v>
      </c>
      <c r="AP6" s="8">
        <v>10.409877663698072</v>
      </c>
      <c r="AQ6" s="8">
        <v>1.0922176677769728</v>
      </c>
      <c r="AV6" s="4"/>
      <c r="AW6" s="4"/>
      <c r="AX6" s="4"/>
      <c r="DQ6" s="9">
        <v>1</v>
      </c>
      <c r="EM6" s="9">
        <v>1E-4</v>
      </c>
      <c r="EO6" s="9">
        <v>1E-4</v>
      </c>
      <c r="EQ6" s="7">
        <v>1</v>
      </c>
      <c r="ER6" s="7">
        <v>1</v>
      </c>
      <c r="ET6" s="7">
        <v>1</v>
      </c>
      <c r="EW6" s="7">
        <v>1</v>
      </c>
      <c r="FG6" s="9">
        <v>1</v>
      </c>
      <c r="FN6" s="10"/>
      <c r="FO6" s="10"/>
      <c r="FP6" s="10"/>
      <c r="GB6" s="11"/>
      <c r="GC6" s="11"/>
      <c r="GD6" s="11">
        <v>5</v>
      </c>
      <c r="GE6" s="11"/>
      <c r="GF6" s="11">
        <v>2</v>
      </c>
      <c r="GG6" s="11">
        <v>1</v>
      </c>
      <c r="GH6" s="11"/>
      <c r="GI6" s="11"/>
      <c r="GJ6" s="11"/>
      <c r="GK6" s="11"/>
      <c r="GL6" s="11"/>
      <c r="GM6" s="11"/>
      <c r="GT6" s="7">
        <v>1E-4</v>
      </c>
      <c r="KD6" s="9">
        <v>0.11</v>
      </c>
    </row>
    <row r="7" spans="1:350" s="4" customFormat="1">
      <c r="A7" s="12" t="s">
        <v>4</v>
      </c>
      <c r="D7" s="12"/>
      <c r="E7" s="12"/>
      <c r="AF7" s="8"/>
      <c r="AL7" s="8"/>
      <c r="AM7" s="8"/>
      <c r="AN7" s="8"/>
      <c r="AO7" s="8"/>
      <c r="AP7" s="8"/>
      <c r="AQ7" s="8"/>
      <c r="EP7" s="12"/>
      <c r="EQ7" s="12"/>
      <c r="ER7" s="12"/>
      <c r="ES7" s="12"/>
      <c r="ET7" s="12"/>
      <c r="EU7" s="12"/>
      <c r="EV7" s="12"/>
      <c r="EW7" s="12"/>
      <c r="EX7" s="12"/>
      <c r="EY7" s="12"/>
      <c r="FJ7" s="4">
        <v>2</v>
      </c>
      <c r="FK7" s="10"/>
      <c r="FL7" s="10"/>
      <c r="FM7" s="10"/>
      <c r="FN7" s="10"/>
      <c r="FO7" s="10"/>
      <c r="FP7" s="10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2"/>
      <c r="GO7" s="12"/>
      <c r="GP7" s="12"/>
      <c r="GQ7" s="12"/>
      <c r="GR7" s="12"/>
      <c r="GS7" s="12"/>
    </row>
    <row r="8" spans="1:350">
      <c r="A8" s="12" t="s">
        <v>5</v>
      </c>
      <c r="B8" s="4"/>
      <c r="C8" s="5">
        <v>1.1740041928721174</v>
      </c>
      <c r="D8" s="7"/>
      <c r="E8" s="6">
        <v>4.023952095808383</v>
      </c>
      <c r="U8" s="8">
        <v>1.0263157894736841</v>
      </c>
      <c r="AV8" s="4"/>
      <c r="AW8" s="4"/>
      <c r="AX8" s="4"/>
      <c r="AY8" s="9">
        <v>21</v>
      </c>
      <c r="AZ8" s="9">
        <v>10</v>
      </c>
      <c r="BA8" s="9">
        <v>2</v>
      </c>
      <c r="BB8" s="9">
        <v>2</v>
      </c>
      <c r="BC8" s="9">
        <v>16</v>
      </c>
      <c r="BW8" s="9">
        <v>0.5</v>
      </c>
      <c r="CF8" s="9">
        <v>2</v>
      </c>
      <c r="CG8" s="9">
        <v>1</v>
      </c>
      <c r="CH8" s="9">
        <v>1</v>
      </c>
      <c r="CI8" s="4">
        <v>1</v>
      </c>
      <c r="CJ8" s="4">
        <v>5</v>
      </c>
      <c r="DK8" s="9">
        <v>1</v>
      </c>
      <c r="DO8" s="9">
        <v>1</v>
      </c>
      <c r="DR8" s="9">
        <v>1</v>
      </c>
      <c r="EH8" s="9">
        <v>1</v>
      </c>
      <c r="EI8" s="9">
        <v>1</v>
      </c>
      <c r="EJ8" s="9">
        <v>1</v>
      </c>
      <c r="EK8" s="4">
        <v>1</v>
      </c>
      <c r="EL8" s="9">
        <v>55</v>
      </c>
      <c r="EP8" s="12"/>
      <c r="FJ8" s="9">
        <v>1</v>
      </c>
      <c r="FN8" s="10">
        <v>0.6</v>
      </c>
      <c r="FO8" s="10">
        <v>0.1</v>
      </c>
      <c r="FP8" s="10">
        <v>0.5</v>
      </c>
      <c r="FT8" s="4">
        <v>15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</row>
    <row r="9" spans="1:350">
      <c r="A9" s="12" t="s">
        <v>6</v>
      </c>
      <c r="B9" s="4"/>
      <c r="C9" s="4"/>
      <c r="D9" s="7"/>
      <c r="E9" s="7"/>
      <c r="AV9" s="4">
        <v>0.53</v>
      </c>
      <c r="AW9" s="4">
        <v>0.19</v>
      </c>
      <c r="AX9" s="4">
        <v>0.44</v>
      </c>
      <c r="EP9" s="12"/>
      <c r="FN9" s="10"/>
      <c r="FO9" s="10"/>
      <c r="FP9" s="10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HZ9" s="9">
        <v>5</v>
      </c>
      <c r="IA9" s="9">
        <v>15</v>
      </c>
      <c r="IB9" s="9">
        <v>13</v>
      </c>
      <c r="IC9" s="4">
        <v>13</v>
      </c>
      <c r="ID9" s="4">
        <v>16</v>
      </c>
      <c r="IE9" s="4">
        <v>16</v>
      </c>
      <c r="IF9" s="9">
        <v>93</v>
      </c>
      <c r="IG9" s="9">
        <v>89</v>
      </c>
      <c r="IH9" s="9">
        <v>549</v>
      </c>
      <c r="II9" s="9">
        <v>147</v>
      </c>
      <c r="JH9" s="9">
        <v>1</v>
      </c>
      <c r="JI9" s="9">
        <v>2</v>
      </c>
      <c r="JJ9" s="9">
        <v>7</v>
      </c>
      <c r="JK9" s="4">
        <v>6</v>
      </c>
      <c r="JN9" s="9">
        <v>1</v>
      </c>
      <c r="KA9" s="9">
        <v>45</v>
      </c>
      <c r="KB9" s="9">
        <v>59</v>
      </c>
      <c r="KC9" s="9">
        <v>45</v>
      </c>
      <c r="MB9" s="9">
        <v>1</v>
      </c>
      <c r="MD9" s="9">
        <v>1</v>
      </c>
      <c r="ME9" s="9">
        <v>1</v>
      </c>
      <c r="MG9" s="4">
        <v>1</v>
      </c>
    </row>
    <row r="10" spans="1:350">
      <c r="A10" s="12" t="s">
        <v>7</v>
      </c>
      <c r="B10" s="5">
        <v>1.3587659460471935</v>
      </c>
      <c r="C10" s="4"/>
      <c r="D10" s="7"/>
      <c r="E10" s="7"/>
      <c r="F10" s="8">
        <v>9.7548387096774203</v>
      </c>
      <c r="H10" s="8">
        <v>1.9048908444745305</v>
      </c>
      <c r="I10" s="8">
        <v>5.4927256945392218</v>
      </c>
      <c r="L10" s="8">
        <v>24.793372319688107</v>
      </c>
      <c r="M10" s="8">
        <v>14</v>
      </c>
      <c r="N10" s="8">
        <v>15.385669703396067</v>
      </c>
      <c r="O10" s="8">
        <v>7.0822076551879203</v>
      </c>
      <c r="P10" s="8">
        <v>3.2717268166369959</v>
      </c>
      <c r="Q10" s="8">
        <v>1.5377653102203999</v>
      </c>
      <c r="R10" s="8">
        <v>30.916761072449692</v>
      </c>
      <c r="S10" s="8">
        <v>5.2417270721714466</v>
      </c>
      <c r="V10" s="8">
        <v>1.9974358152200375</v>
      </c>
      <c r="X10" s="8">
        <v>13.254573326520182</v>
      </c>
      <c r="Y10" s="8">
        <v>1.6524951004208999</v>
      </c>
      <c r="Z10" s="8">
        <v>1.1313872026788134</v>
      </c>
      <c r="AB10" s="8">
        <v>7.4666666666666659</v>
      </c>
      <c r="AD10" s="8">
        <v>15.995548961424333</v>
      </c>
      <c r="AF10" s="8">
        <v>1.0769230769230769</v>
      </c>
      <c r="AH10" s="8">
        <v>20.590696095076403</v>
      </c>
      <c r="AI10" s="8">
        <v>21.635393542828961</v>
      </c>
      <c r="AJ10" s="8">
        <v>31.498815270630004</v>
      </c>
      <c r="AK10" s="8">
        <v>23.673003162054535</v>
      </c>
      <c r="AL10" s="8">
        <v>27.46615663022849</v>
      </c>
      <c r="AM10" s="8">
        <v>6.2766920095248873</v>
      </c>
      <c r="AN10" s="8">
        <v>9.9366745684326876</v>
      </c>
      <c r="AO10" s="8">
        <v>5.6422681461875186</v>
      </c>
      <c r="AP10" s="8">
        <v>41.12476197919964</v>
      </c>
      <c r="AQ10" s="8">
        <v>21.877733088858005</v>
      </c>
      <c r="AT10" s="4">
        <v>38.5</v>
      </c>
      <c r="AV10" s="4"/>
      <c r="AW10" s="4"/>
      <c r="AX10" s="4"/>
      <c r="BD10" s="9">
        <v>45</v>
      </c>
      <c r="BI10" s="9">
        <v>13</v>
      </c>
      <c r="BJ10" s="9">
        <v>2</v>
      </c>
      <c r="BQ10" s="9">
        <v>0.3</v>
      </c>
      <c r="BU10" s="9">
        <v>3</v>
      </c>
      <c r="BV10" s="9">
        <v>1</v>
      </c>
      <c r="CK10" s="9">
        <v>1</v>
      </c>
      <c r="CW10" s="9">
        <v>1</v>
      </c>
      <c r="DD10" s="9">
        <v>1</v>
      </c>
      <c r="DE10" s="9">
        <v>13</v>
      </c>
      <c r="DG10" s="9">
        <v>1</v>
      </c>
      <c r="DI10" s="4">
        <v>1</v>
      </c>
      <c r="DJ10" s="4">
        <v>1</v>
      </c>
      <c r="DK10" s="4">
        <v>1</v>
      </c>
      <c r="DQ10" s="9">
        <v>1</v>
      </c>
      <c r="DR10" s="9">
        <v>1</v>
      </c>
      <c r="EG10" s="9">
        <v>1</v>
      </c>
      <c r="EM10" s="9">
        <v>1E-4</v>
      </c>
      <c r="EO10" s="9">
        <v>1E-4</v>
      </c>
      <c r="EP10" s="12">
        <v>4</v>
      </c>
      <c r="ER10" s="7">
        <v>1</v>
      </c>
      <c r="ET10" s="7">
        <v>1</v>
      </c>
      <c r="FE10" s="9">
        <v>1</v>
      </c>
      <c r="FH10" s="9">
        <v>1.27</v>
      </c>
      <c r="FI10" s="9">
        <v>3</v>
      </c>
      <c r="FJ10" s="4">
        <v>13</v>
      </c>
      <c r="FN10" s="10"/>
      <c r="FO10" s="10"/>
      <c r="FP10" s="10"/>
      <c r="FQ10" s="4">
        <v>0.1</v>
      </c>
      <c r="FR10" s="4">
        <v>0.1</v>
      </c>
      <c r="FS10" s="4">
        <v>0.2</v>
      </c>
      <c r="GB10" s="11"/>
      <c r="GC10" s="11"/>
      <c r="GD10" s="11"/>
      <c r="GE10" s="11">
        <v>8</v>
      </c>
      <c r="GF10" s="11">
        <v>10</v>
      </c>
      <c r="GG10" s="11">
        <v>3</v>
      </c>
      <c r="GH10" s="11"/>
      <c r="GI10" s="11"/>
      <c r="GJ10" s="11"/>
      <c r="GK10" s="11"/>
      <c r="GL10" s="11">
        <v>1</v>
      </c>
      <c r="GM10" s="11"/>
      <c r="GN10" s="12">
        <v>0.22</v>
      </c>
      <c r="GO10" s="7">
        <v>0.15</v>
      </c>
      <c r="GP10" s="7">
        <v>10</v>
      </c>
      <c r="GQ10" s="7">
        <v>1</v>
      </c>
      <c r="GR10" s="7">
        <v>146</v>
      </c>
      <c r="GS10" s="12">
        <v>20</v>
      </c>
    </row>
    <row r="11" spans="1:350">
      <c r="A11" s="12" t="s">
        <v>8</v>
      </c>
      <c r="B11" s="5"/>
      <c r="C11" s="4"/>
      <c r="D11" s="7"/>
      <c r="E11" s="7"/>
      <c r="F11" s="8"/>
      <c r="H11" s="8"/>
      <c r="I11" s="8"/>
      <c r="L11" s="8"/>
      <c r="M11" s="8"/>
      <c r="N11" s="8"/>
      <c r="O11" s="8"/>
      <c r="P11" s="8"/>
      <c r="Q11" s="8"/>
      <c r="R11" s="8"/>
      <c r="S11" s="8"/>
      <c r="V11" s="8"/>
      <c r="X11" s="8"/>
      <c r="Y11" s="8"/>
      <c r="Z11" s="8"/>
      <c r="AB11" s="8"/>
      <c r="AD11" s="8"/>
      <c r="AF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V11" s="4"/>
      <c r="AW11" s="4"/>
      <c r="AX11" s="4"/>
      <c r="DI11" s="4"/>
      <c r="DJ11" s="4"/>
      <c r="DK11" s="4"/>
      <c r="EP11" s="12"/>
      <c r="FJ11" s="4"/>
      <c r="FN11" s="10"/>
      <c r="FO11" s="10"/>
      <c r="FP11" s="10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S11" s="12"/>
      <c r="JO11" s="9">
        <v>1</v>
      </c>
      <c r="JW11" s="9">
        <v>1</v>
      </c>
      <c r="JX11" s="9">
        <v>1</v>
      </c>
      <c r="KM11" s="9">
        <v>1</v>
      </c>
      <c r="LD11" s="9">
        <v>2.2999999999999998</v>
      </c>
      <c r="LE11" s="9">
        <v>0.3</v>
      </c>
      <c r="LF11" s="9">
        <v>2.2000000000000002</v>
      </c>
      <c r="LG11" s="4">
        <v>7.2</v>
      </c>
      <c r="LH11" s="4">
        <v>3.6</v>
      </c>
      <c r="LM11" s="9">
        <v>1</v>
      </c>
      <c r="LN11" s="9">
        <v>1</v>
      </c>
      <c r="LO11" s="9">
        <v>1</v>
      </c>
      <c r="MD11" s="9">
        <v>1</v>
      </c>
      <c r="ME11" s="9">
        <v>1</v>
      </c>
      <c r="MF11" s="9">
        <v>1</v>
      </c>
      <c r="MG11" s="4">
        <v>1</v>
      </c>
      <c r="MH11" s="4">
        <v>0.5</v>
      </c>
      <c r="MJ11" s="4">
        <v>5</v>
      </c>
      <c r="MK11" s="4">
        <v>2.5</v>
      </c>
      <c r="ML11" s="4">
        <v>1.5</v>
      </c>
    </row>
    <row r="12" spans="1:350">
      <c r="A12" s="12" t="s">
        <v>9</v>
      </c>
      <c r="B12" s="4"/>
      <c r="C12" s="4"/>
      <c r="D12" s="7"/>
      <c r="E12" s="7"/>
      <c r="AV12" s="4"/>
      <c r="AW12" s="4"/>
      <c r="AX12" s="4"/>
      <c r="BC12" s="9">
        <v>9</v>
      </c>
      <c r="DG12" s="9">
        <v>1</v>
      </c>
      <c r="DH12" s="9">
        <v>1</v>
      </c>
      <c r="DI12" s="9">
        <v>1</v>
      </c>
      <c r="DK12" s="4">
        <v>1</v>
      </c>
      <c r="DQ12" s="9">
        <v>1</v>
      </c>
      <c r="EP12" s="12"/>
      <c r="FN12" s="10"/>
      <c r="FO12" s="10"/>
      <c r="FP12" s="10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350">
      <c r="A13" s="12" t="s">
        <v>10</v>
      </c>
      <c r="B13" s="5">
        <v>2.5480620245309678</v>
      </c>
      <c r="C13" s="5">
        <v>2.2862186913825444</v>
      </c>
      <c r="D13" s="6">
        <v>7.7341293532338309</v>
      </c>
      <c r="E13" s="6">
        <v>6.4758135902108815</v>
      </c>
      <c r="F13" s="8">
        <v>22.698558240846388</v>
      </c>
      <c r="G13" s="8">
        <v>3.9625764962140857</v>
      </c>
      <c r="H13" s="8">
        <v>1.1088170587239805</v>
      </c>
      <c r="I13" s="8">
        <v>7.2796117458879026</v>
      </c>
      <c r="J13" s="8">
        <v>9.0817767450174269</v>
      </c>
      <c r="K13" s="8">
        <v>2.5322859387274157</v>
      </c>
      <c r="L13" s="8">
        <v>8.3157894736842106</v>
      </c>
      <c r="M13" s="8">
        <v>6.0704477611940302</v>
      </c>
      <c r="N13" s="8">
        <v>0.98519278698138102</v>
      </c>
      <c r="O13" s="8">
        <v>1.9358089604556907</v>
      </c>
      <c r="Q13" s="8">
        <v>1.5665485845126563</v>
      </c>
      <c r="R13" s="8">
        <v>1.0090090090090089</v>
      </c>
      <c r="S13" s="8">
        <v>4.4475260006303179</v>
      </c>
      <c r="V13" s="8">
        <v>4.034776241046738</v>
      </c>
      <c r="W13" s="8">
        <v>6.3174053969472688</v>
      </c>
      <c r="X13" s="8">
        <v>1.087378640776699</v>
      </c>
      <c r="Y13" s="8">
        <v>7.8714088405330322</v>
      </c>
      <c r="Z13" s="8">
        <v>3.2233773152633676</v>
      </c>
      <c r="AA13" s="8">
        <v>2.3665540492097477</v>
      </c>
      <c r="AB13" s="8">
        <v>3.1401869158878499</v>
      </c>
      <c r="AC13" s="8">
        <v>4.1164547632209318</v>
      </c>
      <c r="AD13" s="8">
        <v>3</v>
      </c>
      <c r="AE13" s="8">
        <v>1.0232703420271747</v>
      </c>
      <c r="AI13" s="8">
        <v>14.296181630546956</v>
      </c>
      <c r="AK13" s="8">
        <v>2.953846153846154</v>
      </c>
      <c r="AL13" s="8">
        <v>4.0199600798403194</v>
      </c>
      <c r="AM13" s="8">
        <v>6.1854904409369649</v>
      </c>
      <c r="AN13" s="8">
        <v>2.7589191433470468</v>
      </c>
      <c r="AO13" s="8">
        <v>3.0890766568258168</v>
      </c>
      <c r="AQ13" s="8">
        <v>1.9940652818991098</v>
      </c>
      <c r="AU13" s="5">
        <v>1.9400368240234207</v>
      </c>
      <c r="AV13" s="4"/>
      <c r="AW13" s="4"/>
      <c r="AX13" s="4"/>
      <c r="BA13" s="9">
        <v>2</v>
      </c>
      <c r="BB13" s="9">
        <v>2</v>
      </c>
      <c r="BG13" s="9">
        <v>2</v>
      </c>
      <c r="BI13" s="9">
        <v>7</v>
      </c>
      <c r="BJ13" s="9">
        <v>0.5</v>
      </c>
      <c r="BN13" s="4">
        <v>1</v>
      </c>
      <c r="DG13" s="9">
        <v>1</v>
      </c>
      <c r="EN13" s="9">
        <v>2</v>
      </c>
      <c r="EO13" s="9">
        <v>3</v>
      </c>
      <c r="EV13" s="7">
        <v>1</v>
      </c>
      <c r="EX13" s="7">
        <v>1</v>
      </c>
      <c r="EY13" s="7">
        <v>1</v>
      </c>
      <c r="FA13" s="9">
        <v>5</v>
      </c>
      <c r="FF13" s="9">
        <v>6</v>
      </c>
      <c r="FL13" s="10">
        <v>0.5</v>
      </c>
      <c r="FN13" s="10"/>
      <c r="FO13" s="10"/>
      <c r="FP13" s="10"/>
      <c r="FQ13" s="4">
        <v>0.5</v>
      </c>
      <c r="FR13" s="4">
        <v>0.6</v>
      </c>
      <c r="FS13" s="4">
        <v>0.2</v>
      </c>
      <c r="FV13" s="4">
        <v>2</v>
      </c>
      <c r="FX13" s="4">
        <v>4</v>
      </c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2">
        <v>5.28</v>
      </c>
      <c r="GO13" s="7">
        <v>0.06</v>
      </c>
      <c r="GP13" s="7">
        <v>17</v>
      </c>
      <c r="GQ13" s="7">
        <v>10</v>
      </c>
      <c r="GR13" s="7">
        <v>1</v>
      </c>
      <c r="GS13" s="12">
        <v>3</v>
      </c>
      <c r="KO13" s="9">
        <v>1.5</v>
      </c>
      <c r="LM13" s="9">
        <v>1</v>
      </c>
      <c r="LN13" s="9">
        <v>1</v>
      </c>
    </row>
    <row r="14" spans="1:350">
      <c r="A14" s="12" t="s">
        <v>11</v>
      </c>
      <c r="B14" s="5">
        <v>1.0532915360501567</v>
      </c>
      <c r="C14" s="5">
        <v>1.1087279326843755</v>
      </c>
      <c r="D14" s="6">
        <v>1.0401326699834161</v>
      </c>
      <c r="E14" s="6">
        <v>3.0179640718562872</v>
      </c>
      <c r="F14" s="8">
        <v>12.146235394523028</v>
      </c>
      <c r="G14" s="8">
        <v>16.140304292522615</v>
      </c>
      <c r="H14" s="8">
        <v>6.7751565408698609</v>
      </c>
      <c r="I14" s="8">
        <v>22.168392665098072</v>
      </c>
      <c r="J14" s="8">
        <v>5.8368755027258912</v>
      </c>
      <c r="K14" s="8">
        <v>8.5352710133542811</v>
      </c>
      <c r="L14" s="8">
        <v>3.1272540804748186</v>
      </c>
      <c r="M14" s="8">
        <v>5.2945273631840797</v>
      </c>
      <c r="N14" s="8">
        <v>3.5196708379960016</v>
      </c>
      <c r="O14" s="8">
        <v>14.01428283254489</v>
      </c>
      <c r="P14" s="8">
        <v>1.0059880239520957</v>
      </c>
      <c r="Q14" s="8">
        <v>3.8300216384048715</v>
      </c>
      <c r="R14" s="8">
        <v>9.2792577008145862</v>
      </c>
      <c r="S14" s="8">
        <v>14.86744405924992</v>
      </c>
      <c r="T14" s="8">
        <v>8.2046332753410862</v>
      </c>
      <c r="U14" s="8">
        <v>3.6666666666666665</v>
      </c>
      <c r="V14" s="8">
        <v>9.4761074725798782</v>
      </c>
      <c r="W14" s="8">
        <v>6.9424386210940083</v>
      </c>
      <c r="X14" s="8">
        <v>2.8996763754045305</v>
      </c>
      <c r="Y14" s="8">
        <v>3.2943147413186011</v>
      </c>
      <c r="Z14" s="8">
        <v>9.6785365534994376</v>
      </c>
      <c r="AA14" s="8">
        <v>3.0453311184865801</v>
      </c>
      <c r="AB14" s="8">
        <v>2.0934579439252334</v>
      </c>
      <c r="AC14" s="8">
        <v>3.639913036582938</v>
      </c>
      <c r="AD14" s="8">
        <v>5</v>
      </c>
      <c r="AE14" s="8">
        <v>7.1191628923941908</v>
      </c>
      <c r="AJ14" s="8">
        <v>8.9160967472894086</v>
      </c>
      <c r="AK14" s="8">
        <v>2.3305816135084427</v>
      </c>
      <c r="AL14" s="8">
        <v>5.9228330126533715</v>
      </c>
      <c r="AM14" s="8">
        <v>23.222150012745271</v>
      </c>
      <c r="AN14" s="8">
        <v>5.3116380437953463</v>
      </c>
      <c r="AO14" s="8">
        <v>29.032271200244328</v>
      </c>
      <c r="AP14" s="8">
        <v>12.157422428952295</v>
      </c>
      <c r="AQ14" s="8">
        <v>14.201283287859519</v>
      </c>
      <c r="AV14" s="4"/>
      <c r="AW14" s="4"/>
      <c r="AX14" s="4"/>
      <c r="AZ14" s="9">
        <v>3</v>
      </c>
      <c r="BA14" s="9">
        <v>9</v>
      </c>
      <c r="BB14" s="9">
        <v>13</v>
      </c>
      <c r="BC14" s="9">
        <v>7</v>
      </c>
      <c r="BJ14" s="9">
        <v>0.5</v>
      </c>
      <c r="BM14" s="9">
        <v>1</v>
      </c>
      <c r="BQ14" s="9">
        <v>1.3</v>
      </c>
      <c r="BT14" s="9">
        <v>1</v>
      </c>
      <c r="BX14" s="9">
        <v>2</v>
      </c>
      <c r="CN14" s="9">
        <v>2</v>
      </c>
      <c r="CP14" s="9">
        <v>1</v>
      </c>
      <c r="CR14" s="9">
        <v>1</v>
      </c>
      <c r="CS14" s="9">
        <v>4</v>
      </c>
      <c r="CU14" s="9">
        <v>1</v>
      </c>
      <c r="CX14" s="9">
        <v>1</v>
      </c>
      <c r="DB14" s="9">
        <v>1</v>
      </c>
      <c r="DD14" s="9">
        <v>9</v>
      </c>
      <c r="DE14" s="9">
        <v>1</v>
      </c>
      <c r="DF14" s="4">
        <v>4</v>
      </c>
      <c r="DG14" s="4">
        <v>10</v>
      </c>
      <c r="DH14" s="9">
        <v>1E-4</v>
      </c>
      <c r="DI14" s="4">
        <v>2</v>
      </c>
      <c r="DJ14" s="4">
        <v>2</v>
      </c>
      <c r="DK14" s="4">
        <v>2</v>
      </c>
      <c r="DL14" s="4">
        <v>2</v>
      </c>
      <c r="DO14" s="4">
        <v>1</v>
      </c>
      <c r="DQ14" s="9">
        <v>2</v>
      </c>
      <c r="DU14" s="9">
        <v>1</v>
      </c>
      <c r="EN14" s="9">
        <v>1</v>
      </c>
      <c r="EO14" s="9">
        <v>6</v>
      </c>
      <c r="EV14" s="7">
        <v>1</v>
      </c>
      <c r="EW14" s="7">
        <v>1</v>
      </c>
      <c r="EX14" s="7">
        <v>1</v>
      </c>
      <c r="EY14" s="7">
        <v>1</v>
      </c>
      <c r="FA14" s="9">
        <v>3</v>
      </c>
      <c r="FF14" s="9">
        <v>7</v>
      </c>
      <c r="FJ14" s="9">
        <v>4</v>
      </c>
      <c r="FN14" s="10"/>
      <c r="FO14" s="10">
        <v>0.3</v>
      </c>
      <c r="FP14" s="10">
        <v>0.01</v>
      </c>
      <c r="FQ14" s="4">
        <v>0.1</v>
      </c>
      <c r="FR14" s="4">
        <v>2.2000000000000002</v>
      </c>
      <c r="FS14" s="4">
        <v>0.6</v>
      </c>
      <c r="GB14" s="11"/>
      <c r="GC14" s="11"/>
      <c r="GD14" s="11">
        <v>1</v>
      </c>
      <c r="GE14" s="11"/>
      <c r="GF14" s="11">
        <v>8</v>
      </c>
      <c r="GG14" s="11">
        <v>6</v>
      </c>
      <c r="GH14" s="11">
        <v>4</v>
      </c>
      <c r="GI14" s="11">
        <v>13</v>
      </c>
      <c r="GJ14" s="11"/>
      <c r="GK14" s="11">
        <v>4</v>
      </c>
      <c r="GL14" s="11">
        <v>1</v>
      </c>
      <c r="GM14" s="11"/>
      <c r="GN14" s="12">
        <v>7.2</v>
      </c>
      <c r="GO14" s="7">
        <v>0.4</v>
      </c>
    </row>
    <row r="15" spans="1:350">
      <c r="A15" s="12" t="s">
        <v>12</v>
      </c>
      <c r="B15" s="5">
        <v>12.04802522289113</v>
      </c>
      <c r="C15" s="5">
        <v>45.959361007465112</v>
      </c>
      <c r="D15" s="6">
        <v>71.6131343283582</v>
      </c>
      <c r="E15" s="6">
        <v>53.244884144753975</v>
      </c>
      <c r="F15" s="8">
        <v>45.07600349627657</v>
      </c>
      <c r="G15" s="8">
        <v>26.433685083988887</v>
      </c>
      <c r="H15" s="8">
        <v>28.84061600947707</v>
      </c>
      <c r="I15" s="8">
        <v>26.576574825716925</v>
      </c>
      <c r="J15" s="8">
        <v>10.262536419697918</v>
      </c>
      <c r="K15" s="8">
        <v>17.075883739198741</v>
      </c>
      <c r="L15" s="8">
        <v>2.932063367373658</v>
      </c>
      <c r="M15" s="8">
        <v>44.204643449419571</v>
      </c>
      <c r="N15" s="8">
        <v>2.4458774738240012</v>
      </c>
      <c r="O15" s="8">
        <v>46.151492392455438</v>
      </c>
      <c r="P15" s="8">
        <v>7.0550071029112944</v>
      </c>
      <c r="Q15" s="8">
        <v>15.475230919542298</v>
      </c>
      <c r="R15" s="8">
        <v>39.350344356332378</v>
      </c>
      <c r="S15" s="8">
        <v>17.454774661203906</v>
      </c>
      <c r="T15" s="8">
        <v>49.467777676036988</v>
      </c>
      <c r="U15" s="8">
        <v>44.89473684210526</v>
      </c>
      <c r="V15" s="8">
        <v>18.996591620049156</v>
      </c>
      <c r="W15" s="8">
        <v>43.398413087553195</v>
      </c>
      <c r="X15" s="8">
        <v>2.7613694430250382</v>
      </c>
      <c r="Y15" s="8">
        <v>2.8821172732682241</v>
      </c>
      <c r="Z15" s="8">
        <v>1.0685323580855461</v>
      </c>
      <c r="AA15" s="8">
        <v>3.0514786418400872</v>
      </c>
      <c r="AB15" s="8">
        <v>1.0467289719626167</v>
      </c>
      <c r="AC15" s="8">
        <v>11.467108899944719</v>
      </c>
      <c r="AD15" s="8">
        <v>1.4985163204747773</v>
      </c>
      <c r="AE15" s="8">
        <v>3.1485241293143842</v>
      </c>
      <c r="AG15" s="8">
        <v>1.0769230769230769</v>
      </c>
      <c r="AI15" s="8">
        <v>4.7444629673731846</v>
      </c>
      <c r="AJ15" s="8">
        <v>1.4589665653495441</v>
      </c>
      <c r="AQ15" s="8">
        <v>2.1483125276417234</v>
      </c>
      <c r="AT15" s="4">
        <v>0.53</v>
      </c>
      <c r="AU15" s="5">
        <v>1.8319547269040326</v>
      </c>
      <c r="AV15" s="4"/>
      <c r="AW15" s="4"/>
      <c r="AX15" s="4"/>
      <c r="AY15" s="9">
        <v>13</v>
      </c>
      <c r="AZ15" s="9">
        <v>2</v>
      </c>
      <c r="BC15" s="9">
        <v>1</v>
      </c>
      <c r="BH15" s="9">
        <v>1</v>
      </c>
      <c r="BI15" s="9">
        <v>2</v>
      </c>
      <c r="BL15" s="4">
        <v>6</v>
      </c>
      <c r="BM15" s="4">
        <v>1</v>
      </c>
      <c r="BN15" s="4">
        <v>7</v>
      </c>
      <c r="BO15" s="4">
        <v>24</v>
      </c>
      <c r="BP15" s="4">
        <v>12</v>
      </c>
      <c r="BQ15" s="4">
        <v>0.3</v>
      </c>
      <c r="BR15" s="4">
        <v>5.5</v>
      </c>
      <c r="BS15" s="4">
        <v>8</v>
      </c>
      <c r="BT15" s="4">
        <v>4</v>
      </c>
      <c r="BU15" s="4">
        <v>4</v>
      </c>
      <c r="BV15" s="4">
        <v>2</v>
      </c>
      <c r="BW15" s="4">
        <v>1.75</v>
      </c>
      <c r="CI15" s="9">
        <v>2</v>
      </c>
      <c r="CP15" s="9">
        <v>2</v>
      </c>
      <c r="DJ15" s="9">
        <v>1</v>
      </c>
      <c r="DO15" s="9">
        <v>1</v>
      </c>
      <c r="DR15" s="9">
        <v>1</v>
      </c>
      <c r="EK15" s="9">
        <v>1</v>
      </c>
      <c r="EL15" s="9">
        <v>9</v>
      </c>
      <c r="FH15" s="9">
        <v>2.21</v>
      </c>
      <c r="FI15" s="9">
        <v>0.32</v>
      </c>
      <c r="FK15" s="10">
        <v>7.5</v>
      </c>
      <c r="FL15" s="10">
        <v>2</v>
      </c>
      <c r="FM15" s="10">
        <v>2</v>
      </c>
      <c r="FN15" s="10">
        <v>3</v>
      </c>
      <c r="FO15" s="10">
        <v>5.8</v>
      </c>
      <c r="FP15" s="10">
        <v>10.7</v>
      </c>
      <c r="FT15" s="4">
        <v>7</v>
      </c>
      <c r="FU15" s="4">
        <v>246</v>
      </c>
      <c r="GN15" s="12">
        <v>23.28</v>
      </c>
      <c r="GP15" s="7">
        <v>66</v>
      </c>
      <c r="GQ15" s="7">
        <v>120</v>
      </c>
      <c r="GR15" s="7">
        <v>85</v>
      </c>
      <c r="GS15" s="12">
        <v>64</v>
      </c>
    </row>
    <row r="16" spans="1:350">
      <c r="A16" s="12" t="s">
        <v>13</v>
      </c>
      <c r="B16" s="4"/>
      <c r="C16" s="4"/>
      <c r="D16" s="7"/>
      <c r="E16" s="7"/>
      <c r="O16" s="8">
        <v>1.1041735129806112</v>
      </c>
      <c r="AH16" s="8">
        <v>1.5022071307300511</v>
      </c>
      <c r="AL16" s="8">
        <v>4.6853320386254529</v>
      </c>
      <c r="AM16" s="8">
        <v>1.5177872796797047</v>
      </c>
      <c r="AN16" s="8">
        <v>1.1978609625668448</v>
      </c>
      <c r="AO16" s="8">
        <v>1.0212765957446808</v>
      </c>
      <c r="AP16" s="8">
        <v>1.6061438487667996</v>
      </c>
      <c r="AV16" s="4"/>
      <c r="AW16" s="4"/>
      <c r="AX16" s="4"/>
      <c r="DI16" s="4">
        <v>1</v>
      </c>
      <c r="DJ16" s="4">
        <v>1</v>
      </c>
      <c r="EM16" s="9">
        <v>1E-4</v>
      </c>
      <c r="EO16" s="9">
        <v>1E-4</v>
      </c>
      <c r="ER16" s="7">
        <v>1</v>
      </c>
      <c r="ET16" s="7">
        <v>1</v>
      </c>
      <c r="EW16" s="7">
        <v>1</v>
      </c>
      <c r="FE16" s="9">
        <v>1</v>
      </c>
      <c r="FN16" s="10"/>
      <c r="FO16" s="10"/>
      <c r="FP16" s="10"/>
      <c r="FR16" s="4">
        <v>0.9</v>
      </c>
      <c r="FS16" s="4">
        <v>0.4</v>
      </c>
      <c r="GT16" s="9">
        <v>1</v>
      </c>
      <c r="KD16" s="9">
        <v>0.11</v>
      </c>
      <c r="LT16" s="9">
        <v>0.08</v>
      </c>
      <c r="LV16" s="9">
        <v>0.08</v>
      </c>
    </row>
    <row r="17" spans="1:349">
      <c r="A17" s="12" t="s">
        <v>14</v>
      </c>
      <c r="B17" s="4"/>
      <c r="C17" s="4"/>
      <c r="D17" s="7"/>
      <c r="E17" s="7"/>
      <c r="AV17" s="4"/>
      <c r="AW17" s="4"/>
      <c r="AX17" s="4"/>
      <c r="DG17" s="4"/>
      <c r="EQ17" s="7">
        <v>1</v>
      </c>
      <c r="ER17" s="7">
        <v>1</v>
      </c>
      <c r="ET17" s="7">
        <v>1</v>
      </c>
      <c r="FN17" s="10"/>
      <c r="FO17" s="10"/>
      <c r="FP17" s="10"/>
      <c r="GT17" s="9">
        <v>1</v>
      </c>
      <c r="LT17" s="9">
        <v>1.75</v>
      </c>
      <c r="LV17" s="9">
        <v>0.08</v>
      </c>
    </row>
    <row r="18" spans="1:349">
      <c r="A18" s="12" t="s">
        <v>15</v>
      </c>
      <c r="B18" s="4"/>
      <c r="C18" s="4"/>
      <c r="D18" s="7"/>
      <c r="E18" s="7"/>
      <c r="AV18" s="4"/>
      <c r="AW18" s="4"/>
      <c r="AX18" s="4"/>
      <c r="DG18" s="4"/>
      <c r="FN18" s="10"/>
      <c r="FO18" s="10"/>
      <c r="FP18" s="10"/>
      <c r="LP18" s="9">
        <v>34</v>
      </c>
      <c r="LQ18" s="9">
        <v>14.83</v>
      </c>
      <c r="LR18" s="4">
        <v>3.09</v>
      </c>
      <c r="LS18" s="4">
        <v>16.079999999999998</v>
      </c>
    </row>
    <row r="19" spans="1:349">
      <c r="A19" s="12" t="s">
        <v>189</v>
      </c>
      <c r="B19" s="4"/>
      <c r="C19" s="4"/>
      <c r="D19" s="7"/>
      <c r="E19" s="7"/>
      <c r="U19" s="8">
        <v>3</v>
      </c>
      <c r="W19" s="8">
        <v>26.472727272727269</v>
      </c>
      <c r="AV19" s="4"/>
      <c r="AW19" s="4"/>
      <c r="AX19" s="4"/>
      <c r="BA19" s="9">
        <v>1</v>
      </c>
      <c r="BE19" s="9">
        <v>153</v>
      </c>
      <c r="BG19" s="9">
        <v>49</v>
      </c>
      <c r="BH19" s="9">
        <v>10</v>
      </c>
      <c r="BI19" s="9">
        <v>3</v>
      </c>
      <c r="DZ19" s="9">
        <v>1</v>
      </c>
      <c r="EA19" s="9">
        <v>1</v>
      </c>
      <c r="EB19" s="9">
        <v>1</v>
      </c>
      <c r="FN19" s="10">
        <v>4.0999999999999996</v>
      </c>
      <c r="FO19" s="10">
        <v>0.01</v>
      </c>
      <c r="FP19" s="10">
        <v>0.5</v>
      </c>
    </row>
    <row r="20" spans="1:349">
      <c r="A20" s="12" t="s">
        <v>190</v>
      </c>
      <c r="B20" s="4"/>
      <c r="C20" s="4"/>
      <c r="D20" s="7"/>
      <c r="E20" s="7"/>
      <c r="AV20" s="4"/>
      <c r="AW20" s="4"/>
      <c r="AX20" s="4"/>
      <c r="CV20" s="9">
        <v>3</v>
      </c>
      <c r="CX20" s="9">
        <v>3</v>
      </c>
      <c r="CY20" s="9">
        <v>1</v>
      </c>
      <c r="DB20" s="9">
        <v>3</v>
      </c>
      <c r="DC20" s="4">
        <v>2</v>
      </c>
      <c r="FN20" s="10"/>
      <c r="FO20" s="10"/>
      <c r="FP20" s="10"/>
      <c r="FW20" s="9">
        <v>584</v>
      </c>
      <c r="GB20" s="11">
        <v>2</v>
      </c>
      <c r="GC20" s="11">
        <v>7</v>
      </c>
      <c r="GD20" s="11"/>
      <c r="GE20" s="11">
        <v>6</v>
      </c>
      <c r="GF20" s="11">
        <v>11</v>
      </c>
      <c r="GG20" s="11"/>
      <c r="GH20" s="11">
        <v>187</v>
      </c>
      <c r="GI20" s="11">
        <v>106</v>
      </c>
      <c r="GJ20" s="11"/>
      <c r="GK20" s="11"/>
      <c r="GL20" s="11"/>
      <c r="GM20" s="11"/>
    </row>
    <row r="21" spans="1:349">
      <c r="A21" s="12" t="s">
        <v>16</v>
      </c>
      <c r="B21" s="4"/>
      <c r="C21" s="4"/>
      <c r="D21" s="7"/>
      <c r="E21" s="7"/>
      <c r="AV21" s="4"/>
      <c r="AW21" s="4"/>
      <c r="AX21" s="4"/>
      <c r="BC21" s="9">
        <v>17</v>
      </c>
      <c r="DK21" s="9">
        <v>2</v>
      </c>
      <c r="DO21" s="9">
        <v>2</v>
      </c>
      <c r="DQ21" s="9">
        <v>2</v>
      </c>
      <c r="FJ21" s="9">
        <v>43</v>
      </c>
      <c r="FN21" s="10"/>
      <c r="FO21" s="10"/>
      <c r="FP21" s="10"/>
    </row>
    <row r="22" spans="1:349">
      <c r="A22" s="12" t="s">
        <v>17</v>
      </c>
      <c r="B22" s="4"/>
      <c r="C22" s="4"/>
      <c r="D22" s="7"/>
      <c r="E22" s="7"/>
      <c r="T22" s="8">
        <v>10.029850746268655</v>
      </c>
      <c r="U22" s="8">
        <v>10.105263157894736</v>
      </c>
      <c r="W22" s="8">
        <v>2.0363636363636362</v>
      </c>
      <c r="AE22" s="8">
        <v>4.1980321724191789</v>
      </c>
      <c r="AU22" s="13">
        <v>0.51</v>
      </c>
      <c r="AV22" s="4"/>
      <c r="AW22" s="4"/>
      <c r="AX22" s="4"/>
      <c r="AY22" s="9">
        <v>11</v>
      </c>
      <c r="AZ22" s="9">
        <v>7</v>
      </c>
      <c r="BA22" s="9">
        <v>2</v>
      </c>
      <c r="BB22" s="9">
        <v>4</v>
      </c>
      <c r="BD22" s="9">
        <v>212</v>
      </c>
      <c r="CI22" s="9">
        <v>2</v>
      </c>
      <c r="DP22" s="9">
        <v>2</v>
      </c>
      <c r="EH22" s="9">
        <v>1</v>
      </c>
      <c r="EI22" s="9">
        <v>1</v>
      </c>
      <c r="EJ22" s="9">
        <v>1</v>
      </c>
      <c r="EK22" s="4">
        <v>1</v>
      </c>
      <c r="EL22" s="9">
        <v>257</v>
      </c>
      <c r="FN22" s="10"/>
      <c r="FO22" s="10"/>
      <c r="FP22" s="10"/>
      <c r="FT22" s="4">
        <v>17</v>
      </c>
      <c r="GO22" s="7">
        <v>0.06</v>
      </c>
    </row>
    <row r="23" spans="1:349">
      <c r="A23" s="12" t="s">
        <v>18</v>
      </c>
      <c r="B23" s="4"/>
      <c r="C23" s="4"/>
      <c r="D23" s="7"/>
      <c r="E23" s="7"/>
      <c r="AV23" s="4"/>
      <c r="AW23" s="4"/>
      <c r="AX23" s="4"/>
      <c r="DC23" s="9">
        <v>3</v>
      </c>
      <c r="DI23" s="9">
        <v>2</v>
      </c>
      <c r="DJ23" s="9">
        <v>2</v>
      </c>
      <c r="DK23" s="9">
        <v>2</v>
      </c>
      <c r="DL23" s="4">
        <v>2</v>
      </c>
      <c r="DM23" s="4">
        <v>2</v>
      </c>
      <c r="DN23" s="4">
        <v>2</v>
      </c>
      <c r="DO23" s="4">
        <v>2</v>
      </c>
      <c r="DP23" s="4">
        <v>2</v>
      </c>
      <c r="DQ23" s="4">
        <v>2</v>
      </c>
      <c r="DR23" s="4">
        <v>1</v>
      </c>
      <c r="DT23" s="4">
        <v>1</v>
      </c>
      <c r="FI23" s="9">
        <v>0.12</v>
      </c>
      <c r="FJ23" s="9">
        <v>14</v>
      </c>
      <c r="FN23" s="10"/>
      <c r="FO23" s="10"/>
      <c r="FP23" s="10"/>
      <c r="FV23" s="4">
        <v>142</v>
      </c>
    </row>
    <row r="24" spans="1:349">
      <c r="A24" s="12" t="s">
        <v>19</v>
      </c>
      <c r="B24" s="4"/>
      <c r="C24" s="4"/>
      <c r="D24" s="7"/>
      <c r="E24" s="7"/>
      <c r="AV24" s="4"/>
      <c r="AW24" s="4"/>
      <c r="AX24" s="4"/>
      <c r="CB24" s="9">
        <v>1</v>
      </c>
      <c r="DF24" s="9">
        <v>5</v>
      </c>
      <c r="DG24" s="9">
        <v>1</v>
      </c>
      <c r="DH24" s="9">
        <v>6</v>
      </c>
      <c r="DI24" s="4">
        <v>2</v>
      </c>
      <c r="DK24" s="4">
        <v>2</v>
      </c>
      <c r="DR24" s="9">
        <v>1</v>
      </c>
      <c r="DT24" s="9">
        <v>1</v>
      </c>
      <c r="FA24" s="9">
        <v>6</v>
      </c>
      <c r="FG24" s="9">
        <v>7</v>
      </c>
      <c r="FH24" s="9">
        <v>2.62</v>
      </c>
      <c r="FN24" s="10"/>
      <c r="FO24" s="10"/>
      <c r="FP24" s="10"/>
      <c r="FV24" s="4">
        <v>600</v>
      </c>
    </row>
    <row r="25" spans="1:349">
      <c r="A25" s="12" t="s">
        <v>20</v>
      </c>
      <c r="B25" s="4"/>
      <c r="C25" s="4"/>
      <c r="D25" s="7"/>
      <c r="E25" s="7"/>
      <c r="AV25" s="4"/>
      <c r="AW25" s="4"/>
      <c r="AX25" s="4"/>
      <c r="DI25" s="4"/>
      <c r="DK25" s="4"/>
      <c r="FN25" s="10"/>
      <c r="FO25" s="10"/>
      <c r="FP25" s="10"/>
      <c r="HZ25" s="9">
        <v>16</v>
      </c>
      <c r="IA25" s="9">
        <v>14</v>
      </c>
      <c r="IB25" s="9">
        <v>11</v>
      </c>
      <c r="IC25" s="4">
        <v>10</v>
      </c>
      <c r="ID25" s="4">
        <v>8</v>
      </c>
      <c r="IE25" s="4">
        <v>3</v>
      </c>
      <c r="IF25" s="9">
        <v>57</v>
      </c>
      <c r="IG25" s="4">
        <v>1</v>
      </c>
      <c r="IH25" s="9">
        <v>40</v>
      </c>
      <c r="II25" s="9">
        <v>17011</v>
      </c>
      <c r="KA25" s="9">
        <v>54237</v>
      </c>
      <c r="KB25" s="9">
        <v>68363</v>
      </c>
      <c r="KC25" s="9">
        <v>16105</v>
      </c>
      <c r="MD25" s="9">
        <v>1</v>
      </c>
      <c r="ME25" s="9">
        <v>1</v>
      </c>
      <c r="MF25" s="9">
        <v>1</v>
      </c>
    </row>
    <row r="26" spans="1:349">
      <c r="A26" s="12" t="s">
        <v>21</v>
      </c>
      <c r="B26" s="4"/>
      <c r="C26" s="4"/>
      <c r="D26" s="7"/>
      <c r="E26" s="7"/>
      <c r="AV26" s="4"/>
      <c r="AW26" s="4"/>
      <c r="AX26" s="4"/>
      <c r="DI26" s="4"/>
      <c r="DK26" s="4"/>
      <c r="FN26" s="10"/>
      <c r="FO26" s="10"/>
      <c r="FP26" s="10"/>
      <c r="HC26" s="4"/>
      <c r="HD26" s="4"/>
      <c r="HE26" s="4"/>
      <c r="JO26" s="9">
        <v>1</v>
      </c>
      <c r="JP26" s="9">
        <v>1</v>
      </c>
      <c r="JQ26" s="9">
        <v>1</v>
      </c>
      <c r="JS26" s="4">
        <v>1</v>
      </c>
      <c r="JT26" s="4">
        <v>1</v>
      </c>
      <c r="JU26" s="9">
        <v>1</v>
      </c>
      <c r="KS26" s="9">
        <v>28.9</v>
      </c>
      <c r="KW26" s="9">
        <v>0.5</v>
      </c>
      <c r="KX26" s="9">
        <v>0.9</v>
      </c>
    </row>
    <row r="27" spans="1:349">
      <c r="A27" s="12" t="s">
        <v>22</v>
      </c>
      <c r="B27" s="4"/>
      <c r="C27" s="4"/>
      <c r="D27" s="7"/>
      <c r="E27" s="7"/>
      <c r="AV27" s="4"/>
      <c r="AW27" s="4"/>
      <c r="AX27" s="4"/>
      <c r="DI27" s="4"/>
      <c r="DK27" s="4"/>
      <c r="FN27" s="10"/>
      <c r="FO27" s="10"/>
      <c r="FP27" s="10"/>
      <c r="HC27" s="4"/>
      <c r="HD27" s="4"/>
      <c r="HE27" s="4"/>
      <c r="JR27" s="9">
        <v>1</v>
      </c>
      <c r="JS27" s="4"/>
      <c r="JT27" s="4">
        <v>1</v>
      </c>
      <c r="JW27" s="9">
        <v>1</v>
      </c>
    </row>
    <row r="28" spans="1:349">
      <c r="A28" s="12" t="s">
        <v>23</v>
      </c>
      <c r="B28" s="4"/>
      <c r="C28" s="4"/>
      <c r="D28" s="7"/>
      <c r="E28" s="7"/>
      <c r="AF28" s="8">
        <v>1.2629205036647246</v>
      </c>
      <c r="AS28" s="8">
        <v>6.0722891566265051</v>
      </c>
      <c r="AV28" s="4"/>
      <c r="AW28" s="4"/>
      <c r="AX28" s="4"/>
      <c r="BF28" s="9">
        <v>48</v>
      </c>
      <c r="BG28" s="9">
        <v>4</v>
      </c>
      <c r="EM28" s="9">
        <v>5</v>
      </c>
      <c r="ER28" s="7">
        <v>1</v>
      </c>
      <c r="EU28" s="7">
        <v>1</v>
      </c>
      <c r="EV28" s="7">
        <v>1</v>
      </c>
      <c r="FA28" s="9">
        <v>3</v>
      </c>
      <c r="FB28" s="9">
        <v>2</v>
      </c>
      <c r="FD28" s="9">
        <v>14</v>
      </c>
      <c r="FE28" s="4">
        <v>8</v>
      </c>
      <c r="FF28" s="9">
        <v>22</v>
      </c>
      <c r="FG28" s="9">
        <v>13</v>
      </c>
      <c r="FN28" s="10"/>
      <c r="FO28" s="10"/>
      <c r="FP28" s="10"/>
      <c r="FY28" s="4">
        <v>3.2</v>
      </c>
      <c r="GY28" s="9">
        <v>2</v>
      </c>
      <c r="HO28" s="9">
        <v>1</v>
      </c>
      <c r="HP28" s="9">
        <v>1</v>
      </c>
      <c r="HR28" s="9">
        <v>1</v>
      </c>
      <c r="HU28" s="9">
        <v>1</v>
      </c>
      <c r="HV28" s="9">
        <v>1</v>
      </c>
      <c r="HW28" s="4">
        <v>1</v>
      </c>
      <c r="HX28" s="4">
        <v>1</v>
      </c>
      <c r="HY28" s="4">
        <v>1</v>
      </c>
      <c r="IN28" s="9">
        <v>1</v>
      </c>
      <c r="IZ28" s="9">
        <v>1</v>
      </c>
      <c r="JP28" s="9">
        <v>1</v>
      </c>
      <c r="JQ28" s="9">
        <v>1</v>
      </c>
      <c r="JR28" s="9">
        <v>1</v>
      </c>
      <c r="JW28" s="9">
        <v>1</v>
      </c>
      <c r="JY28" s="9">
        <v>1</v>
      </c>
      <c r="JZ28" s="9">
        <v>1</v>
      </c>
      <c r="KE28" s="9">
        <v>0.17</v>
      </c>
      <c r="KF28" s="9">
        <v>1</v>
      </c>
      <c r="KG28" s="9">
        <v>1</v>
      </c>
      <c r="KH28" s="4">
        <v>2.2999999999999998</v>
      </c>
      <c r="KI28" s="4">
        <v>2</v>
      </c>
      <c r="KK28" s="4">
        <v>2</v>
      </c>
      <c r="KL28" s="4">
        <v>3</v>
      </c>
      <c r="KM28" s="4">
        <v>0.5</v>
      </c>
      <c r="KN28" s="4">
        <v>25.3</v>
      </c>
      <c r="KO28" s="4">
        <v>1.5</v>
      </c>
      <c r="KP28" s="4">
        <v>4</v>
      </c>
      <c r="KQ28" s="4">
        <v>0.5</v>
      </c>
      <c r="KR28" s="4">
        <v>1</v>
      </c>
      <c r="KS28" s="4">
        <v>1.3</v>
      </c>
      <c r="KT28" s="4">
        <v>0.5</v>
      </c>
      <c r="KV28" s="4">
        <v>0.5</v>
      </c>
      <c r="KW28" s="4">
        <v>0.2</v>
      </c>
      <c r="LM28" s="9">
        <v>1</v>
      </c>
      <c r="LQ28" s="9">
        <v>1.83</v>
      </c>
      <c r="LS28" s="9">
        <v>0.33</v>
      </c>
      <c r="LT28" s="9">
        <v>2.75</v>
      </c>
    </row>
    <row r="29" spans="1:349">
      <c r="A29" s="12" t="s">
        <v>24</v>
      </c>
      <c r="B29" s="4"/>
      <c r="C29" s="4"/>
      <c r="D29" s="7"/>
      <c r="E29" s="7"/>
      <c r="AF29" s="8"/>
      <c r="AS29" s="8"/>
      <c r="AV29" s="4"/>
      <c r="AW29" s="4"/>
      <c r="AX29" s="4"/>
      <c r="FC29" s="9">
        <v>32</v>
      </c>
      <c r="FE29" s="4"/>
      <c r="FN29" s="10"/>
      <c r="FO29" s="10"/>
      <c r="FP29" s="10"/>
    </row>
    <row r="30" spans="1:349">
      <c r="A30" s="12" t="s">
        <v>25</v>
      </c>
      <c r="B30" s="4"/>
      <c r="C30" s="4"/>
      <c r="D30" s="6">
        <v>8.0238805970149247</v>
      </c>
      <c r="E30" s="6">
        <v>2.0119760479041915</v>
      </c>
      <c r="F30" s="8">
        <v>6.041356269004635</v>
      </c>
      <c r="G30" s="8">
        <v>18.087138809579702</v>
      </c>
      <c r="I30" s="8">
        <v>3.298019969537993</v>
      </c>
      <c r="K30" s="8">
        <v>11.578947368421051</v>
      </c>
      <c r="L30" s="8">
        <v>48.126158680282799</v>
      </c>
      <c r="M30" s="8">
        <v>23.750746268656716</v>
      </c>
      <c r="N30" s="8">
        <v>11.615361833284114</v>
      </c>
      <c r="O30" s="8">
        <v>20.608856365220724</v>
      </c>
      <c r="P30" s="8">
        <v>10.815881750013487</v>
      </c>
      <c r="Q30" s="8">
        <v>6.6015236793679906</v>
      </c>
      <c r="R30" s="8">
        <v>7.5615255974537412</v>
      </c>
      <c r="S30" s="8">
        <v>22.714150646076266</v>
      </c>
      <c r="T30" s="8">
        <v>12.814723926380367</v>
      </c>
      <c r="U30" s="8">
        <v>11</v>
      </c>
      <c r="V30" s="8">
        <v>14.554057308275564</v>
      </c>
      <c r="W30" s="8">
        <v>11.727560324976636</v>
      </c>
      <c r="X30" s="8">
        <v>7.4971895758814515</v>
      </c>
      <c r="Y30" s="8">
        <v>8.8844769323994566</v>
      </c>
      <c r="Z30" s="8">
        <v>39.830943228985383</v>
      </c>
      <c r="AA30" s="8">
        <v>15.40334199197228</v>
      </c>
      <c r="AB30" s="8">
        <v>3.8961578400830734</v>
      </c>
      <c r="AC30" s="8">
        <v>19.742231395482168</v>
      </c>
      <c r="AD30" s="8">
        <v>5.5</v>
      </c>
      <c r="AE30" s="8">
        <v>4.5653599875058575</v>
      </c>
      <c r="AF30" s="8">
        <v>3.2307692307692308</v>
      </c>
      <c r="AG30" s="8">
        <v>1.5345629029839554</v>
      </c>
      <c r="AH30" s="8">
        <v>6.7599320882852298</v>
      </c>
      <c r="AI30" s="8">
        <v>36.60031892496967</v>
      </c>
      <c r="AJ30" s="8">
        <v>74.538198139989134</v>
      </c>
      <c r="AK30" s="8">
        <v>120.44691413649991</v>
      </c>
      <c r="AL30" s="8">
        <v>132.15628693473008</v>
      </c>
      <c r="AM30" s="8">
        <v>83.455932727368861</v>
      </c>
      <c r="AN30" s="8">
        <v>65.602459123117825</v>
      </c>
      <c r="AO30" s="8">
        <v>61.56033798228647</v>
      </c>
      <c r="AP30" s="8">
        <v>59.125407846467361</v>
      </c>
      <c r="AQ30" s="8">
        <v>34.150518845666738</v>
      </c>
      <c r="AS30" s="8">
        <v>27.031490160761578</v>
      </c>
      <c r="AT30" s="4">
        <v>2.6</v>
      </c>
      <c r="AU30" s="5">
        <v>2.9316714832383783</v>
      </c>
      <c r="AV30" s="4"/>
      <c r="AW30" s="4"/>
      <c r="AX30" s="4"/>
      <c r="CW30" s="9">
        <v>3</v>
      </c>
      <c r="CY30" s="9">
        <v>2</v>
      </c>
      <c r="DJ30" s="9">
        <v>1</v>
      </c>
      <c r="DL30" s="4">
        <v>2</v>
      </c>
      <c r="DM30" s="4">
        <v>2</v>
      </c>
      <c r="DN30" s="4">
        <v>2</v>
      </c>
      <c r="DQ30" s="4">
        <v>1</v>
      </c>
      <c r="EZ30" s="9">
        <v>4</v>
      </c>
      <c r="FN30" s="10"/>
      <c r="FO30" s="10"/>
      <c r="FP30" s="10"/>
      <c r="HC30" s="4"/>
      <c r="HD30" s="4"/>
      <c r="HE30" s="4"/>
      <c r="HF30" s="9">
        <v>1</v>
      </c>
      <c r="HI30" s="9">
        <v>21</v>
      </c>
      <c r="HK30" s="9">
        <v>1</v>
      </c>
      <c r="HP30" s="9">
        <v>1</v>
      </c>
      <c r="HR30" s="9">
        <v>1</v>
      </c>
      <c r="HS30" s="9">
        <v>1</v>
      </c>
      <c r="HU30" s="4">
        <v>1</v>
      </c>
      <c r="HV30" s="4">
        <v>1</v>
      </c>
      <c r="HW30" s="4">
        <v>1</v>
      </c>
      <c r="HX30" s="4">
        <v>1</v>
      </c>
      <c r="HY30" s="4">
        <v>1</v>
      </c>
      <c r="HZ30" s="4">
        <v>1</v>
      </c>
      <c r="IA30" s="4">
        <v>4</v>
      </c>
      <c r="IB30" s="4">
        <v>6</v>
      </c>
      <c r="IC30" s="4">
        <v>5</v>
      </c>
      <c r="ID30" s="4">
        <v>15</v>
      </c>
      <c r="IE30" s="4">
        <v>15</v>
      </c>
      <c r="IF30" s="9">
        <v>72</v>
      </c>
      <c r="IG30" s="9">
        <v>43</v>
      </c>
      <c r="IH30" s="9">
        <v>508</v>
      </c>
      <c r="II30" s="9">
        <v>163</v>
      </c>
      <c r="IJ30" s="9">
        <v>300</v>
      </c>
      <c r="IK30" s="9">
        <v>65</v>
      </c>
      <c r="IL30" s="9">
        <v>1</v>
      </c>
      <c r="IM30" s="4">
        <v>1</v>
      </c>
      <c r="IN30" s="4">
        <v>1</v>
      </c>
      <c r="IO30" s="4">
        <v>1</v>
      </c>
      <c r="IP30" s="4">
        <v>1</v>
      </c>
      <c r="IR30" s="4">
        <v>1</v>
      </c>
      <c r="IT30" s="9">
        <v>1</v>
      </c>
      <c r="IU30" s="9">
        <v>1</v>
      </c>
      <c r="IV30" s="4">
        <v>1</v>
      </c>
      <c r="IW30" s="4">
        <v>1</v>
      </c>
      <c r="IX30" s="4">
        <v>1</v>
      </c>
      <c r="IY30" s="4">
        <v>1</v>
      </c>
      <c r="JD30" s="9">
        <v>2.6</v>
      </c>
      <c r="JN30" s="9">
        <v>1</v>
      </c>
      <c r="JY30" s="9">
        <v>1</v>
      </c>
      <c r="JZ30" s="9">
        <v>5</v>
      </c>
      <c r="KB30" s="9">
        <v>2</v>
      </c>
      <c r="KC30" s="4">
        <v>36</v>
      </c>
      <c r="KD30" s="4">
        <v>0.11</v>
      </c>
      <c r="KE30" s="4">
        <v>10.17</v>
      </c>
      <c r="KG30" s="7">
        <v>1E-4</v>
      </c>
      <c r="KI30" s="9">
        <v>2</v>
      </c>
      <c r="KJ30" s="9">
        <v>12</v>
      </c>
      <c r="KK30" s="9">
        <v>2</v>
      </c>
      <c r="KL30" s="4">
        <v>3</v>
      </c>
      <c r="KP30" s="9">
        <v>1</v>
      </c>
      <c r="KS30" s="9">
        <v>2.6</v>
      </c>
      <c r="KW30" s="9">
        <v>0.2</v>
      </c>
      <c r="KY30" s="9">
        <v>1.7</v>
      </c>
      <c r="LA30" s="9">
        <v>1.6</v>
      </c>
      <c r="LB30" s="9">
        <v>5</v>
      </c>
      <c r="LC30" s="7">
        <v>1E-4</v>
      </c>
      <c r="LF30" s="9">
        <v>0.5</v>
      </c>
      <c r="LG30" s="9">
        <v>22.5</v>
      </c>
      <c r="LH30" s="4">
        <v>1.8</v>
      </c>
      <c r="LI30" s="4">
        <v>24.2</v>
      </c>
      <c r="LL30" s="9">
        <v>2</v>
      </c>
      <c r="LM30" s="9">
        <v>1</v>
      </c>
      <c r="LO30" s="9">
        <v>1</v>
      </c>
      <c r="LT30" s="9">
        <v>0.25</v>
      </c>
      <c r="LU30" s="9">
        <v>4.41</v>
      </c>
      <c r="LV30" s="9">
        <v>4.5</v>
      </c>
      <c r="LW30" s="9">
        <f>(10+7+12)/3</f>
        <v>9.6666666666666661</v>
      </c>
      <c r="LX30" s="9">
        <f>(27+30+24)/3</f>
        <v>27</v>
      </c>
      <c r="LY30" s="9">
        <f>(40+66+80)/3</f>
        <v>62</v>
      </c>
      <c r="LZ30" s="9">
        <f>(43+61+217)/3</f>
        <v>107</v>
      </c>
      <c r="MB30" s="9">
        <v>1</v>
      </c>
      <c r="MC30" s="9">
        <v>1</v>
      </c>
      <c r="MD30" s="9">
        <v>1</v>
      </c>
      <c r="ME30" s="4">
        <v>1</v>
      </c>
      <c r="MF30" s="4">
        <v>1</v>
      </c>
      <c r="MG30" s="4">
        <v>1</v>
      </c>
      <c r="MH30" s="4">
        <v>40</v>
      </c>
      <c r="MI30" s="4">
        <v>16.5</v>
      </c>
      <c r="MJ30" s="4">
        <v>22.5</v>
      </c>
      <c r="MK30" s="4">
        <v>5</v>
      </c>
    </row>
    <row r="31" spans="1:349">
      <c r="A31" s="12" t="s">
        <v>26</v>
      </c>
      <c r="B31" s="4"/>
      <c r="C31" s="4"/>
      <c r="D31" s="7"/>
      <c r="E31" s="6">
        <v>7.0419161676646702</v>
      </c>
      <c r="H31" s="8">
        <v>1.0803858520900322</v>
      </c>
      <c r="N31" s="8">
        <v>34.055958221237532</v>
      </c>
      <c r="U31" s="8">
        <v>3.1578947368421053</v>
      </c>
      <c r="V31" s="8">
        <v>3.5443037974683547</v>
      </c>
      <c r="W31" s="8">
        <v>14.212515092786424</v>
      </c>
      <c r="X31" s="8">
        <v>435.23760858456819</v>
      </c>
      <c r="Y31" s="8">
        <v>2.1677419354838712</v>
      </c>
      <c r="Z31" s="8">
        <v>246.10754476946158</v>
      </c>
      <c r="AA31" s="8">
        <v>13.169875878134896</v>
      </c>
      <c r="AB31" s="8">
        <v>594.70488058151602</v>
      </c>
      <c r="AC31" s="8">
        <v>70.469585337844663</v>
      </c>
      <c r="AD31" s="8">
        <v>1424.3709198813056</v>
      </c>
      <c r="AE31" s="8">
        <v>323.99625175698895</v>
      </c>
      <c r="AF31" s="8">
        <v>93.798185226412997</v>
      </c>
      <c r="AG31" s="8">
        <v>163.10031488978856</v>
      </c>
      <c r="AH31" s="8">
        <v>1.0838709677419356</v>
      </c>
      <c r="AI31" s="8">
        <v>239.01788940667703</v>
      </c>
      <c r="AJ31" s="8">
        <v>315.06908430283335</v>
      </c>
      <c r="AK31" s="8">
        <v>643.0344847882867</v>
      </c>
      <c r="AL31" s="8">
        <v>23.423423423423422</v>
      </c>
      <c r="AM31" s="8">
        <v>5.0670355136558314</v>
      </c>
      <c r="AP31" s="8">
        <v>63.749497439169474</v>
      </c>
      <c r="AQ31" s="8">
        <v>414.80861523071565</v>
      </c>
      <c r="AT31" s="4">
        <v>3117.5</v>
      </c>
      <c r="AU31" s="5">
        <v>147.51414476017118</v>
      </c>
      <c r="AV31" s="4"/>
      <c r="AW31" s="4"/>
      <c r="AX31" s="4"/>
      <c r="BJ31" s="9">
        <v>1</v>
      </c>
      <c r="DV31" s="9">
        <v>1</v>
      </c>
      <c r="DX31" s="9">
        <v>1</v>
      </c>
      <c r="EM31" s="9">
        <v>6</v>
      </c>
      <c r="EQ31" s="7">
        <v>1</v>
      </c>
      <c r="ER31" s="7">
        <v>1</v>
      </c>
      <c r="ES31" s="7">
        <v>1</v>
      </c>
      <c r="EU31" s="7">
        <v>1</v>
      </c>
      <c r="FN31" s="10"/>
      <c r="FO31" s="10"/>
      <c r="FP31" s="10"/>
      <c r="FQ31" s="4">
        <v>0.05</v>
      </c>
      <c r="FR31" s="4">
        <v>0.3</v>
      </c>
      <c r="FS31" s="4">
        <v>0.2</v>
      </c>
      <c r="FX31" s="4">
        <v>2</v>
      </c>
      <c r="FZ31" s="4">
        <v>44.6</v>
      </c>
      <c r="GA31" s="4">
        <v>71.3</v>
      </c>
      <c r="GN31" s="12">
        <v>61.03</v>
      </c>
      <c r="GO31" s="7">
        <v>0.41</v>
      </c>
      <c r="GP31" s="7">
        <v>1893</v>
      </c>
      <c r="GQ31" s="7">
        <v>2404</v>
      </c>
      <c r="GR31" s="7">
        <v>2380</v>
      </c>
      <c r="GS31" s="12">
        <v>2997</v>
      </c>
      <c r="LM31" s="9">
        <v>1</v>
      </c>
      <c r="LN31" s="9">
        <v>1</v>
      </c>
      <c r="LO31" s="9">
        <v>1</v>
      </c>
    </row>
    <row r="32" spans="1:349">
      <c r="A32" s="12" t="s">
        <v>27</v>
      </c>
      <c r="B32" s="4"/>
      <c r="C32" s="4"/>
      <c r="D32" s="7"/>
      <c r="E32" s="7"/>
      <c r="AV32" s="4"/>
      <c r="AW32" s="4"/>
      <c r="AX32" s="4"/>
      <c r="BB32" s="9">
        <v>4</v>
      </c>
      <c r="BE32" s="9">
        <v>1</v>
      </c>
      <c r="BF32" s="9">
        <v>8</v>
      </c>
      <c r="BH32" s="9">
        <v>1</v>
      </c>
      <c r="BI32" s="9">
        <v>112</v>
      </c>
      <c r="CP32" s="9">
        <v>1</v>
      </c>
      <c r="EO32" s="9">
        <v>10</v>
      </c>
      <c r="EV32" s="7">
        <v>1</v>
      </c>
      <c r="EW32" s="7">
        <v>1</v>
      </c>
      <c r="EZ32" s="9">
        <v>1</v>
      </c>
      <c r="FN32" s="10"/>
      <c r="FO32" s="10"/>
      <c r="FP32" s="10"/>
      <c r="FQ32" s="4">
        <v>0.2</v>
      </c>
      <c r="FR32" s="4">
        <v>0.7</v>
      </c>
      <c r="FS32" s="4">
        <v>0.9</v>
      </c>
      <c r="GN32" s="12">
        <v>2.17</v>
      </c>
      <c r="GO32" s="7">
        <v>0.48</v>
      </c>
    </row>
    <row r="33" spans="1:350">
      <c r="A33" s="12" t="s">
        <v>28</v>
      </c>
      <c r="B33" s="4"/>
      <c r="C33" s="4"/>
      <c r="D33" s="7"/>
      <c r="E33" s="7"/>
      <c r="AV33" s="4">
        <v>8.2799999999999994</v>
      </c>
      <c r="AW33" s="4">
        <v>1.61</v>
      </c>
      <c r="AX33" s="4">
        <v>2.1800000000000002</v>
      </c>
      <c r="FN33" s="10"/>
      <c r="FO33" s="10"/>
      <c r="FP33" s="10"/>
      <c r="GB33" s="11"/>
      <c r="GC33" s="11">
        <v>2</v>
      </c>
      <c r="GD33" s="11"/>
      <c r="GE33" s="11">
        <v>1</v>
      </c>
      <c r="GF33" s="11">
        <v>12</v>
      </c>
      <c r="GG33" s="11"/>
      <c r="GH33" s="11"/>
      <c r="GI33" s="11">
        <v>3</v>
      </c>
      <c r="GJ33" s="11">
        <v>5</v>
      </c>
      <c r="GK33" s="11">
        <v>2</v>
      </c>
      <c r="GL33" s="11"/>
      <c r="GM33" s="11"/>
      <c r="GP33" s="7">
        <v>116</v>
      </c>
      <c r="GQ33" s="7">
        <v>96</v>
      </c>
      <c r="GR33" s="7">
        <v>24</v>
      </c>
      <c r="GS33" s="12">
        <v>43</v>
      </c>
      <c r="HZ33" s="9">
        <v>4</v>
      </c>
      <c r="IA33" s="9">
        <v>7</v>
      </c>
      <c r="IB33" s="9">
        <v>11</v>
      </c>
      <c r="IC33" s="4">
        <v>14</v>
      </c>
      <c r="ID33" s="4">
        <v>16</v>
      </c>
      <c r="IE33" s="4">
        <v>16</v>
      </c>
      <c r="IF33" s="9">
        <v>237</v>
      </c>
      <c r="IG33" s="9">
        <v>128</v>
      </c>
      <c r="IH33" s="9">
        <v>2328</v>
      </c>
      <c r="II33" s="9">
        <v>954</v>
      </c>
      <c r="JG33" s="9">
        <v>8</v>
      </c>
      <c r="JH33" s="9">
        <v>1</v>
      </c>
      <c r="JJ33" s="4">
        <v>3</v>
      </c>
      <c r="JK33" s="4">
        <v>11</v>
      </c>
      <c r="JL33" s="4">
        <v>2</v>
      </c>
      <c r="JM33" s="4">
        <v>1</v>
      </c>
      <c r="JV33" s="9">
        <v>1</v>
      </c>
      <c r="JW33" s="9">
        <v>1</v>
      </c>
      <c r="JX33" s="9">
        <v>1</v>
      </c>
      <c r="KB33" s="9">
        <v>4</v>
      </c>
      <c r="KC33" s="9">
        <v>39</v>
      </c>
    </row>
    <row r="34" spans="1:350">
      <c r="A34" s="12" t="s">
        <v>29</v>
      </c>
      <c r="B34" s="4"/>
      <c r="C34" s="4"/>
      <c r="D34" s="7"/>
      <c r="E34" s="7"/>
      <c r="AV34" s="4">
        <v>32.29</v>
      </c>
      <c r="AW34" s="4">
        <v>916</v>
      </c>
      <c r="AX34" s="4">
        <v>1918.3</v>
      </c>
      <c r="EZ34" s="9">
        <v>2</v>
      </c>
      <c r="FN34" s="10"/>
      <c r="FO34" s="10"/>
      <c r="FP34" s="10"/>
      <c r="HZ34" s="9">
        <v>1</v>
      </c>
      <c r="IA34" s="9">
        <v>16</v>
      </c>
      <c r="IB34" s="4">
        <v>4</v>
      </c>
      <c r="IC34" s="4">
        <v>5</v>
      </c>
      <c r="ID34" s="4">
        <v>2</v>
      </c>
      <c r="IE34" s="4">
        <v>4</v>
      </c>
      <c r="IF34" s="4">
        <v>12</v>
      </c>
      <c r="IG34" s="4">
        <v>1654</v>
      </c>
      <c r="IH34" s="4">
        <v>697</v>
      </c>
      <c r="II34" s="9">
        <v>1</v>
      </c>
      <c r="KA34" s="9">
        <v>852</v>
      </c>
      <c r="KB34" s="9">
        <v>24</v>
      </c>
      <c r="KC34" s="9">
        <v>372</v>
      </c>
      <c r="MD34" s="9">
        <v>1</v>
      </c>
      <c r="ME34" s="9">
        <v>1</v>
      </c>
      <c r="MF34" s="9">
        <v>1</v>
      </c>
      <c r="MG34" s="4">
        <v>1</v>
      </c>
    </row>
    <row r="35" spans="1:350">
      <c r="A35" s="12" t="s">
        <v>30</v>
      </c>
      <c r="B35" s="4"/>
      <c r="C35" s="4"/>
      <c r="D35" s="7"/>
      <c r="E35" s="7"/>
      <c r="AV35" s="4"/>
      <c r="AW35" s="4"/>
      <c r="AX35" s="4"/>
      <c r="FN35" s="10"/>
      <c r="FO35" s="10"/>
      <c r="FP35" s="10"/>
      <c r="GW35" s="9">
        <v>6.8493150684931503E-2</v>
      </c>
      <c r="HO35" s="9">
        <v>1</v>
      </c>
      <c r="HP35" s="9">
        <v>1</v>
      </c>
      <c r="HR35" s="9">
        <v>1</v>
      </c>
      <c r="HS35" s="4">
        <v>1</v>
      </c>
      <c r="HX35" s="9">
        <v>1</v>
      </c>
    </row>
    <row r="36" spans="1:350">
      <c r="A36" s="12" t="s">
        <v>31</v>
      </c>
      <c r="B36" s="4"/>
      <c r="C36" s="4"/>
      <c r="D36" s="7"/>
      <c r="E36" s="7"/>
      <c r="AV36" s="4"/>
      <c r="AW36" s="4"/>
      <c r="AX36" s="4"/>
      <c r="EU36" s="7">
        <v>1</v>
      </c>
      <c r="FN36" s="10"/>
      <c r="FO36" s="10"/>
      <c r="FP36" s="10"/>
    </row>
    <row r="37" spans="1:350">
      <c r="A37" s="12" t="s">
        <v>32</v>
      </c>
      <c r="B37" s="4"/>
      <c r="C37" s="4"/>
      <c r="D37" s="7"/>
      <c r="E37" s="7"/>
      <c r="AV37" s="4"/>
      <c r="AW37" s="4"/>
      <c r="AX37" s="4"/>
      <c r="FN37" s="10"/>
      <c r="FO37" s="10"/>
      <c r="FP37" s="10"/>
      <c r="GT37" s="9">
        <v>4</v>
      </c>
      <c r="IK37" s="7">
        <v>1E-4</v>
      </c>
      <c r="IO37" s="9">
        <v>1</v>
      </c>
      <c r="IP37" s="9">
        <v>1</v>
      </c>
      <c r="IU37" s="9">
        <v>1</v>
      </c>
      <c r="IV37" s="9">
        <v>1</v>
      </c>
      <c r="IX37" s="9">
        <v>1</v>
      </c>
      <c r="JC37" s="9">
        <v>0.75</v>
      </c>
      <c r="LI37" s="9">
        <v>4.8</v>
      </c>
      <c r="LW37" s="9">
        <f>(8311+3342+2561)/3</f>
        <v>4738</v>
      </c>
      <c r="LX37" s="9">
        <f>(7813+6598+3615)/3</f>
        <v>6008.666666666667</v>
      </c>
      <c r="LY37" s="9">
        <f>(16537+3059+2110)/3</f>
        <v>7235.333333333333</v>
      </c>
      <c r="LZ37" s="9">
        <f>(7803+4357+428)/3</f>
        <v>4196</v>
      </c>
      <c r="ME37" s="9">
        <v>1</v>
      </c>
    </row>
    <row r="38" spans="1:350">
      <c r="A38" s="12" t="s">
        <v>33</v>
      </c>
      <c r="B38" s="4"/>
      <c r="C38" s="4"/>
      <c r="D38" s="7"/>
      <c r="E38" s="7"/>
      <c r="AV38" s="4"/>
      <c r="AW38" s="4"/>
      <c r="AX38" s="4"/>
      <c r="FN38" s="10"/>
      <c r="FO38" s="10"/>
      <c r="FP38" s="10"/>
      <c r="IC38" s="9">
        <v>1</v>
      </c>
      <c r="IE38" s="9">
        <v>1</v>
      </c>
      <c r="IF38" s="9">
        <v>1</v>
      </c>
      <c r="II38" s="9">
        <v>1</v>
      </c>
      <c r="JO38" s="9">
        <v>1</v>
      </c>
      <c r="JR38" s="9">
        <v>1</v>
      </c>
      <c r="KC38" s="9">
        <v>22</v>
      </c>
      <c r="KN38" s="9">
        <v>2.5</v>
      </c>
      <c r="KW38" s="9">
        <v>0.1</v>
      </c>
      <c r="LM38" s="9">
        <v>1</v>
      </c>
      <c r="LN38" s="9">
        <v>1</v>
      </c>
      <c r="LS38" s="9">
        <v>2.33</v>
      </c>
      <c r="LU38" s="9">
        <v>64.75</v>
      </c>
      <c r="LV38" s="9">
        <v>4.08</v>
      </c>
      <c r="MD38" s="9">
        <v>1</v>
      </c>
      <c r="MH38" s="9">
        <v>0.5</v>
      </c>
      <c r="MJ38" s="9">
        <v>5</v>
      </c>
      <c r="MK38" s="9">
        <v>8</v>
      </c>
      <c r="ML38" s="4">
        <v>2.5</v>
      </c>
    </row>
    <row r="39" spans="1:350">
      <c r="A39" s="12" t="s">
        <v>34</v>
      </c>
      <c r="B39" s="4"/>
      <c r="C39" s="4"/>
      <c r="D39" s="7"/>
      <c r="E39" s="7"/>
      <c r="AV39" s="4"/>
      <c r="AW39" s="4"/>
      <c r="AX39" s="4"/>
      <c r="FN39" s="10"/>
      <c r="FO39" s="10"/>
      <c r="FP39" s="10"/>
      <c r="GT39" s="9">
        <v>1</v>
      </c>
      <c r="IA39" s="9">
        <v>1</v>
      </c>
      <c r="IH39" s="9">
        <v>3</v>
      </c>
      <c r="IK39" s="9">
        <v>1</v>
      </c>
      <c r="IL39" s="9">
        <v>1</v>
      </c>
      <c r="IM39" s="9">
        <v>1</v>
      </c>
      <c r="IN39" s="4">
        <v>1</v>
      </c>
      <c r="IO39" s="4">
        <v>1</v>
      </c>
      <c r="IP39" s="4">
        <v>1</v>
      </c>
      <c r="IT39" s="9">
        <v>1</v>
      </c>
      <c r="IU39" s="9">
        <v>1</v>
      </c>
      <c r="IV39" s="9">
        <v>1</v>
      </c>
      <c r="IW39" s="4">
        <v>1</v>
      </c>
      <c r="IX39" s="4">
        <v>1</v>
      </c>
      <c r="JM39" s="9">
        <v>1</v>
      </c>
      <c r="JO39" s="9">
        <v>1</v>
      </c>
      <c r="KA39" s="9">
        <v>1</v>
      </c>
      <c r="KB39" s="9">
        <v>11</v>
      </c>
      <c r="KC39" s="9">
        <v>2245</v>
      </c>
      <c r="LM39" s="9">
        <v>1</v>
      </c>
      <c r="LO39" s="9">
        <v>1</v>
      </c>
      <c r="LU39" s="9">
        <v>0.08</v>
      </c>
      <c r="LV39" s="9">
        <v>10.66</v>
      </c>
      <c r="MD39" s="9">
        <v>1</v>
      </c>
      <c r="MF39" s="9">
        <v>1</v>
      </c>
      <c r="MH39" s="9">
        <f>(28+27)/2</f>
        <v>27.5</v>
      </c>
      <c r="MI39" s="9">
        <v>18</v>
      </c>
      <c r="MJ39" s="9">
        <v>2.5</v>
      </c>
      <c r="MK39" s="4">
        <v>5.5</v>
      </c>
    </row>
    <row r="40" spans="1:350">
      <c r="A40" s="12" t="s">
        <v>35</v>
      </c>
      <c r="B40" s="4"/>
      <c r="C40" s="4"/>
      <c r="D40" s="7"/>
      <c r="E40" s="7"/>
      <c r="AA40" s="8">
        <v>11.2</v>
      </c>
      <c r="AB40" s="8">
        <v>1.0467289719626167</v>
      </c>
      <c r="AF40" s="8">
        <v>65.636785065463897</v>
      </c>
      <c r="AV40" s="4"/>
      <c r="AW40" s="4"/>
      <c r="AX40" s="4"/>
      <c r="AY40" s="9">
        <v>1</v>
      </c>
      <c r="BB40" s="9">
        <v>1</v>
      </c>
      <c r="BE40" s="9">
        <v>2</v>
      </c>
      <c r="BF40" s="9">
        <v>51</v>
      </c>
      <c r="EF40" s="9">
        <v>1</v>
      </c>
      <c r="EH40" s="4">
        <v>1</v>
      </c>
      <c r="ES40" s="7">
        <v>1</v>
      </c>
      <c r="EU40" s="7">
        <v>1</v>
      </c>
      <c r="EZ40" s="4">
        <v>3</v>
      </c>
      <c r="FN40" s="10"/>
      <c r="FO40" s="10"/>
      <c r="FP40" s="10"/>
      <c r="FX40" s="4">
        <v>1.2</v>
      </c>
      <c r="GQ40" s="7">
        <v>1</v>
      </c>
      <c r="GS40" s="7">
        <v>1</v>
      </c>
      <c r="HO40" s="9">
        <v>1</v>
      </c>
      <c r="HP40" s="9">
        <v>1</v>
      </c>
      <c r="HR40" s="9">
        <v>1</v>
      </c>
      <c r="IZ40" s="9">
        <v>1</v>
      </c>
      <c r="JA40" s="9">
        <v>2.7142857142857144</v>
      </c>
      <c r="JB40" s="9">
        <v>0.6</v>
      </c>
      <c r="JT40" s="9">
        <v>1</v>
      </c>
      <c r="KE40" s="9">
        <v>0.17</v>
      </c>
      <c r="KF40" s="9">
        <v>0.17</v>
      </c>
      <c r="KG40" s="9">
        <v>6.2</v>
      </c>
      <c r="KH40" s="4">
        <v>2.2999999999999998</v>
      </c>
      <c r="KJ40" s="4">
        <v>6</v>
      </c>
      <c r="KK40" s="4">
        <v>2</v>
      </c>
      <c r="KL40" s="7">
        <v>1E-4</v>
      </c>
      <c r="KM40" s="12">
        <v>1</v>
      </c>
      <c r="KN40" s="12">
        <v>2.5</v>
      </c>
      <c r="KQ40" s="9">
        <v>1.9</v>
      </c>
      <c r="KR40" s="4">
        <v>2</v>
      </c>
      <c r="KT40" s="9">
        <v>2.5</v>
      </c>
      <c r="KU40" s="4">
        <v>2.2000000000000002</v>
      </c>
      <c r="KV40" s="4">
        <v>2</v>
      </c>
      <c r="LL40" s="9">
        <v>3</v>
      </c>
      <c r="MH40" s="9">
        <v>5.5</v>
      </c>
      <c r="MI40" s="9">
        <v>11.5</v>
      </c>
      <c r="MJ40" s="9">
        <v>2.5</v>
      </c>
      <c r="MK40" s="4">
        <v>20.5</v>
      </c>
    </row>
    <row r="41" spans="1:350">
      <c r="A41" s="12" t="s">
        <v>36</v>
      </c>
      <c r="B41" s="4"/>
      <c r="C41" s="4"/>
      <c r="D41" s="7"/>
      <c r="E41" s="7"/>
      <c r="AF41" s="8">
        <v>12.152493024735085</v>
      </c>
      <c r="AV41" s="4"/>
      <c r="AW41" s="4"/>
      <c r="AX41" s="4"/>
      <c r="EZ41" s="4">
        <v>4</v>
      </c>
      <c r="FN41" s="10"/>
      <c r="FO41" s="10"/>
      <c r="FP41" s="10"/>
      <c r="GV41" s="9">
        <v>0.1095890410958904</v>
      </c>
      <c r="IA41" s="9">
        <v>3</v>
      </c>
      <c r="IB41" s="9">
        <v>12</v>
      </c>
      <c r="IC41" s="9">
        <v>16</v>
      </c>
      <c r="ID41" s="4">
        <v>16</v>
      </c>
      <c r="IE41" s="4">
        <v>16</v>
      </c>
      <c r="IF41" s="9">
        <v>2830</v>
      </c>
      <c r="IG41" s="9">
        <v>2038</v>
      </c>
      <c r="IH41" s="9">
        <v>4</v>
      </c>
      <c r="II41" s="9">
        <v>568</v>
      </c>
      <c r="IK41" s="7">
        <v>1E-4</v>
      </c>
      <c r="IN41" s="9">
        <v>1</v>
      </c>
      <c r="IP41" s="9">
        <v>1</v>
      </c>
      <c r="JX41" s="9">
        <v>1</v>
      </c>
      <c r="KC41" s="9">
        <v>48</v>
      </c>
      <c r="KF41" s="9">
        <v>0.17</v>
      </c>
      <c r="KW41" s="9">
        <v>0.3</v>
      </c>
      <c r="LA41" s="9">
        <v>0.8</v>
      </c>
      <c r="LB41" s="9">
        <v>1.2</v>
      </c>
      <c r="LM41" s="9">
        <v>1</v>
      </c>
      <c r="LP41" s="9">
        <v>0.27</v>
      </c>
      <c r="LR41" s="9">
        <v>55.63</v>
      </c>
      <c r="LT41" s="9">
        <v>40.58</v>
      </c>
      <c r="MD41" s="9">
        <v>1</v>
      </c>
      <c r="MH41" s="9">
        <v>9</v>
      </c>
      <c r="MJ41" s="4">
        <v>5</v>
      </c>
      <c r="MK41" s="4">
        <v>20.5</v>
      </c>
    </row>
    <row r="42" spans="1:350">
      <c r="A42" s="12" t="s">
        <v>37</v>
      </c>
      <c r="B42" s="5">
        <v>50.992357158416119</v>
      </c>
      <c r="C42" s="5">
        <v>2808.7845388391779</v>
      </c>
      <c r="D42" s="6">
        <v>92.49751243781094</v>
      </c>
      <c r="E42" s="6">
        <v>224.49903670919025</v>
      </c>
      <c r="F42" s="8">
        <v>278.47479925828469</v>
      </c>
      <c r="G42" s="8">
        <v>304.19029473902583</v>
      </c>
      <c r="H42" s="8">
        <v>78.704687764427149</v>
      </c>
      <c r="I42" s="8">
        <v>34.971026154744813</v>
      </c>
      <c r="J42" s="8">
        <v>86.511323621413894</v>
      </c>
      <c r="K42" s="8">
        <v>76.514846818538885</v>
      </c>
      <c r="L42" s="8">
        <v>16.140350877192983</v>
      </c>
      <c r="M42" s="8">
        <v>193.52039800995024</v>
      </c>
      <c r="N42" s="8">
        <v>29.01392757660167</v>
      </c>
      <c r="O42" s="8">
        <v>134.20773728346515</v>
      </c>
      <c r="P42" s="8">
        <v>155.38738738738738</v>
      </c>
      <c r="Q42" s="8">
        <v>25.725366084647522</v>
      </c>
      <c r="R42" s="8">
        <v>88.792792792792781</v>
      </c>
      <c r="S42" s="8">
        <v>128.23699968484084</v>
      </c>
      <c r="T42" s="8">
        <v>715.10928303268918</v>
      </c>
      <c r="U42" s="8">
        <v>432.89473684210526</v>
      </c>
      <c r="V42" s="8">
        <v>35.036585538718867</v>
      </c>
      <c r="W42" s="8">
        <v>153.54579703995279</v>
      </c>
      <c r="Y42" s="8">
        <v>1.1372482653579286</v>
      </c>
      <c r="AA42" s="8">
        <v>8.1454545454545446</v>
      </c>
      <c r="AC42" s="8">
        <v>236.89404827713284</v>
      </c>
      <c r="AE42" s="8">
        <v>13.118850538809934</v>
      </c>
      <c r="AI42" s="8">
        <v>1.6892911010558069</v>
      </c>
      <c r="AN42" s="8">
        <v>2.7432051513469071</v>
      </c>
      <c r="AO42" s="8">
        <v>42.140283009263975</v>
      </c>
      <c r="AU42" s="5">
        <v>10.667670263371621</v>
      </c>
      <c r="AV42" s="4"/>
      <c r="AW42" s="4"/>
      <c r="AX42" s="4"/>
      <c r="AY42" s="9">
        <v>5</v>
      </c>
      <c r="AZ42" s="9">
        <v>9</v>
      </c>
      <c r="BA42" s="9">
        <v>1</v>
      </c>
      <c r="BB42" s="9">
        <v>41</v>
      </c>
      <c r="BL42" s="9">
        <v>4</v>
      </c>
      <c r="BN42" s="4">
        <v>2</v>
      </c>
      <c r="BO42" s="4">
        <v>5</v>
      </c>
      <c r="BP42" s="4">
        <v>1</v>
      </c>
      <c r="BQ42" s="4">
        <v>1</v>
      </c>
      <c r="BR42" s="4">
        <v>2</v>
      </c>
      <c r="BS42" s="4">
        <v>5</v>
      </c>
      <c r="BT42" s="4">
        <v>1</v>
      </c>
      <c r="BU42" s="4">
        <v>1</v>
      </c>
      <c r="BW42" s="4">
        <v>0.5</v>
      </c>
      <c r="CY42" s="9">
        <v>2</v>
      </c>
      <c r="DG42" s="9">
        <v>1E-4</v>
      </c>
      <c r="DI42" s="9">
        <v>2</v>
      </c>
      <c r="DJ42" s="9">
        <v>2</v>
      </c>
      <c r="DO42" s="9">
        <v>2</v>
      </c>
      <c r="DQ42" s="9">
        <v>1</v>
      </c>
      <c r="DR42" s="9">
        <v>1</v>
      </c>
      <c r="DU42" s="9">
        <v>1</v>
      </c>
      <c r="FH42" s="9">
        <v>0.97</v>
      </c>
      <c r="FJ42" s="9">
        <v>11</v>
      </c>
      <c r="FK42" s="10">
        <v>37.5</v>
      </c>
      <c r="FN42" s="10"/>
      <c r="FO42" s="10"/>
      <c r="FP42" s="10"/>
      <c r="FQ42" s="4">
        <v>44.2</v>
      </c>
      <c r="FS42" s="4">
        <v>0.4</v>
      </c>
      <c r="FW42" s="9">
        <v>17</v>
      </c>
      <c r="GB42" s="11"/>
      <c r="GC42" s="11"/>
      <c r="GD42" s="11"/>
      <c r="GE42" s="11"/>
      <c r="GF42" s="11"/>
      <c r="GG42" s="11"/>
      <c r="GH42" s="11">
        <v>20</v>
      </c>
      <c r="GI42" s="11">
        <v>9</v>
      </c>
      <c r="GJ42" s="11">
        <v>41</v>
      </c>
      <c r="GK42" s="11">
        <v>3</v>
      </c>
      <c r="GL42" s="11"/>
      <c r="GM42" s="11"/>
      <c r="GN42" s="12">
        <v>117.91</v>
      </c>
      <c r="GP42" s="7">
        <v>1</v>
      </c>
      <c r="GS42" s="7">
        <v>12</v>
      </c>
    </row>
    <row r="43" spans="1:350">
      <c r="A43" s="12" t="s">
        <v>38</v>
      </c>
      <c r="B43" s="5"/>
      <c r="C43" s="5"/>
      <c r="D43" s="6"/>
      <c r="E43" s="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Y43" s="8"/>
      <c r="AA43" s="8"/>
      <c r="AC43" s="8"/>
      <c r="AE43" s="8"/>
      <c r="AI43" s="8"/>
      <c r="AN43" s="8"/>
      <c r="AO43" s="8"/>
      <c r="AU43" s="5"/>
      <c r="AV43" s="4"/>
      <c r="AW43" s="4"/>
      <c r="AX43" s="4"/>
      <c r="BO43" s="4"/>
      <c r="BP43" s="4"/>
      <c r="BQ43" s="4"/>
      <c r="BR43" s="4"/>
      <c r="BS43" s="4"/>
      <c r="BT43" s="4"/>
      <c r="BU43" s="4"/>
      <c r="BW43" s="4"/>
      <c r="FN43" s="10"/>
      <c r="FO43" s="10"/>
      <c r="FP43" s="10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JY43" s="9">
        <v>1</v>
      </c>
      <c r="KC43" s="9">
        <v>16</v>
      </c>
      <c r="LK43" s="9">
        <v>2</v>
      </c>
    </row>
    <row r="44" spans="1:350">
      <c r="A44" s="12" t="s">
        <v>39</v>
      </c>
      <c r="B44" s="5"/>
      <c r="C44" s="5"/>
      <c r="D44" s="6"/>
      <c r="E44" s="6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Y44" s="8"/>
      <c r="AA44" s="8"/>
      <c r="AC44" s="8"/>
      <c r="AE44" s="8"/>
      <c r="AI44" s="8"/>
      <c r="AN44" s="8"/>
      <c r="AO44" s="8"/>
      <c r="AU44" s="5"/>
      <c r="AV44" s="4"/>
      <c r="AW44" s="4"/>
      <c r="AX44" s="4"/>
      <c r="BO44" s="4"/>
      <c r="BP44" s="4"/>
      <c r="BQ44" s="4"/>
      <c r="BR44" s="4"/>
      <c r="BS44" s="4"/>
      <c r="BT44" s="4"/>
      <c r="BU44" s="4"/>
      <c r="BW44" s="4"/>
      <c r="FN44" s="10"/>
      <c r="FO44" s="10"/>
      <c r="FP44" s="10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T44" s="9">
        <v>1</v>
      </c>
      <c r="IA44" s="9">
        <v>2</v>
      </c>
      <c r="IF44" s="9">
        <v>3</v>
      </c>
      <c r="IG44" s="9">
        <v>1</v>
      </c>
      <c r="KI44" s="9">
        <v>0.2</v>
      </c>
      <c r="MD44" s="9">
        <v>1</v>
      </c>
      <c r="ME44" s="9">
        <v>1</v>
      </c>
      <c r="MF44" s="9">
        <v>1</v>
      </c>
      <c r="MG44" s="4">
        <v>1</v>
      </c>
    </row>
    <row r="45" spans="1:350">
      <c r="A45" s="12" t="s">
        <v>40</v>
      </c>
      <c r="B45" s="5"/>
      <c r="C45" s="5"/>
      <c r="D45" s="6"/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Y45" s="8"/>
      <c r="AA45" s="8"/>
      <c r="AC45" s="8"/>
      <c r="AE45" s="8"/>
      <c r="AI45" s="8"/>
      <c r="AN45" s="8"/>
      <c r="AO45" s="8"/>
      <c r="AU45" s="5"/>
      <c r="AV45" s="4"/>
      <c r="AW45" s="4"/>
      <c r="AX45" s="4"/>
      <c r="BO45" s="4"/>
      <c r="BP45" s="4"/>
      <c r="BQ45" s="4"/>
      <c r="BR45" s="4"/>
      <c r="BS45" s="4"/>
      <c r="BT45" s="4"/>
      <c r="BU45" s="4"/>
      <c r="BW45" s="4"/>
      <c r="FN45" s="10"/>
      <c r="FO45" s="10"/>
      <c r="FP45" s="10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IA45" s="9">
        <v>1</v>
      </c>
      <c r="IF45" s="9">
        <v>4</v>
      </c>
      <c r="IH45" s="9">
        <v>4</v>
      </c>
      <c r="KA45" s="9">
        <v>2</v>
      </c>
      <c r="KB45" s="9">
        <v>93</v>
      </c>
    </row>
    <row r="46" spans="1:350">
      <c r="A46" s="12" t="s">
        <v>41</v>
      </c>
      <c r="B46" s="4"/>
      <c r="C46" s="4"/>
      <c r="D46" s="7"/>
      <c r="E46" s="7"/>
      <c r="AV46" s="4"/>
      <c r="AW46" s="4"/>
      <c r="AX46" s="4"/>
      <c r="BA46" s="9">
        <v>3</v>
      </c>
      <c r="BC46" s="9">
        <v>1</v>
      </c>
      <c r="BJ46" s="9">
        <v>0.75</v>
      </c>
      <c r="DD46" s="9">
        <v>13</v>
      </c>
      <c r="DF46" s="9">
        <v>1E-4</v>
      </c>
      <c r="DG46" s="9">
        <v>8</v>
      </c>
      <c r="DO46" s="9">
        <v>1</v>
      </c>
      <c r="DU46" s="9">
        <v>1</v>
      </c>
      <c r="EM46" s="9">
        <v>3</v>
      </c>
      <c r="EO46" s="9">
        <v>11</v>
      </c>
      <c r="EP46" s="7">
        <v>5</v>
      </c>
      <c r="ER46" s="7">
        <v>1</v>
      </c>
      <c r="ET46" s="7">
        <v>1</v>
      </c>
      <c r="EV46" s="7">
        <v>1</v>
      </c>
      <c r="EW46" s="7">
        <v>1</v>
      </c>
      <c r="EY46" s="7">
        <v>1</v>
      </c>
      <c r="FJ46" s="9">
        <v>6</v>
      </c>
      <c r="FN46" s="10"/>
      <c r="FO46" s="10">
        <v>0.1</v>
      </c>
      <c r="FP46" s="10"/>
      <c r="HN46" s="9">
        <v>1</v>
      </c>
      <c r="HO46" s="9">
        <v>1</v>
      </c>
      <c r="HU46" s="9">
        <v>1</v>
      </c>
      <c r="HV46" s="9">
        <v>1</v>
      </c>
      <c r="HW46" s="9">
        <v>1</v>
      </c>
      <c r="HY46" s="4">
        <v>1</v>
      </c>
      <c r="IL46" s="9">
        <v>1</v>
      </c>
      <c r="JC46" s="9">
        <v>0.75</v>
      </c>
      <c r="JY46" s="9">
        <v>1</v>
      </c>
      <c r="JZ46" s="9">
        <v>372</v>
      </c>
      <c r="KG46" s="9">
        <v>6.2</v>
      </c>
      <c r="KH46" s="9">
        <v>2.2999999999999998</v>
      </c>
      <c r="KI46" s="9">
        <v>54</v>
      </c>
      <c r="KJ46" s="4">
        <v>90</v>
      </c>
      <c r="KK46" s="4">
        <v>50</v>
      </c>
      <c r="KL46" s="4">
        <v>6.1</v>
      </c>
      <c r="KN46" s="4">
        <v>5.0999999999999996</v>
      </c>
      <c r="KP46" s="4">
        <v>16</v>
      </c>
      <c r="KQ46" s="4">
        <v>57.9</v>
      </c>
      <c r="KR46" s="4">
        <v>21.8</v>
      </c>
      <c r="KS46" s="4">
        <v>18.399999999999999</v>
      </c>
      <c r="KT46" s="4">
        <v>55</v>
      </c>
      <c r="KU46" s="4">
        <v>62.8</v>
      </c>
      <c r="KV46" s="4">
        <v>84.5</v>
      </c>
      <c r="KW46" s="4">
        <v>20</v>
      </c>
      <c r="KX46" s="4">
        <v>11</v>
      </c>
      <c r="LC46" s="9">
        <v>50.8</v>
      </c>
      <c r="LD46" s="9">
        <v>94.2</v>
      </c>
      <c r="LE46" s="9">
        <v>19.100000000000001</v>
      </c>
      <c r="LL46" s="9">
        <v>40</v>
      </c>
      <c r="LM46" s="9">
        <v>1</v>
      </c>
      <c r="LN46" s="9">
        <v>1</v>
      </c>
      <c r="LO46" s="9">
        <v>1</v>
      </c>
      <c r="LP46" s="4">
        <v>181.4</v>
      </c>
      <c r="LQ46" s="4">
        <v>167</v>
      </c>
      <c r="LR46" s="4">
        <v>168.1</v>
      </c>
      <c r="LS46" s="4">
        <v>139.1</v>
      </c>
      <c r="LT46" s="4">
        <v>63.33</v>
      </c>
      <c r="LU46" s="4">
        <v>0.08</v>
      </c>
      <c r="LV46" s="4">
        <v>0.15</v>
      </c>
    </row>
    <row r="47" spans="1:350">
      <c r="A47" s="12" t="s">
        <v>42</v>
      </c>
      <c r="B47" s="4"/>
      <c r="C47" s="4"/>
      <c r="D47" s="7"/>
      <c r="E47" s="7"/>
      <c r="AV47" s="4"/>
      <c r="AW47" s="4"/>
      <c r="AX47" s="4"/>
      <c r="FN47" s="10"/>
      <c r="FO47" s="10"/>
      <c r="FP47" s="10"/>
      <c r="HY47" s="4"/>
      <c r="KE47" s="9">
        <v>0.17</v>
      </c>
    </row>
    <row r="48" spans="1:350" s="4" customFormat="1">
      <c r="A48" s="12" t="s">
        <v>43</v>
      </c>
      <c r="D48" s="12"/>
      <c r="E48" s="12"/>
      <c r="DB48" s="4">
        <v>1</v>
      </c>
      <c r="DI48" s="4">
        <v>1</v>
      </c>
      <c r="EM48" s="4">
        <v>9</v>
      </c>
      <c r="EO48" s="4">
        <v>2</v>
      </c>
      <c r="EP48" s="12">
        <v>3</v>
      </c>
      <c r="EQ48" s="12"/>
      <c r="ER48" s="12">
        <v>1</v>
      </c>
      <c r="ES48" s="12">
        <v>1</v>
      </c>
      <c r="ET48" s="12">
        <v>1</v>
      </c>
      <c r="EU48" s="12"/>
      <c r="EV48" s="12"/>
      <c r="EW48" s="12">
        <v>1</v>
      </c>
      <c r="EX48" s="12"/>
      <c r="EY48" s="12"/>
      <c r="FK48" s="10"/>
      <c r="FL48" s="10"/>
      <c r="FM48" s="10"/>
      <c r="FN48" s="10"/>
      <c r="FO48" s="10"/>
      <c r="FP48" s="10"/>
      <c r="GN48" s="12"/>
      <c r="GO48" s="12"/>
      <c r="GP48" s="12"/>
      <c r="GQ48" s="12"/>
      <c r="GR48" s="12"/>
      <c r="GS48" s="12"/>
      <c r="GT48" s="4">
        <v>3</v>
      </c>
      <c r="GU48" s="12">
        <v>1E-4</v>
      </c>
      <c r="GZ48" s="4">
        <v>1</v>
      </c>
      <c r="HA48" s="4">
        <v>2</v>
      </c>
      <c r="HB48" s="4">
        <v>1</v>
      </c>
      <c r="HC48" s="4">
        <v>8</v>
      </c>
      <c r="HD48" s="4">
        <v>1</v>
      </c>
      <c r="HE48" s="4">
        <v>8</v>
      </c>
      <c r="HH48" s="4">
        <v>1</v>
      </c>
      <c r="HN48" s="4">
        <v>1</v>
      </c>
      <c r="HQ48" s="4">
        <v>1</v>
      </c>
      <c r="HR48" s="4">
        <v>1</v>
      </c>
      <c r="HS48" s="4">
        <v>1</v>
      </c>
      <c r="HT48" s="4">
        <v>1</v>
      </c>
      <c r="KD48" s="4">
        <v>1.1100000000000001</v>
      </c>
      <c r="KZ48" s="4">
        <v>7.5</v>
      </c>
      <c r="LD48" s="4">
        <v>4.4000000000000004</v>
      </c>
      <c r="LF48" s="4">
        <v>15.9</v>
      </c>
      <c r="LN48" s="4">
        <v>1</v>
      </c>
      <c r="LO48" s="4">
        <v>1</v>
      </c>
      <c r="MK48" s="4">
        <v>1.5</v>
      </c>
    </row>
    <row r="49" spans="1:350">
      <c r="A49" s="12" t="s">
        <v>44</v>
      </c>
      <c r="B49" s="4"/>
      <c r="C49" s="4"/>
      <c r="D49" s="7"/>
      <c r="E49" s="7"/>
      <c r="AV49" s="4"/>
      <c r="AW49" s="4"/>
      <c r="AX49" s="4"/>
      <c r="BI49" s="9">
        <v>34</v>
      </c>
      <c r="FN49" s="10"/>
      <c r="FO49" s="10"/>
      <c r="FP49" s="10"/>
      <c r="GN49" s="12">
        <v>43.94</v>
      </c>
    </row>
    <row r="50" spans="1:350">
      <c r="A50" s="26" t="s">
        <v>45</v>
      </c>
      <c r="B50" s="4"/>
      <c r="C50" s="4"/>
      <c r="D50" s="7"/>
      <c r="E50" s="7"/>
      <c r="G50" s="8">
        <v>1.0803858520900322</v>
      </c>
      <c r="L50" s="8">
        <v>14.5</v>
      </c>
      <c r="M50" s="8">
        <v>67.5</v>
      </c>
      <c r="AF50" s="8">
        <v>140.0929987133708</v>
      </c>
      <c r="AH50" s="8">
        <v>763.92937181663842</v>
      </c>
      <c r="AI50" s="8">
        <v>1052.2105263157896</v>
      </c>
      <c r="AJ50" s="8">
        <v>19.582271626781889</v>
      </c>
      <c r="AK50" s="8">
        <v>25.571305190406715</v>
      </c>
      <c r="AN50" s="8">
        <v>71.871657754010684</v>
      </c>
      <c r="AO50" s="8">
        <v>1.0212765957446808</v>
      </c>
      <c r="AP50" s="8">
        <v>1553.3114754098362</v>
      </c>
      <c r="AQ50" s="8">
        <v>1642.6666666666665</v>
      </c>
      <c r="AR50" s="8">
        <v>80.491150442477874</v>
      </c>
      <c r="AS50" s="8">
        <v>3.408600910820315</v>
      </c>
      <c r="AV50" s="4"/>
      <c r="AW50" s="4"/>
      <c r="AX50" s="4"/>
      <c r="BJ50" s="9">
        <v>0.25</v>
      </c>
      <c r="CK50" s="9">
        <v>1</v>
      </c>
      <c r="CL50" s="9">
        <v>3</v>
      </c>
      <c r="CM50" s="9">
        <v>5</v>
      </c>
      <c r="CN50" s="4">
        <v>8</v>
      </c>
      <c r="CO50" s="4">
        <v>5</v>
      </c>
      <c r="CU50" s="9">
        <v>3</v>
      </c>
      <c r="EM50" s="9">
        <v>12</v>
      </c>
      <c r="EQ50" s="7">
        <v>1</v>
      </c>
      <c r="ER50" s="7">
        <v>1</v>
      </c>
      <c r="ES50" s="7">
        <v>1</v>
      </c>
      <c r="ET50" s="7">
        <v>1</v>
      </c>
      <c r="EU50" s="7">
        <v>1</v>
      </c>
      <c r="EV50" s="7">
        <v>1</v>
      </c>
      <c r="EW50" s="7">
        <v>1</v>
      </c>
      <c r="FN50" s="10"/>
      <c r="FO50" s="10"/>
      <c r="FP50" s="10"/>
      <c r="KL50" s="7">
        <v>1E-4</v>
      </c>
      <c r="KS50" s="9">
        <v>2.6</v>
      </c>
      <c r="LD50" s="9">
        <v>0.6</v>
      </c>
      <c r="LG50" s="9">
        <v>14.3</v>
      </c>
      <c r="LM50" s="9">
        <v>1</v>
      </c>
    </row>
    <row r="51" spans="1:350">
      <c r="A51" s="26" t="s">
        <v>46</v>
      </c>
      <c r="B51" s="4"/>
      <c r="C51" s="4"/>
      <c r="D51" s="7"/>
      <c r="E51" s="7"/>
      <c r="AV51" s="4">
        <v>0.08</v>
      </c>
      <c r="AW51" s="4"/>
      <c r="AX51" s="4"/>
      <c r="BA51" s="9">
        <v>8</v>
      </c>
      <c r="BJ51" s="9">
        <v>0.25</v>
      </c>
      <c r="BY51" s="9">
        <v>1</v>
      </c>
      <c r="CD51" s="4">
        <v>1</v>
      </c>
      <c r="EH51" s="9">
        <v>1</v>
      </c>
      <c r="EZ51" s="9">
        <v>1</v>
      </c>
      <c r="FN51" s="10"/>
      <c r="FO51" s="10"/>
      <c r="FP51" s="10"/>
      <c r="GV51" s="9">
        <v>0.9726027397260274</v>
      </c>
      <c r="GW51" s="9">
        <v>0.27397260273972601</v>
      </c>
      <c r="GX51" s="9">
        <v>0.11864406779661017</v>
      </c>
      <c r="HI51" s="9">
        <v>21</v>
      </c>
      <c r="HP51" s="9">
        <v>1</v>
      </c>
      <c r="HR51" s="9">
        <v>1</v>
      </c>
      <c r="HT51" s="9">
        <v>1</v>
      </c>
      <c r="HV51" s="9">
        <v>1</v>
      </c>
      <c r="HY51" s="9">
        <v>1</v>
      </c>
      <c r="IJ51" s="9">
        <v>7448</v>
      </c>
      <c r="IK51" s="9">
        <v>3573</v>
      </c>
      <c r="IL51" s="9">
        <v>1</v>
      </c>
      <c r="IM51" s="4">
        <v>1</v>
      </c>
      <c r="IN51" s="4">
        <v>1</v>
      </c>
      <c r="IO51" s="4">
        <v>1</v>
      </c>
      <c r="IP51" s="4">
        <v>1</v>
      </c>
      <c r="IQ51" s="4">
        <v>1</v>
      </c>
      <c r="IR51" s="4">
        <v>1</v>
      </c>
      <c r="IT51" s="9">
        <v>1</v>
      </c>
      <c r="IU51" s="9">
        <v>1</v>
      </c>
      <c r="IV51" s="4">
        <v>1</v>
      </c>
      <c r="IW51" s="4">
        <v>1</v>
      </c>
      <c r="IX51" s="4">
        <v>1</v>
      </c>
      <c r="IY51" s="4">
        <v>1</v>
      </c>
      <c r="IZ51" s="4">
        <v>1</v>
      </c>
      <c r="JD51" s="9">
        <v>2.4</v>
      </c>
      <c r="JE51" s="9">
        <v>9</v>
      </c>
      <c r="JF51" s="9">
        <v>5</v>
      </c>
      <c r="JM51" s="9">
        <v>1</v>
      </c>
      <c r="JR51" s="9">
        <v>1</v>
      </c>
      <c r="JW51" s="9">
        <v>1</v>
      </c>
      <c r="JY51" s="9">
        <v>1</v>
      </c>
      <c r="JZ51" s="9">
        <v>1038</v>
      </c>
      <c r="KG51" s="9">
        <v>2.1</v>
      </c>
      <c r="KH51" s="9">
        <v>50.9</v>
      </c>
      <c r="KI51" s="9">
        <v>14</v>
      </c>
      <c r="KJ51" s="4">
        <v>12</v>
      </c>
      <c r="KL51" s="4">
        <v>9.1</v>
      </c>
      <c r="KM51" s="4">
        <v>42</v>
      </c>
      <c r="KP51" s="9">
        <v>36</v>
      </c>
      <c r="KQ51" s="4">
        <v>65.5</v>
      </c>
      <c r="KS51" s="9">
        <v>5.3</v>
      </c>
      <c r="KT51" s="4">
        <v>10</v>
      </c>
      <c r="KU51" s="4">
        <v>67.3</v>
      </c>
      <c r="KV51" s="4">
        <v>49.9</v>
      </c>
      <c r="LG51" s="9">
        <v>25</v>
      </c>
      <c r="LI51" s="9">
        <v>33.799999999999997</v>
      </c>
      <c r="LO51" s="9">
        <v>1</v>
      </c>
      <c r="MA51" s="9">
        <v>1</v>
      </c>
      <c r="MB51" s="9">
        <v>1</v>
      </c>
      <c r="MC51" s="9">
        <v>1</v>
      </c>
      <c r="MD51" s="4">
        <v>1</v>
      </c>
      <c r="ME51" s="4">
        <v>1</v>
      </c>
      <c r="MF51" s="4">
        <v>1</v>
      </c>
      <c r="MG51" s="4">
        <v>1</v>
      </c>
      <c r="MH51" s="4">
        <v>4</v>
      </c>
      <c r="MI51" s="4">
        <v>4</v>
      </c>
      <c r="MK51" s="4">
        <v>2.5</v>
      </c>
      <c r="ML51" s="4">
        <v>3</v>
      </c>
    </row>
    <row r="52" spans="1:350">
      <c r="A52" s="26" t="s">
        <v>47</v>
      </c>
      <c r="B52" s="4"/>
      <c r="C52" s="4"/>
      <c r="D52" s="7"/>
      <c r="E52" s="7"/>
      <c r="AV52" s="4"/>
      <c r="AW52" s="4"/>
      <c r="AX52" s="4"/>
      <c r="EM52" s="9">
        <v>1E-4</v>
      </c>
      <c r="ER52" s="7">
        <v>1</v>
      </c>
      <c r="ET52" s="7">
        <v>1</v>
      </c>
      <c r="FN52" s="10"/>
      <c r="FO52" s="10"/>
      <c r="FP52" s="10"/>
      <c r="HQ52" s="9">
        <v>1</v>
      </c>
      <c r="HR52" s="9">
        <v>1</v>
      </c>
      <c r="IK52" s="7">
        <v>1E-4</v>
      </c>
      <c r="IL52" s="9">
        <v>1</v>
      </c>
      <c r="IM52" s="9">
        <v>1</v>
      </c>
      <c r="IN52" s="9">
        <v>1</v>
      </c>
      <c r="IO52" s="4">
        <v>1</v>
      </c>
      <c r="IP52" s="4">
        <v>1</v>
      </c>
      <c r="IR52" s="4">
        <v>1</v>
      </c>
      <c r="IU52" s="9">
        <v>1</v>
      </c>
      <c r="IW52" s="9">
        <v>1</v>
      </c>
      <c r="IZ52" s="9">
        <v>1</v>
      </c>
      <c r="KE52" s="9">
        <v>0.17</v>
      </c>
      <c r="KZ52" s="9">
        <v>1.7</v>
      </c>
      <c r="LM52" s="9">
        <v>1</v>
      </c>
      <c r="LN52" s="9">
        <v>1</v>
      </c>
      <c r="LO52" s="9">
        <v>1</v>
      </c>
      <c r="MG52" s="9">
        <v>1</v>
      </c>
    </row>
    <row r="53" spans="1:350">
      <c r="A53" s="26" t="s">
        <v>48</v>
      </c>
      <c r="B53" s="4"/>
      <c r="C53" s="4"/>
      <c r="D53" s="7"/>
      <c r="E53" s="7"/>
      <c r="AT53" s="4">
        <v>0.5</v>
      </c>
      <c r="AU53" s="5">
        <v>52.186356083518923</v>
      </c>
      <c r="AV53" s="4"/>
      <c r="AW53" s="4"/>
      <c r="AX53" s="4"/>
      <c r="BF53" s="9">
        <v>6</v>
      </c>
      <c r="BI53" s="9">
        <v>2</v>
      </c>
      <c r="FN53" s="10"/>
      <c r="FO53" s="10"/>
      <c r="FP53" s="10"/>
      <c r="GB53" s="11"/>
      <c r="GC53" s="11"/>
      <c r="GD53" s="11">
        <v>19</v>
      </c>
      <c r="GE53" s="11"/>
      <c r="GF53" s="11">
        <v>2</v>
      </c>
      <c r="GG53" s="11"/>
      <c r="GH53" s="11">
        <v>10</v>
      </c>
      <c r="GI53" s="11">
        <v>6</v>
      </c>
      <c r="GJ53" s="11">
        <v>15</v>
      </c>
      <c r="GK53" s="11">
        <v>1</v>
      </c>
      <c r="GL53" s="11"/>
      <c r="GM53" s="11"/>
    </row>
    <row r="54" spans="1:350">
      <c r="A54" s="12" t="s">
        <v>49</v>
      </c>
      <c r="B54" s="4"/>
      <c r="C54" s="4"/>
      <c r="D54" s="7"/>
      <c r="E54" s="7"/>
      <c r="AU54" s="5"/>
      <c r="AV54" s="4"/>
      <c r="AW54" s="4"/>
      <c r="AX54" s="4"/>
      <c r="BI54" s="9">
        <v>2</v>
      </c>
      <c r="FN54" s="10"/>
      <c r="FO54" s="10"/>
      <c r="FP54" s="10"/>
    </row>
    <row r="55" spans="1:350">
      <c r="A55" s="12" t="s">
        <v>50</v>
      </c>
      <c r="B55" s="4"/>
      <c r="C55" s="5">
        <v>1.1740041928721174</v>
      </c>
      <c r="D55" s="7"/>
      <c r="E55" s="6">
        <v>1.0059880239520957</v>
      </c>
      <c r="F55" s="8">
        <v>1.1372482653579286</v>
      </c>
      <c r="G55" s="8">
        <v>1.0838709677419356</v>
      </c>
      <c r="J55" s="8">
        <v>4.0119402985074624</v>
      </c>
      <c r="K55" s="8">
        <v>1.0029850746268656</v>
      </c>
      <c r="L55" s="8">
        <v>1</v>
      </c>
      <c r="O55" s="8">
        <v>0.98794472214054685</v>
      </c>
      <c r="Q55" s="8">
        <v>1.0059880239520957</v>
      </c>
      <c r="V55" s="8">
        <v>1.0181818181818181</v>
      </c>
      <c r="Z55" s="8">
        <v>2.3884840945441619</v>
      </c>
      <c r="AB55" s="8">
        <v>1.1048805815160954</v>
      </c>
      <c r="AC55" s="8">
        <v>1.4328358208955223</v>
      </c>
      <c r="AD55" s="8">
        <v>2</v>
      </c>
      <c r="AE55" s="8">
        <v>1.0495080431047947</v>
      </c>
      <c r="AJ55" s="8">
        <v>1.8682235195996664</v>
      </c>
      <c r="AK55" s="8">
        <v>1.476923076923077</v>
      </c>
      <c r="AN55" s="8">
        <v>1.0466049068512673</v>
      </c>
      <c r="AP55" s="8">
        <v>2.104624418889161</v>
      </c>
      <c r="AQ55" s="8">
        <v>1.1200000000000001</v>
      </c>
      <c r="AV55" s="4"/>
      <c r="AW55" s="4"/>
      <c r="AX55" s="4"/>
      <c r="BI55" s="9">
        <v>1</v>
      </c>
      <c r="CN55" s="9">
        <v>9</v>
      </c>
      <c r="CP55" s="9">
        <v>7</v>
      </c>
      <c r="CQ55" s="4">
        <v>42</v>
      </c>
      <c r="CR55" s="9">
        <v>8</v>
      </c>
      <c r="CT55" s="4">
        <v>1</v>
      </c>
      <c r="CU55" s="9">
        <v>7</v>
      </c>
      <c r="EN55" s="9">
        <v>19</v>
      </c>
      <c r="EU55" s="7">
        <v>1</v>
      </c>
      <c r="EV55" s="7">
        <v>1</v>
      </c>
      <c r="EX55" s="7">
        <v>1</v>
      </c>
      <c r="EY55" s="7">
        <v>1</v>
      </c>
      <c r="FN55" s="10"/>
      <c r="FO55" s="10"/>
      <c r="FP55" s="10"/>
      <c r="FQ55" s="4">
        <v>0.1</v>
      </c>
      <c r="GN55" s="12">
        <v>0.14000000000000001</v>
      </c>
      <c r="GO55" s="7">
        <v>0.02</v>
      </c>
      <c r="GP55" s="7">
        <v>1</v>
      </c>
      <c r="GQ55" s="7">
        <v>3</v>
      </c>
      <c r="GR55" s="7">
        <v>1</v>
      </c>
      <c r="GS55" s="12">
        <v>1</v>
      </c>
      <c r="KK55" s="9">
        <v>18</v>
      </c>
      <c r="KN55" s="9">
        <v>7.6</v>
      </c>
      <c r="KO55" s="9">
        <v>19.7</v>
      </c>
      <c r="KR55" s="9">
        <v>2</v>
      </c>
      <c r="KT55" s="9">
        <v>1</v>
      </c>
      <c r="LC55" s="9">
        <v>6.1</v>
      </c>
    </row>
    <row r="56" spans="1:350">
      <c r="A56" s="12" t="s">
        <v>51</v>
      </c>
      <c r="B56" s="5">
        <v>69.349845201238381</v>
      </c>
      <c r="C56" s="5">
        <v>1950.020964360587</v>
      </c>
      <c r="D56" s="7"/>
      <c r="E56" s="6">
        <v>3170.8742514970058</v>
      </c>
      <c r="F56" s="8">
        <v>1863.3755354052594</v>
      </c>
      <c r="G56" s="8">
        <v>5539.9650614972243</v>
      </c>
      <c r="I56" s="8">
        <v>2197.5176630508959</v>
      </c>
      <c r="J56" s="8">
        <v>6980.7030190365531</v>
      </c>
      <c r="K56" s="8">
        <v>5903.9044776119399</v>
      </c>
      <c r="L56" s="8">
        <v>270.13631840796023</v>
      </c>
      <c r="M56" s="8">
        <v>1555.3333333333333</v>
      </c>
      <c r="O56" s="8">
        <v>290.81695695037791</v>
      </c>
      <c r="R56" s="8">
        <v>1.0059880239520957</v>
      </c>
      <c r="S56" s="8">
        <v>2586.3775606681374</v>
      </c>
      <c r="V56" s="8">
        <v>95.709090909090904</v>
      </c>
      <c r="W56" s="8">
        <v>291.62896350314492</v>
      </c>
      <c r="X56" s="8">
        <v>2.2892181911088398</v>
      </c>
      <c r="Y56" s="8">
        <v>1387.8821550505243</v>
      </c>
      <c r="AA56" s="8">
        <v>2.5316492556328027</v>
      </c>
      <c r="AB56" s="8">
        <v>2.3260643821391485</v>
      </c>
      <c r="AC56" s="8">
        <v>1.4328358208955223</v>
      </c>
      <c r="AD56" s="8">
        <v>110.33333333333333</v>
      </c>
      <c r="AE56" s="8">
        <v>346.96735905044511</v>
      </c>
      <c r="AF56" s="8">
        <v>16.153846153846153</v>
      </c>
      <c r="AG56" s="8">
        <v>1.0769230769230769</v>
      </c>
      <c r="AH56" s="8">
        <v>160.41290322580647</v>
      </c>
      <c r="AI56" s="8">
        <v>1169.1801696031778</v>
      </c>
      <c r="AJ56" s="8">
        <v>1.6942253261220461</v>
      </c>
      <c r="AK56" s="8">
        <v>1.7802781149983444</v>
      </c>
      <c r="AL56" s="8">
        <v>946.41124957292618</v>
      </c>
      <c r="AM56" s="8">
        <v>853.96809212214885</v>
      </c>
      <c r="AN56" s="8">
        <v>388.79376116933588</v>
      </c>
      <c r="AO56" s="8">
        <v>1640.5779632834501</v>
      </c>
      <c r="AP56" s="8">
        <v>615.65168308249815</v>
      </c>
      <c r="AQ56" s="8">
        <v>144.12363664707092</v>
      </c>
      <c r="AS56" s="8">
        <v>497.92771084337346</v>
      </c>
      <c r="AV56" s="4"/>
      <c r="AW56" s="4"/>
      <c r="AX56" s="4"/>
      <c r="AY56" s="9">
        <v>5</v>
      </c>
      <c r="BB56" s="9">
        <v>5</v>
      </c>
      <c r="BF56" s="9">
        <v>94</v>
      </c>
      <c r="BL56" s="9">
        <v>8</v>
      </c>
      <c r="BM56" s="9">
        <v>6.5</v>
      </c>
      <c r="CA56" s="9">
        <v>1</v>
      </c>
      <c r="CC56" s="9">
        <v>1</v>
      </c>
      <c r="CK56" s="9">
        <v>1</v>
      </c>
      <c r="CN56" s="9">
        <v>6</v>
      </c>
      <c r="CQ56" s="9">
        <v>3</v>
      </c>
      <c r="CR56" s="9">
        <v>5</v>
      </c>
      <c r="CS56" s="9">
        <v>2</v>
      </c>
      <c r="CU56" s="9">
        <v>5</v>
      </c>
      <c r="CV56" s="4">
        <v>1</v>
      </c>
      <c r="CW56" s="4">
        <v>2</v>
      </c>
      <c r="CY56" s="4">
        <v>2</v>
      </c>
      <c r="DA56" s="4">
        <v>1</v>
      </c>
      <c r="DB56" s="4">
        <v>1</v>
      </c>
      <c r="DC56" s="4">
        <v>1</v>
      </c>
      <c r="DG56" s="9">
        <v>1</v>
      </c>
      <c r="DH56" s="9">
        <v>1</v>
      </c>
      <c r="DL56" s="4">
        <v>2</v>
      </c>
      <c r="DM56" s="4">
        <v>2</v>
      </c>
      <c r="DN56" s="4">
        <v>2</v>
      </c>
      <c r="DO56" s="4">
        <v>1</v>
      </c>
      <c r="DP56" s="4">
        <v>1</v>
      </c>
      <c r="DQ56" s="4">
        <v>1</v>
      </c>
      <c r="EH56" s="9">
        <v>1</v>
      </c>
      <c r="EI56" s="4">
        <v>1</v>
      </c>
      <c r="EK56" s="9">
        <v>1</v>
      </c>
      <c r="EL56" s="9">
        <v>2</v>
      </c>
      <c r="EM56" s="4">
        <v>17</v>
      </c>
      <c r="EN56" s="4">
        <v>1</v>
      </c>
      <c r="EO56" s="4">
        <v>9</v>
      </c>
      <c r="EP56" s="12">
        <v>3</v>
      </c>
      <c r="EQ56" s="7">
        <v>1</v>
      </c>
      <c r="ES56" s="7">
        <v>1</v>
      </c>
      <c r="ET56" s="7">
        <v>1</v>
      </c>
      <c r="EU56" s="7">
        <v>1</v>
      </c>
      <c r="EV56" s="7">
        <v>1</v>
      </c>
      <c r="EW56" s="7">
        <v>1</v>
      </c>
      <c r="EX56" s="7">
        <v>1</v>
      </c>
      <c r="EY56" s="7">
        <v>1</v>
      </c>
      <c r="EZ56" s="4">
        <v>45</v>
      </c>
      <c r="FA56" s="4">
        <v>16</v>
      </c>
      <c r="FB56" s="9">
        <v>90</v>
      </c>
      <c r="FE56" s="9">
        <v>13</v>
      </c>
      <c r="FF56" s="9">
        <v>29</v>
      </c>
      <c r="FG56" s="9">
        <v>47</v>
      </c>
      <c r="FJ56" s="4">
        <v>4</v>
      </c>
      <c r="FN56" s="10"/>
      <c r="FO56" s="10"/>
      <c r="FP56" s="10"/>
      <c r="FQ56" s="4">
        <v>0.1</v>
      </c>
      <c r="GP56" s="7">
        <v>1</v>
      </c>
      <c r="GQ56" s="7">
        <v>3</v>
      </c>
      <c r="GR56" s="7">
        <v>1224</v>
      </c>
      <c r="GS56" s="12">
        <v>338</v>
      </c>
      <c r="GV56" s="9">
        <v>4.1095890410958902E-2</v>
      </c>
      <c r="GW56" s="9">
        <v>1.3698630136986301E-2</v>
      </c>
      <c r="GX56" s="9">
        <v>0.64406779661016944</v>
      </c>
      <c r="GY56" s="9">
        <v>23</v>
      </c>
      <c r="HB56" s="9">
        <v>3</v>
      </c>
      <c r="HC56" s="9">
        <v>1</v>
      </c>
      <c r="HD56" s="4">
        <v>1</v>
      </c>
      <c r="HE56" s="4">
        <v>1</v>
      </c>
      <c r="HF56" s="4">
        <v>62</v>
      </c>
      <c r="HG56" s="4">
        <v>3</v>
      </c>
      <c r="HH56" s="4">
        <v>25</v>
      </c>
      <c r="HI56" s="4">
        <v>342</v>
      </c>
      <c r="HJ56" s="4">
        <v>1</v>
      </c>
      <c r="HK56" s="4">
        <v>9</v>
      </c>
      <c r="HL56" s="4">
        <v>17</v>
      </c>
      <c r="HM56" s="4">
        <v>45</v>
      </c>
      <c r="HO56" s="4">
        <v>1</v>
      </c>
      <c r="HP56" s="4">
        <v>1</v>
      </c>
      <c r="HR56" s="4">
        <v>1</v>
      </c>
      <c r="HS56" s="4">
        <v>1</v>
      </c>
      <c r="HT56" s="4">
        <v>1</v>
      </c>
      <c r="HX56" s="9">
        <v>1</v>
      </c>
      <c r="HY56" s="9">
        <v>1</v>
      </c>
      <c r="IA56" s="9">
        <v>4</v>
      </c>
      <c r="IB56" s="4">
        <v>3</v>
      </c>
      <c r="IC56" s="4">
        <v>8</v>
      </c>
      <c r="ID56" s="4">
        <v>15</v>
      </c>
      <c r="IE56" s="4">
        <v>14</v>
      </c>
      <c r="IF56" s="9">
        <v>457</v>
      </c>
      <c r="IG56" s="9">
        <v>224</v>
      </c>
      <c r="IH56" s="9">
        <v>84</v>
      </c>
      <c r="II56" s="9">
        <v>6</v>
      </c>
      <c r="IJ56" s="9">
        <v>938</v>
      </c>
      <c r="IK56" s="4">
        <v>15</v>
      </c>
      <c r="IL56" s="4">
        <v>1</v>
      </c>
      <c r="IM56" s="4">
        <v>1</v>
      </c>
      <c r="IN56" s="4">
        <v>1</v>
      </c>
      <c r="IO56" s="4">
        <v>1</v>
      </c>
      <c r="IP56" s="4">
        <v>1</v>
      </c>
      <c r="IQ56" s="4">
        <v>1</v>
      </c>
      <c r="IR56" s="4">
        <v>1</v>
      </c>
      <c r="IS56" s="4">
        <v>1</v>
      </c>
      <c r="IT56" s="4">
        <v>1</v>
      </c>
      <c r="IU56" s="4">
        <v>1</v>
      </c>
      <c r="IV56" s="4">
        <v>1</v>
      </c>
      <c r="IW56" s="4">
        <v>1</v>
      </c>
      <c r="IX56" s="4">
        <v>1</v>
      </c>
      <c r="IY56" s="4">
        <v>1</v>
      </c>
      <c r="IZ56" s="4">
        <v>1</v>
      </c>
      <c r="JA56" s="9">
        <v>8.8571428571428577</v>
      </c>
      <c r="JB56" s="9">
        <v>21.5</v>
      </c>
      <c r="JC56" s="9">
        <v>14.25</v>
      </c>
      <c r="JD56" s="9">
        <v>27.2</v>
      </c>
      <c r="JF56" s="9">
        <v>1</v>
      </c>
      <c r="JL56" s="9">
        <v>2</v>
      </c>
      <c r="JM56" s="9">
        <v>1</v>
      </c>
      <c r="JN56" s="9">
        <v>1</v>
      </c>
      <c r="JO56" s="9">
        <v>1</v>
      </c>
      <c r="JP56" s="4">
        <v>1</v>
      </c>
      <c r="JQ56" s="4">
        <v>1</v>
      </c>
      <c r="JR56" s="4">
        <v>1</v>
      </c>
      <c r="JT56" s="4">
        <v>1</v>
      </c>
      <c r="JU56" s="4">
        <v>1</v>
      </c>
      <c r="JY56" s="9">
        <v>1</v>
      </c>
      <c r="JZ56" s="9">
        <v>60</v>
      </c>
      <c r="KA56" s="9">
        <v>1</v>
      </c>
      <c r="KB56" s="4">
        <v>3</v>
      </c>
      <c r="KE56" s="4">
        <v>8.5</v>
      </c>
      <c r="KF56" s="4">
        <v>0.83</v>
      </c>
      <c r="KG56" s="4">
        <v>2.1</v>
      </c>
      <c r="KN56" s="7">
        <v>1E-4</v>
      </c>
      <c r="KS56" s="9">
        <v>2.6</v>
      </c>
      <c r="KT56" s="9">
        <v>1.5</v>
      </c>
      <c r="KV56" s="9">
        <v>22.4</v>
      </c>
      <c r="KW56" s="4">
        <v>1.3</v>
      </c>
      <c r="KX56" s="4">
        <v>6.1</v>
      </c>
      <c r="KY56" s="4">
        <v>50</v>
      </c>
      <c r="LA56" s="9">
        <v>15.9</v>
      </c>
      <c r="LB56" s="9">
        <v>22.7</v>
      </c>
      <c r="LE56" s="4">
        <v>28.7</v>
      </c>
      <c r="LF56" s="4">
        <v>18.899999999999999</v>
      </c>
      <c r="LH56" s="7">
        <v>1E-4</v>
      </c>
      <c r="LI56" s="9">
        <v>4.8</v>
      </c>
      <c r="LJ56" s="9">
        <v>5.8</v>
      </c>
      <c r="LK56" s="4">
        <v>6</v>
      </c>
      <c r="MA56" s="9">
        <v>1</v>
      </c>
      <c r="MB56" s="9">
        <v>1</v>
      </c>
      <c r="MC56" s="9">
        <v>1</v>
      </c>
      <c r="MD56" s="4">
        <v>1</v>
      </c>
      <c r="ME56" s="4">
        <v>1</v>
      </c>
      <c r="MF56" s="4">
        <v>1</v>
      </c>
      <c r="MG56" s="4">
        <v>1</v>
      </c>
      <c r="MH56" s="9">
        <f>(31+21)/2</f>
        <v>26</v>
      </c>
      <c r="MI56" s="4">
        <v>11</v>
      </c>
      <c r="MJ56" s="4">
        <v>42.5</v>
      </c>
      <c r="MK56" s="4">
        <v>15</v>
      </c>
      <c r="ML56" s="4">
        <v>2.5</v>
      </c>
    </row>
    <row r="57" spans="1:350">
      <c r="A57" s="12" t="s">
        <v>52</v>
      </c>
      <c r="B57" s="5"/>
      <c r="C57" s="5"/>
      <c r="D57" s="7"/>
      <c r="E57" s="6"/>
      <c r="F57" s="8"/>
      <c r="G57" s="8"/>
      <c r="I57" s="8"/>
      <c r="J57" s="8"/>
      <c r="K57" s="8"/>
      <c r="L57" s="8"/>
      <c r="M57" s="8"/>
      <c r="O57" s="8"/>
      <c r="R57" s="8"/>
      <c r="S57" s="8"/>
      <c r="V57" s="8"/>
      <c r="W57" s="8"/>
      <c r="X57" s="8"/>
      <c r="Y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S57" s="8"/>
      <c r="AV57" s="4"/>
      <c r="AW57" s="4"/>
      <c r="AX57" s="4"/>
      <c r="CV57" s="4"/>
      <c r="CW57" s="4"/>
      <c r="CY57" s="4"/>
      <c r="DA57" s="4"/>
      <c r="DB57" s="4"/>
      <c r="DC57" s="4"/>
      <c r="DO57" s="4"/>
      <c r="DP57" s="4"/>
      <c r="DQ57" s="4"/>
      <c r="EI57" s="4"/>
      <c r="EM57" s="4"/>
      <c r="EN57" s="4"/>
      <c r="EO57" s="4"/>
      <c r="EP57" s="12"/>
      <c r="EZ57" s="4"/>
      <c r="FA57" s="4"/>
      <c r="FJ57" s="4"/>
      <c r="FN57" s="10"/>
      <c r="FO57" s="10"/>
      <c r="FP57" s="10"/>
      <c r="GS57" s="12"/>
      <c r="GU57" s="9">
        <v>1</v>
      </c>
      <c r="JT57" s="9">
        <v>1</v>
      </c>
      <c r="KE57" s="9">
        <v>1.5</v>
      </c>
      <c r="KF57" s="9">
        <v>20.83</v>
      </c>
    </row>
    <row r="58" spans="1:350">
      <c r="A58" s="12" t="s">
        <v>53</v>
      </c>
      <c r="B58" s="5"/>
      <c r="C58" s="5"/>
      <c r="D58" s="7"/>
      <c r="E58" s="6"/>
      <c r="F58" s="8"/>
      <c r="G58" s="8"/>
      <c r="I58" s="8"/>
      <c r="J58" s="8"/>
      <c r="K58" s="8"/>
      <c r="L58" s="8"/>
      <c r="M58" s="8"/>
      <c r="O58" s="8"/>
      <c r="R58" s="8"/>
      <c r="S58" s="8"/>
      <c r="V58" s="8"/>
      <c r="W58" s="8"/>
      <c r="X58" s="8"/>
      <c r="Y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S58" s="8"/>
      <c r="AV58" s="4"/>
      <c r="AW58" s="4"/>
      <c r="AX58" s="4"/>
      <c r="CV58" s="4"/>
      <c r="CW58" s="4"/>
      <c r="CY58" s="4"/>
      <c r="DA58" s="4"/>
      <c r="DB58" s="4"/>
      <c r="DC58" s="4"/>
      <c r="DO58" s="4"/>
      <c r="DP58" s="4"/>
      <c r="DQ58" s="4"/>
      <c r="EI58" s="4"/>
      <c r="EM58" s="4"/>
      <c r="EN58" s="4"/>
      <c r="EO58" s="4"/>
      <c r="EP58" s="12"/>
      <c r="EZ58" s="4"/>
      <c r="FA58" s="4"/>
      <c r="FJ58" s="4"/>
      <c r="FN58" s="10"/>
      <c r="FO58" s="10"/>
      <c r="FP58" s="10"/>
      <c r="GS58" s="12"/>
      <c r="GY58" s="9">
        <v>32</v>
      </c>
      <c r="KE58" s="4">
        <v>2</v>
      </c>
      <c r="MK58" s="9">
        <v>1</v>
      </c>
    </row>
    <row r="59" spans="1:350">
      <c r="A59" s="12" t="s">
        <v>54</v>
      </c>
      <c r="B59" s="5">
        <v>17.188316724631793</v>
      </c>
      <c r="C59" s="5">
        <v>61.199807275626505</v>
      </c>
      <c r="D59" s="6">
        <v>29.84437810945273</v>
      </c>
      <c r="E59" s="6">
        <v>72.098724290549328</v>
      </c>
      <c r="F59" s="8">
        <v>33.397003222712939</v>
      </c>
      <c r="G59" s="8">
        <v>87.735805523558923</v>
      </c>
      <c r="H59" s="8">
        <v>19.975765781012019</v>
      </c>
      <c r="I59" s="8">
        <v>40.741588937596553</v>
      </c>
      <c r="J59" s="8">
        <v>28.495071945660914</v>
      </c>
      <c r="K59" s="8">
        <v>29.486378633150036</v>
      </c>
      <c r="L59" s="8">
        <v>13.187330016583747</v>
      </c>
      <c r="M59" s="8">
        <v>18.22985074626866</v>
      </c>
      <c r="N59" s="8">
        <v>11.728255426172709</v>
      </c>
      <c r="O59" s="8">
        <v>35.15567480393787</v>
      </c>
      <c r="P59" s="8">
        <v>20.131240222258185</v>
      </c>
      <c r="Q59" s="8">
        <v>29.497166627705546</v>
      </c>
      <c r="R59" s="8">
        <v>12.908064951178721</v>
      </c>
      <c r="S59" s="8">
        <v>34.764828238260314</v>
      </c>
      <c r="T59" s="8">
        <v>18.142030949546744</v>
      </c>
      <c r="U59" s="8">
        <v>7.8421052631578947</v>
      </c>
      <c r="V59" s="8">
        <v>53.356845201516329</v>
      </c>
      <c r="W59" s="8">
        <v>28.795949667660135</v>
      </c>
      <c r="X59" s="8">
        <v>46.780173735309148</v>
      </c>
      <c r="Y59" s="8">
        <v>88.579386938459109</v>
      </c>
      <c r="Z59" s="8">
        <v>22.109464428254807</v>
      </c>
      <c r="AA59" s="8">
        <v>19.828454383311879</v>
      </c>
      <c r="AB59" s="8">
        <v>12.037383177570092</v>
      </c>
      <c r="AC59" s="8">
        <v>29.617112237231456</v>
      </c>
      <c r="AD59" s="8">
        <v>17.592284866468844</v>
      </c>
      <c r="AE59" s="8">
        <v>48.224894580665314</v>
      </c>
      <c r="AG59" s="8">
        <v>18.578497525865945</v>
      </c>
      <c r="AH59" s="8">
        <v>11.542275042444823</v>
      </c>
      <c r="AI59" s="8">
        <v>37.435894637937473</v>
      </c>
      <c r="AJ59" s="8">
        <v>3.7079209437894969</v>
      </c>
      <c r="AK59" s="8">
        <v>19.030449380296034</v>
      </c>
      <c r="AL59" s="8">
        <v>27.774460088831344</v>
      </c>
      <c r="AM59" s="8">
        <v>95.437299937264612</v>
      </c>
      <c r="AN59" s="8">
        <v>18.288982622673423</v>
      </c>
      <c r="AO59" s="8">
        <v>26.122202992975666</v>
      </c>
      <c r="AP59" s="8">
        <v>20.737780201177742</v>
      </c>
      <c r="AQ59" s="8">
        <v>118.11747282018337</v>
      </c>
      <c r="AS59" s="8">
        <v>7.3431332987452196</v>
      </c>
      <c r="AT59" s="4">
        <v>0.7</v>
      </c>
      <c r="AU59" s="5">
        <v>3.3497553615952738</v>
      </c>
      <c r="AV59" s="4"/>
      <c r="AW59" s="4"/>
      <c r="AX59" s="4"/>
      <c r="AY59" s="9">
        <v>58</v>
      </c>
      <c r="AZ59" s="9">
        <v>37</v>
      </c>
      <c r="BA59" s="9">
        <v>39</v>
      </c>
      <c r="BB59" s="9">
        <v>27</v>
      </c>
      <c r="BC59" s="9">
        <v>75</v>
      </c>
      <c r="BE59" s="9">
        <v>1</v>
      </c>
      <c r="BG59" s="9">
        <v>35</v>
      </c>
      <c r="BH59" s="9">
        <v>69</v>
      </c>
      <c r="BI59" s="9">
        <v>72</v>
      </c>
      <c r="BJ59" s="4">
        <v>12.75</v>
      </c>
      <c r="BK59" s="4">
        <v>1</v>
      </c>
      <c r="BL59" s="4">
        <v>28</v>
      </c>
      <c r="BM59" s="4">
        <v>4.5</v>
      </c>
      <c r="BN59" s="4">
        <v>16</v>
      </c>
      <c r="BO59" s="4">
        <v>18</v>
      </c>
      <c r="BP59" s="4">
        <v>1</v>
      </c>
      <c r="BQ59" s="4">
        <v>10.6</v>
      </c>
      <c r="BR59" s="4">
        <v>24</v>
      </c>
      <c r="BS59" s="4">
        <v>5</v>
      </c>
      <c r="BT59" s="4">
        <v>34</v>
      </c>
      <c r="BU59" s="4">
        <v>25</v>
      </c>
      <c r="BV59" s="4">
        <v>21</v>
      </c>
      <c r="BW59" s="4">
        <v>1.75</v>
      </c>
      <c r="BX59" s="4">
        <v>4</v>
      </c>
      <c r="CF59" s="9">
        <v>5</v>
      </c>
      <c r="CG59" s="9">
        <v>10</v>
      </c>
      <c r="CH59" s="9">
        <v>12</v>
      </c>
      <c r="CJ59" s="4">
        <v>3</v>
      </c>
      <c r="CP59" s="9">
        <v>14</v>
      </c>
      <c r="CQ59" s="4">
        <v>4</v>
      </c>
      <c r="CR59" s="9">
        <v>6</v>
      </c>
      <c r="CS59" s="4">
        <v>65</v>
      </c>
      <c r="CT59" s="4">
        <v>15</v>
      </c>
      <c r="DD59" s="9">
        <v>10</v>
      </c>
      <c r="DE59" s="9">
        <v>6</v>
      </c>
      <c r="DF59" s="9">
        <v>5</v>
      </c>
      <c r="DG59" s="4">
        <v>35</v>
      </c>
      <c r="DH59" s="4">
        <v>27</v>
      </c>
      <c r="DI59" s="4">
        <v>2</v>
      </c>
      <c r="DJ59" s="4">
        <v>2</v>
      </c>
      <c r="DK59" s="4">
        <v>2</v>
      </c>
      <c r="DM59" s="4">
        <v>2</v>
      </c>
      <c r="DN59" s="4">
        <v>2</v>
      </c>
      <c r="DO59" s="4">
        <v>1</v>
      </c>
      <c r="DP59" s="4">
        <v>2</v>
      </c>
      <c r="DQ59" s="4">
        <v>2</v>
      </c>
      <c r="DR59" s="4">
        <v>1</v>
      </c>
      <c r="DS59" s="4">
        <v>1</v>
      </c>
      <c r="DU59" s="4">
        <v>1</v>
      </c>
      <c r="DV59" s="9">
        <v>1</v>
      </c>
      <c r="DW59" s="9">
        <v>1</v>
      </c>
      <c r="DX59" s="4">
        <v>1</v>
      </c>
      <c r="DY59" s="4">
        <v>1</v>
      </c>
      <c r="EC59" s="9">
        <v>1</v>
      </c>
      <c r="EE59" s="9">
        <v>1</v>
      </c>
      <c r="EH59" s="9">
        <v>1</v>
      </c>
      <c r="EJ59" s="9">
        <v>1</v>
      </c>
      <c r="EK59" s="4">
        <v>1</v>
      </c>
      <c r="EL59" s="9">
        <v>1</v>
      </c>
      <c r="EN59" s="4">
        <v>43</v>
      </c>
      <c r="EO59" s="4">
        <v>69</v>
      </c>
      <c r="EV59" s="7">
        <v>1</v>
      </c>
      <c r="EW59" s="7">
        <v>1</v>
      </c>
      <c r="EX59" s="7">
        <v>1</v>
      </c>
      <c r="EY59" s="7">
        <v>1</v>
      </c>
      <c r="FA59" s="9">
        <v>4</v>
      </c>
      <c r="FC59" s="9">
        <v>18</v>
      </c>
      <c r="FD59" s="9">
        <v>15</v>
      </c>
      <c r="FE59" s="9">
        <v>8</v>
      </c>
      <c r="FF59" s="9">
        <v>4</v>
      </c>
      <c r="FG59" s="9">
        <v>1</v>
      </c>
      <c r="FH59" s="4">
        <v>1.3</v>
      </c>
      <c r="FI59" s="4">
        <v>1.67</v>
      </c>
      <c r="FJ59" s="4">
        <v>70</v>
      </c>
      <c r="FK59" s="10">
        <v>5.5</v>
      </c>
      <c r="FL59" s="10">
        <v>6</v>
      </c>
      <c r="FM59" s="10">
        <v>4.5</v>
      </c>
      <c r="FN59" s="10">
        <v>1.9</v>
      </c>
      <c r="FO59" s="10">
        <v>15.3</v>
      </c>
      <c r="FP59" s="10">
        <v>7.3</v>
      </c>
      <c r="FQ59" s="4">
        <v>0.7</v>
      </c>
      <c r="FR59" s="4">
        <v>2.9</v>
      </c>
      <c r="FS59" s="4">
        <v>0.4</v>
      </c>
      <c r="FT59" s="4">
        <v>4</v>
      </c>
      <c r="FU59" s="4">
        <v>7</v>
      </c>
      <c r="FX59" s="4">
        <v>10</v>
      </c>
      <c r="FY59" s="4">
        <v>8.8000000000000007</v>
      </c>
      <c r="FZ59" s="4">
        <v>6</v>
      </c>
      <c r="GA59" s="4">
        <v>3</v>
      </c>
      <c r="GN59" s="12">
        <v>42.22</v>
      </c>
      <c r="GO59" s="7">
        <v>0.24</v>
      </c>
      <c r="GP59" s="7">
        <v>85</v>
      </c>
      <c r="GQ59" s="7">
        <v>108</v>
      </c>
      <c r="GR59" s="7">
        <v>18</v>
      </c>
      <c r="GS59" s="12">
        <v>43</v>
      </c>
      <c r="KL59" s="9">
        <v>3</v>
      </c>
      <c r="KM59" s="9">
        <v>15</v>
      </c>
      <c r="LM59" s="9">
        <v>1</v>
      </c>
      <c r="LP59" s="9">
        <v>8.9</v>
      </c>
      <c r="LQ59" s="4">
        <v>9.08</v>
      </c>
      <c r="LR59" s="4">
        <v>11.36</v>
      </c>
      <c r="LS59" s="4">
        <v>11.1</v>
      </c>
      <c r="LT59" s="4">
        <v>0.91</v>
      </c>
    </row>
    <row r="60" spans="1:350">
      <c r="A60" s="12" t="s">
        <v>55</v>
      </c>
      <c r="B60" s="4"/>
      <c r="C60" s="4"/>
      <c r="D60" s="7"/>
      <c r="E60" s="7"/>
      <c r="AV60" s="4"/>
      <c r="AW60" s="4"/>
      <c r="AX60" s="4"/>
      <c r="AY60" s="9">
        <v>245</v>
      </c>
      <c r="AZ60" s="9">
        <v>17</v>
      </c>
      <c r="BA60" s="9">
        <v>3</v>
      </c>
      <c r="BB60" s="9">
        <v>6</v>
      </c>
      <c r="BC60" s="9">
        <v>164</v>
      </c>
      <c r="BY60" s="9">
        <v>1</v>
      </c>
      <c r="BZ60" s="9">
        <v>2</v>
      </c>
      <c r="CA60" s="9">
        <v>10</v>
      </c>
      <c r="CB60" s="4">
        <v>1</v>
      </c>
      <c r="CF60" s="9">
        <v>1</v>
      </c>
      <c r="CI60" s="9">
        <v>14</v>
      </c>
      <c r="CJ60" s="9">
        <v>14</v>
      </c>
      <c r="CV60" s="9">
        <v>2</v>
      </c>
      <c r="CW60" s="9">
        <v>2</v>
      </c>
      <c r="CX60" s="9">
        <v>2</v>
      </c>
      <c r="DA60" s="4">
        <v>2</v>
      </c>
      <c r="DB60" s="4">
        <v>3</v>
      </c>
      <c r="DC60" s="4">
        <v>1</v>
      </c>
      <c r="DE60" s="4">
        <v>9</v>
      </c>
      <c r="DF60" s="4">
        <v>1</v>
      </c>
      <c r="DJ60" s="9">
        <v>2</v>
      </c>
      <c r="DK60" s="9">
        <v>1</v>
      </c>
      <c r="DL60" s="4">
        <v>1</v>
      </c>
      <c r="DM60" s="4">
        <v>2</v>
      </c>
      <c r="DN60" s="4">
        <v>2</v>
      </c>
      <c r="DP60" s="4">
        <v>1</v>
      </c>
      <c r="EK60" s="9">
        <v>1</v>
      </c>
      <c r="EL60" s="9">
        <v>287</v>
      </c>
      <c r="FN60" s="10"/>
      <c r="FO60" s="10"/>
      <c r="FP60" s="10"/>
      <c r="GB60" s="11">
        <v>1</v>
      </c>
      <c r="GC60" s="11"/>
      <c r="GD60" s="11">
        <v>28</v>
      </c>
      <c r="GE60" s="11">
        <v>36</v>
      </c>
      <c r="GF60" s="11">
        <v>3</v>
      </c>
      <c r="GG60" s="11">
        <v>37</v>
      </c>
      <c r="GH60" s="11"/>
      <c r="GI60" s="11">
        <v>2</v>
      </c>
      <c r="GJ60" s="11">
        <v>9</v>
      </c>
      <c r="GK60" s="11">
        <v>2</v>
      </c>
      <c r="GL60" s="11">
        <v>2</v>
      </c>
      <c r="GM60" s="11"/>
    </row>
    <row r="61" spans="1:350">
      <c r="A61" s="26" t="s">
        <v>56</v>
      </c>
      <c r="B61" s="4"/>
      <c r="C61" s="4"/>
      <c r="D61" s="7"/>
      <c r="E61" s="7"/>
      <c r="AV61" s="4"/>
      <c r="AW61" s="4"/>
      <c r="AX61" s="4"/>
      <c r="AY61" s="9">
        <v>31</v>
      </c>
      <c r="AZ61" s="9">
        <v>2</v>
      </c>
      <c r="BA61" s="9">
        <v>6</v>
      </c>
      <c r="BB61" s="9">
        <v>7</v>
      </c>
      <c r="BC61" s="9">
        <v>18</v>
      </c>
      <c r="CE61" s="9">
        <v>6</v>
      </c>
      <c r="CF61" s="9">
        <v>22</v>
      </c>
      <c r="CG61" s="9">
        <v>5</v>
      </c>
      <c r="EH61" s="9">
        <v>1</v>
      </c>
      <c r="EI61" s="9">
        <v>1</v>
      </c>
      <c r="EJ61" s="9">
        <v>1</v>
      </c>
      <c r="EK61" s="4">
        <v>1</v>
      </c>
      <c r="EL61" s="4">
        <v>137</v>
      </c>
      <c r="FN61" s="10"/>
      <c r="FO61" s="10"/>
      <c r="FP61" s="10"/>
    </row>
    <row r="62" spans="1:350">
      <c r="A62" s="12" t="s">
        <v>57</v>
      </c>
      <c r="B62" s="4"/>
      <c r="C62" s="4"/>
      <c r="D62" s="7"/>
      <c r="E62" s="7"/>
      <c r="AV62" s="4"/>
      <c r="AW62" s="4"/>
      <c r="AX62" s="4"/>
      <c r="FN62" s="10"/>
      <c r="FO62" s="10"/>
      <c r="FP62" s="10"/>
      <c r="FT62" s="4">
        <v>15</v>
      </c>
    </row>
    <row r="63" spans="1:350">
      <c r="A63" s="12" t="s">
        <v>58</v>
      </c>
      <c r="B63" s="4"/>
      <c r="C63" s="4"/>
      <c r="D63" s="7"/>
      <c r="E63" s="7"/>
      <c r="AF63" s="8">
        <v>23.998795291033591</v>
      </c>
      <c r="AH63" s="8">
        <v>8.8242784380305608</v>
      </c>
      <c r="AJ63" s="8">
        <v>8.847537104617075</v>
      </c>
      <c r="AP63" s="8">
        <v>16.96334489116979</v>
      </c>
      <c r="AQ63" s="8">
        <v>12.108108108108107</v>
      </c>
      <c r="AV63" s="4"/>
      <c r="AW63" s="4"/>
      <c r="AX63" s="4"/>
      <c r="EW63" s="7">
        <v>1</v>
      </c>
      <c r="FN63" s="10"/>
      <c r="FO63" s="10"/>
      <c r="FP63" s="10"/>
      <c r="FR63" s="4">
        <v>1.7</v>
      </c>
      <c r="GP63" s="7">
        <v>1E-4</v>
      </c>
      <c r="GS63" s="7">
        <v>2</v>
      </c>
      <c r="GT63" s="9">
        <v>2</v>
      </c>
      <c r="GU63" s="9">
        <v>1</v>
      </c>
      <c r="KD63" s="9">
        <v>0.22</v>
      </c>
      <c r="LV63" s="9">
        <v>0.08</v>
      </c>
    </row>
    <row r="64" spans="1:350">
      <c r="A64" s="12" t="s">
        <v>59</v>
      </c>
      <c r="B64" s="4"/>
      <c r="C64" s="4"/>
      <c r="D64" s="7"/>
      <c r="E64" s="6">
        <v>1.0059880239520957</v>
      </c>
      <c r="AV64" s="4"/>
      <c r="AW64" s="4"/>
      <c r="AX64" s="4"/>
      <c r="BG64" s="9">
        <v>12</v>
      </c>
      <c r="FN64" s="10"/>
      <c r="FO64" s="10"/>
      <c r="FP64" s="10"/>
      <c r="FW64" s="9">
        <v>391</v>
      </c>
      <c r="GB64" s="11"/>
      <c r="GC64" s="11"/>
      <c r="GD64" s="11"/>
      <c r="GE64" s="11"/>
      <c r="GF64" s="11">
        <v>63</v>
      </c>
      <c r="GG64" s="11">
        <v>200</v>
      </c>
      <c r="GH64" s="11"/>
      <c r="GI64" s="11"/>
      <c r="GJ64" s="11"/>
      <c r="GK64" s="11"/>
      <c r="GL64" s="11"/>
      <c r="GM64" s="11"/>
    </row>
    <row r="65" spans="1:332">
      <c r="A65" s="12" t="s">
        <v>60</v>
      </c>
      <c r="B65" s="4"/>
      <c r="C65" s="4"/>
      <c r="D65" s="7"/>
      <c r="E65" s="6"/>
      <c r="AV65" s="4"/>
      <c r="AW65" s="4"/>
      <c r="AX65" s="4"/>
      <c r="FN65" s="10"/>
      <c r="FO65" s="10"/>
      <c r="FP65" s="10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KD65" s="9">
        <v>0.22</v>
      </c>
      <c r="KE65" s="9">
        <v>4.83</v>
      </c>
    </row>
    <row r="66" spans="1:332">
      <c r="A66" s="12" t="s">
        <v>61</v>
      </c>
      <c r="B66" s="4"/>
      <c r="C66" s="4"/>
      <c r="D66" s="7"/>
      <c r="E66" s="7"/>
      <c r="AV66" s="4">
        <v>0.38</v>
      </c>
      <c r="AW66" s="4">
        <v>0.19</v>
      </c>
      <c r="AX66" s="4"/>
      <c r="AY66" s="9">
        <v>5</v>
      </c>
      <c r="BA66" s="9">
        <v>7</v>
      </c>
      <c r="BB66" s="9">
        <v>13</v>
      </c>
      <c r="BC66" s="9">
        <v>4</v>
      </c>
      <c r="BD66" s="9">
        <v>24</v>
      </c>
      <c r="CG66" s="9">
        <v>1</v>
      </c>
      <c r="CH66" s="9">
        <v>4</v>
      </c>
      <c r="CW66" s="9">
        <v>2</v>
      </c>
      <c r="CY66" s="9">
        <v>3</v>
      </c>
      <c r="CZ66" s="9">
        <v>3</v>
      </c>
      <c r="DA66" s="4">
        <v>3</v>
      </c>
      <c r="DC66" s="4">
        <v>3</v>
      </c>
      <c r="DF66" s="9">
        <v>2</v>
      </c>
      <c r="DG66" s="9">
        <v>5</v>
      </c>
      <c r="DH66" s="4">
        <v>13</v>
      </c>
      <c r="EE66" s="9">
        <v>1</v>
      </c>
      <c r="EF66" s="9">
        <v>1</v>
      </c>
      <c r="EN66" s="9">
        <v>16</v>
      </c>
      <c r="EU66" s="7">
        <v>1</v>
      </c>
      <c r="EV66" s="7">
        <v>1</v>
      </c>
      <c r="EX66" s="7">
        <v>1</v>
      </c>
      <c r="FA66" s="9">
        <v>12</v>
      </c>
      <c r="FN66" s="10"/>
      <c r="FO66" s="10"/>
      <c r="FP66" s="10"/>
      <c r="FS66" s="4">
        <v>0.4</v>
      </c>
      <c r="FX66" s="4">
        <v>18.100000000000001</v>
      </c>
      <c r="FY66" s="4">
        <v>0.8</v>
      </c>
      <c r="FZ66" s="4">
        <v>3.6</v>
      </c>
      <c r="GA66" s="4">
        <v>5.9</v>
      </c>
      <c r="GV66" s="9">
        <v>8.2191780821917804E-2</v>
      </c>
      <c r="GW66" s="9">
        <v>4.1095890410958902E-2</v>
      </c>
      <c r="HO66" s="9">
        <v>1</v>
      </c>
      <c r="HP66" s="9">
        <v>1</v>
      </c>
      <c r="HU66" s="9">
        <v>1</v>
      </c>
      <c r="HV66" s="9">
        <v>1</v>
      </c>
      <c r="HW66" s="9">
        <v>1</v>
      </c>
      <c r="HX66" s="4">
        <v>1</v>
      </c>
      <c r="HY66" s="4">
        <v>1</v>
      </c>
      <c r="JA66" s="9">
        <v>2.7142857142857144</v>
      </c>
      <c r="JP66" s="9">
        <v>1</v>
      </c>
      <c r="JS66" s="9">
        <v>1</v>
      </c>
      <c r="JY66" s="9">
        <v>1</v>
      </c>
      <c r="KN66" s="9">
        <v>31.6</v>
      </c>
      <c r="KO66" s="9">
        <v>33.299999999999997</v>
      </c>
      <c r="KP66" s="9">
        <v>16</v>
      </c>
      <c r="LM66" s="9">
        <v>1</v>
      </c>
      <c r="LN66" s="9">
        <v>1</v>
      </c>
      <c r="LO66" s="9">
        <v>1</v>
      </c>
    </row>
    <row r="67" spans="1:332">
      <c r="A67" s="12" t="s">
        <v>62</v>
      </c>
      <c r="B67" s="4"/>
      <c r="C67" s="5">
        <v>9.3920335429769395</v>
      </c>
      <c r="D67" s="6">
        <v>1.5601990049751242</v>
      </c>
      <c r="E67" s="6">
        <v>9.3892215568862269</v>
      </c>
      <c r="F67" s="8">
        <v>1.0803858520900322</v>
      </c>
      <c r="J67" s="8">
        <v>8.8123692912682099</v>
      </c>
      <c r="K67" s="8">
        <v>83.846451950772448</v>
      </c>
      <c r="P67" s="8">
        <v>1.0059880239520957</v>
      </c>
      <c r="S67" s="8">
        <v>17.790104002521275</v>
      </c>
      <c r="V67" s="8">
        <v>13.564331507089733</v>
      </c>
      <c r="W67" s="8">
        <v>11.578746496644666</v>
      </c>
      <c r="Y67" s="8">
        <v>5.4193548387096779</v>
      </c>
      <c r="Z67" s="8">
        <v>3.2411575562700969</v>
      </c>
      <c r="AA67" s="8">
        <v>18.474353729115858</v>
      </c>
      <c r="AB67" s="8">
        <v>10.506057459328487</v>
      </c>
      <c r="AC67" s="8">
        <v>10.122107727615791</v>
      </c>
      <c r="AD67" s="8">
        <v>6.2396142433234427</v>
      </c>
      <c r="AE67" s="8">
        <v>28.189786037794782</v>
      </c>
      <c r="AG67" s="8">
        <v>28.445883940620785</v>
      </c>
      <c r="AI67" s="8">
        <v>3.2941176470588238</v>
      </c>
      <c r="AK67" s="8">
        <v>3.5869321995972254</v>
      </c>
      <c r="AM67" s="8">
        <v>37.897280966767376</v>
      </c>
      <c r="AN67" s="8">
        <v>1.4589665653495441</v>
      </c>
      <c r="AS67" s="8">
        <v>51.614457831325296</v>
      </c>
      <c r="AU67" s="13">
        <v>2.74</v>
      </c>
      <c r="AV67" s="4"/>
      <c r="AW67" s="4"/>
      <c r="AX67" s="4"/>
      <c r="AY67" s="9">
        <v>26</v>
      </c>
      <c r="AZ67" s="9">
        <v>49</v>
      </c>
      <c r="BA67" s="9">
        <v>19</v>
      </c>
      <c r="BB67" s="9">
        <v>7</v>
      </c>
      <c r="BC67" s="9">
        <v>104</v>
      </c>
      <c r="BD67" s="9">
        <v>1258</v>
      </c>
      <c r="BE67" s="9">
        <v>111</v>
      </c>
      <c r="BF67" s="9">
        <v>30</v>
      </c>
      <c r="BG67" s="9">
        <v>289</v>
      </c>
      <c r="BH67" s="9">
        <v>1</v>
      </c>
      <c r="BI67" s="9">
        <v>2</v>
      </c>
      <c r="BW67" s="9">
        <v>0.25</v>
      </c>
      <c r="BY67" s="9">
        <v>13</v>
      </c>
      <c r="BZ67" s="4">
        <v>6</v>
      </c>
      <c r="CA67" s="4">
        <v>4</v>
      </c>
      <c r="CB67" s="4">
        <v>5</v>
      </c>
      <c r="CC67" s="4">
        <v>3</v>
      </c>
      <c r="CD67" s="4">
        <v>6</v>
      </c>
      <c r="CE67" s="4">
        <v>10</v>
      </c>
      <c r="CI67" s="9">
        <v>27</v>
      </c>
      <c r="CV67" s="9">
        <v>3</v>
      </c>
      <c r="CW67" s="9">
        <v>1</v>
      </c>
      <c r="CX67" s="9">
        <v>3</v>
      </c>
      <c r="CY67" s="4">
        <v>2</v>
      </c>
      <c r="DA67" s="4">
        <v>3</v>
      </c>
      <c r="DB67" s="4">
        <v>3</v>
      </c>
      <c r="DC67" s="4">
        <v>3</v>
      </c>
      <c r="DD67" s="4">
        <v>3</v>
      </c>
      <c r="DE67" s="4">
        <v>1</v>
      </c>
      <c r="DF67" s="9">
        <v>49</v>
      </c>
      <c r="DG67" s="4">
        <v>1</v>
      </c>
      <c r="DH67" s="4">
        <v>20</v>
      </c>
      <c r="DI67" s="4">
        <v>2</v>
      </c>
      <c r="DJ67" s="4">
        <v>2</v>
      </c>
      <c r="DK67" s="4">
        <v>2</v>
      </c>
      <c r="DL67" s="4">
        <v>2</v>
      </c>
      <c r="DM67" s="4">
        <v>2</v>
      </c>
      <c r="DN67" s="4">
        <v>2</v>
      </c>
      <c r="DO67" s="4">
        <v>2</v>
      </c>
      <c r="DP67" s="4">
        <v>2</v>
      </c>
      <c r="DQ67" s="4">
        <v>2</v>
      </c>
      <c r="DR67" s="4">
        <v>1</v>
      </c>
      <c r="DS67" s="4">
        <v>1</v>
      </c>
      <c r="DT67" s="4">
        <v>1</v>
      </c>
      <c r="DZ67" s="9">
        <v>1</v>
      </c>
      <c r="EA67" s="9">
        <v>1</v>
      </c>
      <c r="EB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>
        <v>1</v>
      </c>
      <c r="EJ67" s="4">
        <v>1</v>
      </c>
      <c r="EK67" s="4">
        <v>1</v>
      </c>
      <c r="EL67" s="9">
        <v>1863</v>
      </c>
      <c r="EU67" s="7">
        <v>1</v>
      </c>
      <c r="EZ67" s="9">
        <v>4</v>
      </c>
      <c r="FC67" s="9">
        <v>15</v>
      </c>
      <c r="FE67" s="9">
        <v>9</v>
      </c>
      <c r="FH67" s="9">
        <v>1.45</v>
      </c>
      <c r="FI67" s="9">
        <v>1.34</v>
      </c>
      <c r="FJ67" s="4">
        <v>124</v>
      </c>
      <c r="FN67" s="10">
        <v>16.600000000000001</v>
      </c>
      <c r="FO67" s="10">
        <v>9.9</v>
      </c>
      <c r="FP67" s="10">
        <v>10</v>
      </c>
      <c r="FT67" s="4">
        <v>308</v>
      </c>
      <c r="FU67" s="4">
        <v>1259</v>
      </c>
      <c r="FV67" s="4">
        <v>1526</v>
      </c>
      <c r="FX67" s="4">
        <v>32.1</v>
      </c>
      <c r="FY67" s="4">
        <v>38.4</v>
      </c>
      <c r="GB67" s="11">
        <v>5</v>
      </c>
      <c r="GC67" s="11">
        <v>4</v>
      </c>
      <c r="GD67" s="11">
        <v>2</v>
      </c>
      <c r="GE67" s="11">
        <v>32</v>
      </c>
      <c r="GF67" s="11">
        <v>7</v>
      </c>
      <c r="GG67" s="11">
        <v>83</v>
      </c>
      <c r="GH67" s="11">
        <v>23</v>
      </c>
      <c r="GI67" s="11">
        <v>72</v>
      </c>
      <c r="GJ67" s="11">
        <v>63</v>
      </c>
      <c r="GK67" s="11">
        <v>113</v>
      </c>
      <c r="GL67" s="11">
        <v>54</v>
      </c>
      <c r="GM67" s="11">
        <v>24</v>
      </c>
      <c r="GN67" s="12">
        <v>15.06</v>
      </c>
      <c r="GO67" s="7">
        <v>0.24</v>
      </c>
      <c r="GP67" s="7">
        <v>44</v>
      </c>
      <c r="GQ67" s="7">
        <v>4</v>
      </c>
      <c r="GR67" s="7">
        <v>27</v>
      </c>
      <c r="GS67" s="12">
        <v>31</v>
      </c>
      <c r="LM67" s="9">
        <v>1</v>
      </c>
      <c r="LN67" s="9">
        <v>1</v>
      </c>
      <c r="LO67" s="9">
        <v>1</v>
      </c>
    </row>
    <row r="68" spans="1:332" s="4" customFormat="1">
      <c r="A68" s="12" t="s">
        <v>63</v>
      </c>
      <c r="D68" s="12"/>
      <c r="E68" s="12"/>
      <c r="CH68" s="4">
        <v>1</v>
      </c>
      <c r="EH68" s="4">
        <v>1</v>
      </c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FK68" s="10"/>
      <c r="FL68" s="10"/>
      <c r="FM68" s="10"/>
      <c r="FN68" s="10"/>
      <c r="FO68" s="10"/>
      <c r="FP68" s="10"/>
      <c r="GN68" s="12"/>
      <c r="GO68" s="12"/>
      <c r="GP68" s="12"/>
      <c r="GQ68" s="12"/>
      <c r="GR68" s="12"/>
      <c r="GS68" s="12"/>
      <c r="GV68" s="4">
        <v>9.5890410958904104E-2</v>
      </c>
      <c r="GW68" s="4">
        <v>1.3698630136986301E-2</v>
      </c>
      <c r="KE68" s="4">
        <v>1.17</v>
      </c>
      <c r="KG68" s="4">
        <v>32.299999999999997</v>
      </c>
      <c r="KH68" s="4">
        <v>27.3</v>
      </c>
      <c r="KM68" s="4">
        <v>15</v>
      </c>
      <c r="KN68" s="12">
        <v>1E-4</v>
      </c>
      <c r="KQ68" s="4">
        <v>2.8</v>
      </c>
      <c r="LR68" s="4">
        <v>1.36</v>
      </c>
      <c r="LT68" s="4">
        <v>1.25</v>
      </c>
    </row>
    <row r="69" spans="1:332">
      <c r="A69" s="12" t="s">
        <v>64</v>
      </c>
      <c r="B69" s="4"/>
      <c r="C69" s="4"/>
      <c r="D69" s="7"/>
      <c r="E69" s="7"/>
      <c r="AV69" s="4"/>
      <c r="AW69" s="4"/>
      <c r="AX69" s="4"/>
      <c r="AY69" s="9">
        <v>1</v>
      </c>
      <c r="BA69" s="9">
        <v>19</v>
      </c>
      <c r="BE69" s="9">
        <v>3</v>
      </c>
      <c r="CH69" s="9">
        <v>10</v>
      </c>
      <c r="DD69" s="9">
        <v>1</v>
      </c>
      <c r="DE69" s="9">
        <v>1E-4</v>
      </c>
      <c r="DF69" s="9">
        <v>2</v>
      </c>
      <c r="DG69" s="9">
        <v>4</v>
      </c>
      <c r="DI69" s="4">
        <v>1</v>
      </c>
      <c r="DJ69" s="4">
        <v>1</v>
      </c>
      <c r="DO69" s="9">
        <v>1</v>
      </c>
      <c r="DV69" s="9">
        <v>1</v>
      </c>
      <c r="DW69" s="9">
        <v>1</v>
      </c>
      <c r="DY69" s="9">
        <v>1</v>
      </c>
      <c r="EK69" s="9">
        <v>1</v>
      </c>
      <c r="EL69" s="9">
        <v>1</v>
      </c>
      <c r="EN69" s="9">
        <v>3</v>
      </c>
      <c r="EW69" s="7">
        <v>1</v>
      </c>
      <c r="EX69" s="7">
        <v>1</v>
      </c>
      <c r="FN69" s="10"/>
      <c r="FO69" s="10"/>
      <c r="FP69" s="10"/>
      <c r="GB69" s="11">
        <v>1</v>
      </c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</row>
    <row r="70" spans="1:332">
      <c r="A70" s="12" t="s">
        <v>65</v>
      </c>
      <c r="B70" s="4"/>
      <c r="C70" s="4"/>
      <c r="D70" s="14">
        <v>49.904079601990041</v>
      </c>
      <c r="E70" s="14">
        <v>35.08929966154647</v>
      </c>
      <c r="F70" s="8">
        <v>3.1478135230202882</v>
      </c>
      <c r="G70" s="8">
        <v>15.419022922933305</v>
      </c>
      <c r="I70" s="8">
        <v>1.0838709677419356</v>
      </c>
      <c r="J70" s="8">
        <v>2.0059701492537312</v>
      </c>
      <c r="K70" s="8">
        <v>11.421209740769834</v>
      </c>
      <c r="M70" s="8">
        <v>34.491542288557213</v>
      </c>
      <c r="N70" s="8">
        <v>6.5275734895144808</v>
      </c>
      <c r="O70" s="8">
        <v>7.3958560924842924</v>
      </c>
      <c r="P70" s="8">
        <v>1.0059880239520957</v>
      </c>
      <c r="Q70" s="8">
        <v>4.023952095808383</v>
      </c>
      <c r="R70" s="8">
        <v>1.0074985164805523</v>
      </c>
      <c r="S70" s="8">
        <v>17.578317050110307</v>
      </c>
      <c r="T70" s="8">
        <v>81.408955223880596</v>
      </c>
      <c r="U70" s="8">
        <v>47.242105263157896</v>
      </c>
      <c r="V70" s="8">
        <v>23.125737430403472</v>
      </c>
      <c r="W70" s="8">
        <v>43.562943419157037</v>
      </c>
      <c r="X70" s="8">
        <v>1.659683188553909</v>
      </c>
      <c r="Z70" s="8">
        <v>5.9360135444442719</v>
      </c>
      <c r="AA70" s="8">
        <v>14.920016015724528</v>
      </c>
      <c r="AB70" s="8">
        <v>4.6133610245759771</v>
      </c>
      <c r="AC70" s="8">
        <v>92.92010535557506</v>
      </c>
      <c r="AD70" s="8">
        <v>1.9940652818991098</v>
      </c>
      <c r="AE70" s="8">
        <v>8.9208183663907548</v>
      </c>
      <c r="AG70" s="8">
        <v>1.1965811965811965</v>
      </c>
      <c r="AJ70" s="8">
        <v>22.418682235195995</v>
      </c>
      <c r="AK70" s="8">
        <v>3.7560975609756095</v>
      </c>
      <c r="AN70" s="8">
        <v>5.0909090909090899</v>
      </c>
      <c r="AP70" s="8">
        <v>28.642622950819675</v>
      </c>
      <c r="AR70" s="8">
        <v>0.99115044247787609</v>
      </c>
      <c r="AS70" s="8">
        <v>7.7059908667178574</v>
      </c>
      <c r="AU70" s="15">
        <v>1.2243035373174451</v>
      </c>
      <c r="AV70" s="4"/>
      <c r="AW70" s="4"/>
      <c r="AX70" s="4"/>
      <c r="AY70" s="9">
        <v>1</v>
      </c>
      <c r="AZ70" s="9">
        <v>16</v>
      </c>
      <c r="BA70" s="9">
        <v>11</v>
      </c>
      <c r="BB70" s="9">
        <v>53</v>
      </c>
      <c r="BC70" s="9">
        <v>12</v>
      </c>
      <c r="BH70" s="9">
        <v>2</v>
      </c>
      <c r="BJ70" s="9">
        <v>0.75</v>
      </c>
      <c r="BW70" s="9">
        <v>1</v>
      </c>
      <c r="BY70" s="9">
        <v>2</v>
      </c>
      <c r="CD70" s="4">
        <v>1</v>
      </c>
      <c r="CE70" s="9">
        <v>1</v>
      </c>
      <c r="CG70" s="9">
        <v>10</v>
      </c>
      <c r="CH70" s="4">
        <v>6</v>
      </c>
      <c r="CJ70" s="4">
        <v>15</v>
      </c>
      <c r="CW70" s="9">
        <v>2</v>
      </c>
      <c r="DC70" s="9">
        <v>1</v>
      </c>
      <c r="DD70" s="9">
        <v>3</v>
      </c>
      <c r="DE70" s="9">
        <v>16</v>
      </c>
      <c r="DF70" s="4">
        <v>5</v>
      </c>
      <c r="DG70" s="4">
        <v>5</v>
      </c>
      <c r="DH70" s="4">
        <v>22</v>
      </c>
      <c r="DI70" s="4">
        <v>1</v>
      </c>
      <c r="DJ70" s="4">
        <v>2</v>
      </c>
      <c r="DO70" s="9">
        <v>1</v>
      </c>
      <c r="DP70" s="9">
        <v>1</v>
      </c>
      <c r="DR70" s="9">
        <v>1</v>
      </c>
      <c r="DU70" s="9">
        <v>1</v>
      </c>
      <c r="DV70" s="9">
        <v>1</v>
      </c>
      <c r="DW70" s="9">
        <v>1</v>
      </c>
      <c r="DX70" s="4">
        <v>1</v>
      </c>
      <c r="DY70" s="4">
        <v>1</v>
      </c>
      <c r="EV70" s="7">
        <v>1</v>
      </c>
      <c r="FH70" s="9">
        <v>1.65</v>
      </c>
      <c r="FJ70" s="9">
        <v>5</v>
      </c>
      <c r="FN70" s="10"/>
      <c r="FO70" s="10"/>
      <c r="FP70" s="10"/>
      <c r="FQ70" s="4">
        <v>2.2000000000000002</v>
      </c>
      <c r="FX70" s="4">
        <v>3.2</v>
      </c>
      <c r="FY70" s="4">
        <v>21.6</v>
      </c>
      <c r="FZ70" s="4">
        <v>10.8</v>
      </c>
      <c r="GB70" s="11"/>
      <c r="GC70" s="11"/>
      <c r="GD70" s="11"/>
      <c r="GE70" s="11"/>
      <c r="GF70" s="11"/>
      <c r="GG70" s="11"/>
      <c r="GH70" s="11"/>
      <c r="GI70" s="11">
        <v>2</v>
      </c>
      <c r="GJ70" s="11">
        <v>7</v>
      </c>
      <c r="GK70" s="11"/>
      <c r="GL70" s="11">
        <v>2</v>
      </c>
      <c r="GM70" s="11"/>
      <c r="GN70" s="12">
        <v>1.02</v>
      </c>
      <c r="GO70" s="7">
        <v>0.34</v>
      </c>
      <c r="GP70" s="7">
        <v>296</v>
      </c>
      <c r="GR70" s="7">
        <v>1</v>
      </c>
      <c r="GS70" s="7">
        <v>59</v>
      </c>
      <c r="LM70" s="9">
        <v>1</v>
      </c>
      <c r="LN70" s="9">
        <v>1</v>
      </c>
    </row>
    <row r="71" spans="1:332">
      <c r="A71" s="12" t="s">
        <v>66</v>
      </c>
      <c r="B71" s="4"/>
      <c r="C71" s="4"/>
      <c r="D71" s="7"/>
      <c r="E71" s="7"/>
      <c r="AV71" s="4"/>
      <c r="AW71" s="4"/>
      <c r="AX71" s="4"/>
      <c r="AY71" s="9">
        <v>18</v>
      </c>
      <c r="AZ71" s="9">
        <v>12</v>
      </c>
      <c r="BA71" s="9">
        <v>58</v>
      </c>
      <c r="BB71" s="9">
        <v>76</v>
      </c>
      <c r="BC71" s="9">
        <v>32</v>
      </c>
      <c r="BD71" s="9">
        <v>8</v>
      </c>
      <c r="CI71" s="9">
        <v>2</v>
      </c>
      <c r="DD71" s="9">
        <v>3</v>
      </c>
      <c r="DE71" s="9">
        <v>4</v>
      </c>
      <c r="DF71" s="9">
        <v>3</v>
      </c>
      <c r="DG71" s="4">
        <v>11</v>
      </c>
      <c r="DH71" s="4">
        <v>12</v>
      </c>
      <c r="DM71" s="4">
        <v>2</v>
      </c>
      <c r="DN71" s="4">
        <v>2</v>
      </c>
      <c r="DO71" s="4">
        <v>2</v>
      </c>
      <c r="DP71" s="4">
        <v>2</v>
      </c>
      <c r="DQ71" s="4">
        <v>2</v>
      </c>
      <c r="FA71" s="9">
        <v>39</v>
      </c>
      <c r="FC71" s="9">
        <v>7</v>
      </c>
      <c r="FG71" s="9">
        <v>6</v>
      </c>
      <c r="FN71" s="10"/>
      <c r="FO71" s="10"/>
      <c r="FP71" s="10"/>
    </row>
    <row r="72" spans="1:332">
      <c r="A72" s="12" t="s">
        <v>67</v>
      </c>
      <c r="B72" s="4"/>
      <c r="C72" s="4"/>
      <c r="D72" s="7"/>
      <c r="E72" s="7"/>
      <c r="AV72" s="4"/>
      <c r="AW72" s="4"/>
      <c r="AX72" s="4"/>
      <c r="DD72" s="9">
        <v>1</v>
      </c>
      <c r="FN72" s="10"/>
      <c r="FO72" s="10"/>
      <c r="FP72" s="10"/>
    </row>
    <row r="73" spans="1:332">
      <c r="A73" s="12" t="s">
        <v>68</v>
      </c>
      <c r="B73" s="4"/>
      <c r="C73" s="4"/>
      <c r="D73" s="7"/>
      <c r="E73" s="7"/>
      <c r="X73" s="8">
        <v>1.087378640776699</v>
      </c>
      <c r="Y73" s="8">
        <v>41.066401716353951</v>
      </c>
      <c r="Z73" s="8">
        <v>1.0685323580855461</v>
      </c>
      <c r="AA73" s="8">
        <v>4.0711892337269981</v>
      </c>
      <c r="AB73" s="8">
        <v>1.570093457943925</v>
      </c>
      <c r="AC73" s="8">
        <v>4.6746932691205139</v>
      </c>
      <c r="AM73" s="8">
        <v>3.1139944392956442</v>
      </c>
      <c r="AV73" s="4"/>
      <c r="AW73" s="4"/>
      <c r="AX73" s="4"/>
      <c r="AY73" s="9">
        <v>32</v>
      </c>
      <c r="AZ73" s="9">
        <v>7</v>
      </c>
      <c r="BC73" s="9">
        <v>22</v>
      </c>
      <c r="BG73" s="9">
        <v>104</v>
      </c>
      <c r="BH73" s="9">
        <v>10</v>
      </c>
      <c r="BI73" s="9">
        <v>15</v>
      </c>
      <c r="BY73" s="9">
        <v>1</v>
      </c>
      <c r="BZ73" s="9">
        <v>1</v>
      </c>
      <c r="CA73" s="9">
        <v>1</v>
      </c>
      <c r="CB73" s="4">
        <v>2</v>
      </c>
      <c r="CC73" s="4">
        <v>1</v>
      </c>
      <c r="CD73" s="4">
        <v>3</v>
      </c>
      <c r="CE73" s="4">
        <v>1</v>
      </c>
      <c r="CG73" s="4">
        <v>2</v>
      </c>
      <c r="CH73" s="4">
        <v>3</v>
      </c>
      <c r="CR73" s="9">
        <v>1</v>
      </c>
      <c r="CT73" s="9">
        <v>1</v>
      </c>
      <c r="CW73" s="9">
        <v>3</v>
      </c>
      <c r="CX73" s="9">
        <v>1</v>
      </c>
      <c r="CY73" s="4">
        <v>3</v>
      </c>
      <c r="CZ73" s="4">
        <v>3</v>
      </c>
      <c r="DA73" s="4">
        <v>3</v>
      </c>
      <c r="DB73" s="4">
        <v>1</v>
      </c>
      <c r="DC73" s="4">
        <v>3</v>
      </c>
      <c r="DE73" s="9">
        <v>1E-4</v>
      </c>
      <c r="DI73" s="9">
        <v>2</v>
      </c>
      <c r="DJ73" s="9">
        <v>2</v>
      </c>
      <c r="DK73" s="9">
        <v>2</v>
      </c>
      <c r="DO73" s="4">
        <v>1</v>
      </c>
      <c r="DQ73" s="9">
        <v>2</v>
      </c>
      <c r="DR73" s="9">
        <v>1</v>
      </c>
      <c r="EO73" s="9">
        <v>13</v>
      </c>
      <c r="EW73" s="7">
        <v>1</v>
      </c>
      <c r="EY73" s="7">
        <v>1</v>
      </c>
      <c r="FD73" s="9">
        <v>2</v>
      </c>
      <c r="FE73" s="9">
        <v>17</v>
      </c>
      <c r="FF73" s="9">
        <v>47</v>
      </c>
      <c r="FH73" s="4">
        <v>8.6300000000000008</v>
      </c>
      <c r="FI73" s="4">
        <v>7.04</v>
      </c>
      <c r="FJ73" s="4">
        <v>198</v>
      </c>
      <c r="FN73" s="10">
        <v>13</v>
      </c>
      <c r="FO73" s="10">
        <v>3.6</v>
      </c>
      <c r="FP73" s="10">
        <v>8.1999999999999993</v>
      </c>
      <c r="FT73" s="4">
        <v>50</v>
      </c>
      <c r="FU73" s="4">
        <v>477</v>
      </c>
      <c r="FV73" s="4">
        <v>570</v>
      </c>
      <c r="FW73" s="9">
        <v>242</v>
      </c>
      <c r="GB73" s="11"/>
      <c r="GC73" s="11"/>
      <c r="GD73" s="11"/>
      <c r="GE73" s="11">
        <v>1</v>
      </c>
      <c r="GF73" s="11">
        <v>102</v>
      </c>
      <c r="GG73" s="11">
        <v>47</v>
      </c>
      <c r="GH73" s="11">
        <v>25</v>
      </c>
      <c r="GI73" s="11">
        <v>47</v>
      </c>
      <c r="GJ73" s="11">
        <v>58</v>
      </c>
      <c r="GK73" s="11">
        <v>96</v>
      </c>
      <c r="GL73" s="11"/>
      <c r="GM73" s="11"/>
    </row>
    <row r="74" spans="1:332">
      <c r="A74" s="12" t="s">
        <v>69</v>
      </c>
      <c r="B74" s="4"/>
      <c r="C74" s="4"/>
      <c r="D74" s="6">
        <v>5.0149253731343277</v>
      </c>
      <c r="E74" s="6">
        <v>2.0119760479041915</v>
      </c>
      <c r="G74" s="8">
        <v>1.0838709677419356</v>
      </c>
      <c r="H74" s="8">
        <v>2.2958199356913185</v>
      </c>
      <c r="L74" s="8">
        <v>17.172514619883039</v>
      </c>
      <c r="M74" s="8">
        <v>1.5</v>
      </c>
      <c r="N74" s="8">
        <v>10.611044084450873</v>
      </c>
      <c r="O74" s="8">
        <v>4.2911291090711092</v>
      </c>
      <c r="P74" s="8">
        <v>5.365269461077844</v>
      </c>
      <c r="R74" s="8">
        <v>5.0329611048173923</v>
      </c>
      <c r="W74" s="8">
        <v>1.0632911392405062</v>
      </c>
      <c r="X74" s="8">
        <v>4.6013285641287682</v>
      </c>
      <c r="Y74" s="8">
        <v>22.149652525671613</v>
      </c>
      <c r="AA74" s="8">
        <v>2.0332968236582691</v>
      </c>
      <c r="AD74" s="8">
        <v>5</v>
      </c>
      <c r="AE74" s="8">
        <v>1.0495080431047947</v>
      </c>
      <c r="AF74" s="8">
        <v>26.258802326533953</v>
      </c>
      <c r="AG74" s="8">
        <v>4.5218173639226276</v>
      </c>
      <c r="AH74" s="8">
        <v>16.269473684210528</v>
      </c>
      <c r="AI74" s="8">
        <v>12.725688482055693</v>
      </c>
      <c r="AJ74" s="8">
        <v>36.903382906780699</v>
      </c>
      <c r="AK74" s="8">
        <v>20.730197225937552</v>
      </c>
      <c r="AL74" s="8">
        <v>1.5872072399018506</v>
      </c>
      <c r="AM74" s="8">
        <v>8.2582003589538253</v>
      </c>
      <c r="AN74" s="8">
        <v>14.045557288373967</v>
      </c>
      <c r="AO74" s="8">
        <v>12.76595744680851</v>
      </c>
      <c r="AP74" s="8">
        <v>34.821819341507201</v>
      </c>
      <c r="AQ74" s="8">
        <v>38.456146255656215</v>
      </c>
      <c r="AR74" s="8">
        <v>0.99851632047477745</v>
      </c>
      <c r="AS74" s="8">
        <v>3.4531234987798083</v>
      </c>
      <c r="AT74" s="4">
        <v>2.4500000000000002</v>
      </c>
      <c r="AU74" s="5">
        <v>1.1428182448213491</v>
      </c>
      <c r="AV74" s="4"/>
      <c r="AW74" s="4"/>
      <c r="AX74" s="4"/>
      <c r="BE74" s="9">
        <v>1</v>
      </c>
      <c r="BF74" s="9">
        <v>1</v>
      </c>
      <c r="BG74" s="9">
        <v>1</v>
      </c>
      <c r="BI74" s="9">
        <v>16</v>
      </c>
      <c r="BJ74" s="4">
        <v>4.75</v>
      </c>
      <c r="BK74" s="4">
        <v>5</v>
      </c>
      <c r="BQ74" s="9">
        <v>3</v>
      </c>
      <c r="BR74" s="9">
        <v>0.5</v>
      </c>
      <c r="CK74" s="9">
        <v>18</v>
      </c>
      <c r="CL74" s="9">
        <v>15</v>
      </c>
      <c r="CM74" s="9">
        <v>8</v>
      </c>
      <c r="CN74" s="4">
        <v>3</v>
      </c>
      <c r="CO74" s="4">
        <v>13</v>
      </c>
      <c r="CP74" s="4">
        <v>14</v>
      </c>
      <c r="CQ74" s="4">
        <v>16</v>
      </c>
      <c r="CR74" s="9">
        <v>5</v>
      </c>
      <c r="CS74" s="4">
        <v>10</v>
      </c>
      <c r="CT74" s="4">
        <v>2</v>
      </c>
      <c r="CU74" s="9">
        <v>4</v>
      </c>
      <c r="EM74" s="9">
        <v>46</v>
      </c>
      <c r="EP74" s="7">
        <v>65</v>
      </c>
      <c r="EQ74" s="7">
        <v>1</v>
      </c>
      <c r="ER74" s="7">
        <v>1</v>
      </c>
      <c r="ES74" s="7">
        <v>1</v>
      </c>
      <c r="ET74" s="7">
        <v>1</v>
      </c>
      <c r="EW74" s="7">
        <v>1</v>
      </c>
      <c r="FA74" s="4">
        <v>6</v>
      </c>
      <c r="FN74" s="10"/>
      <c r="FO74" s="10"/>
      <c r="FP74" s="10"/>
      <c r="FQ74" s="4">
        <v>0.05</v>
      </c>
      <c r="FS74" s="4">
        <v>2</v>
      </c>
      <c r="GN74" s="12">
        <v>0.56999999999999995</v>
      </c>
      <c r="GO74" s="7">
        <v>0.17</v>
      </c>
      <c r="GP74" s="7">
        <v>119</v>
      </c>
      <c r="GQ74" s="7">
        <v>5</v>
      </c>
      <c r="GR74" s="7">
        <v>230</v>
      </c>
      <c r="GS74" s="12">
        <v>59</v>
      </c>
      <c r="LN74" s="9">
        <v>1</v>
      </c>
    </row>
    <row r="75" spans="1:332">
      <c r="A75" s="12" t="s">
        <v>70</v>
      </c>
      <c r="B75" s="4"/>
      <c r="C75" s="4"/>
      <c r="D75" s="7"/>
      <c r="E75" s="7"/>
      <c r="AV75" s="4"/>
      <c r="AW75" s="4"/>
      <c r="AX75" s="4"/>
      <c r="AY75" s="9">
        <v>1</v>
      </c>
      <c r="BD75" s="9">
        <v>63</v>
      </c>
      <c r="DI75" s="9">
        <v>1</v>
      </c>
      <c r="DL75" s="4">
        <v>2</v>
      </c>
      <c r="DQ75" s="9">
        <v>1</v>
      </c>
      <c r="EK75" s="9">
        <v>1</v>
      </c>
      <c r="EL75" s="9">
        <v>5</v>
      </c>
      <c r="FN75" s="10"/>
      <c r="FO75" s="10"/>
      <c r="FP75" s="10"/>
    </row>
    <row r="76" spans="1:332">
      <c r="A76" s="12" t="s">
        <v>71</v>
      </c>
      <c r="B76" s="4"/>
      <c r="C76" s="4"/>
      <c r="D76" s="7"/>
      <c r="E76" s="7"/>
      <c r="AV76" s="4"/>
      <c r="AW76" s="4"/>
      <c r="AX76" s="4"/>
      <c r="BD76" s="9">
        <v>1</v>
      </c>
      <c r="DL76" s="4">
        <v>2</v>
      </c>
      <c r="FN76" s="10"/>
      <c r="FO76" s="10"/>
      <c r="FP76" s="10"/>
    </row>
    <row r="77" spans="1:332">
      <c r="A77" s="12" t="s">
        <v>191</v>
      </c>
      <c r="B77" s="4"/>
      <c r="C77" s="4"/>
      <c r="D77" s="7"/>
      <c r="E77" s="7"/>
      <c r="AV77" s="4"/>
      <c r="AW77" s="4"/>
      <c r="AX77" s="4"/>
      <c r="AY77" s="9">
        <v>75</v>
      </c>
      <c r="AZ77" s="9">
        <v>14</v>
      </c>
      <c r="BA77" s="9">
        <v>32</v>
      </c>
      <c r="BB77" s="9">
        <v>25</v>
      </c>
      <c r="BC77" s="9">
        <v>30</v>
      </c>
      <c r="BD77" s="9">
        <v>3</v>
      </c>
      <c r="CE77" s="9">
        <v>9</v>
      </c>
      <c r="CF77" s="9">
        <v>9</v>
      </c>
      <c r="CG77" s="9">
        <v>19</v>
      </c>
      <c r="CH77" s="4">
        <v>17</v>
      </c>
      <c r="CI77" s="4">
        <v>12</v>
      </c>
      <c r="CJ77" s="4">
        <v>34</v>
      </c>
      <c r="CV77" s="9">
        <v>2</v>
      </c>
      <c r="CX77" s="9">
        <v>3</v>
      </c>
      <c r="DA77" s="9">
        <v>3</v>
      </c>
      <c r="DB77" s="9">
        <v>3</v>
      </c>
      <c r="DC77" s="4">
        <v>3</v>
      </c>
      <c r="DE77" s="4">
        <v>1</v>
      </c>
      <c r="DF77" s="4">
        <v>2</v>
      </c>
      <c r="DG77" s="4">
        <v>5</v>
      </c>
      <c r="DH77" s="4">
        <v>38</v>
      </c>
      <c r="DI77" s="4">
        <v>2</v>
      </c>
      <c r="DJ77" s="4">
        <v>2</v>
      </c>
      <c r="DK77" s="4">
        <v>1</v>
      </c>
      <c r="DO77" s="9">
        <v>1</v>
      </c>
      <c r="DP77" s="9">
        <v>2</v>
      </c>
      <c r="DQ77" s="9">
        <v>1</v>
      </c>
      <c r="DT77" s="4">
        <v>1</v>
      </c>
      <c r="DU77" s="4">
        <v>1</v>
      </c>
      <c r="DV77" s="9">
        <v>1</v>
      </c>
      <c r="DW77" s="4">
        <v>1</v>
      </c>
      <c r="DX77" s="4">
        <v>1</v>
      </c>
      <c r="DY77" s="4">
        <v>1</v>
      </c>
      <c r="EB77" s="9">
        <v>1</v>
      </c>
      <c r="EE77" s="9">
        <v>1</v>
      </c>
      <c r="EH77" s="9">
        <v>1</v>
      </c>
      <c r="EK77" s="9">
        <v>1</v>
      </c>
      <c r="EL77" s="9">
        <v>503</v>
      </c>
      <c r="EN77" s="9">
        <v>24</v>
      </c>
      <c r="EO77" s="4">
        <v>3</v>
      </c>
      <c r="EP77" s="12"/>
      <c r="EX77" s="7">
        <v>1</v>
      </c>
      <c r="EY77" s="7">
        <v>1</v>
      </c>
      <c r="FH77" s="9">
        <v>0.04</v>
      </c>
      <c r="FI77" s="9">
        <v>0.6</v>
      </c>
      <c r="FJ77" s="9">
        <v>24</v>
      </c>
      <c r="FL77" s="10">
        <v>38</v>
      </c>
      <c r="FN77" s="10"/>
      <c r="FO77" s="10"/>
      <c r="FP77" s="10"/>
      <c r="FQ77" s="4">
        <v>0.05</v>
      </c>
      <c r="FS77" s="4">
        <v>0.2</v>
      </c>
      <c r="GB77" s="11">
        <v>1</v>
      </c>
      <c r="GC77" s="11">
        <v>22</v>
      </c>
      <c r="GD77" s="11"/>
      <c r="GE77" s="11"/>
      <c r="GF77" s="11">
        <v>8</v>
      </c>
      <c r="GG77" s="11">
        <v>2</v>
      </c>
      <c r="GH77" s="11">
        <v>8</v>
      </c>
      <c r="GI77" s="11">
        <v>112</v>
      </c>
      <c r="GJ77" s="11"/>
      <c r="GK77" s="11">
        <v>2</v>
      </c>
      <c r="GL77" s="11">
        <v>31</v>
      </c>
      <c r="GM77" s="11">
        <v>4</v>
      </c>
    </row>
    <row r="78" spans="1:332">
      <c r="A78" s="12" t="s">
        <v>72</v>
      </c>
      <c r="B78" s="5">
        <v>3.7890595934793652</v>
      </c>
      <c r="C78" s="4"/>
      <c r="D78" s="6">
        <v>14.286965174129353</v>
      </c>
      <c r="E78" s="7"/>
      <c r="F78" s="8">
        <v>45.522580645161298</v>
      </c>
      <c r="H78" s="8">
        <v>30.79099678456592</v>
      </c>
      <c r="I78" s="8">
        <v>30.74770797962649</v>
      </c>
      <c r="J78" s="8">
        <v>127.90419161676647</v>
      </c>
      <c r="K78" s="8">
        <v>42.125373134328356</v>
      </c>
      <c r="L78" s="8">
        <v>24.722321724709783</v>
      </c>
      <c r="M78" s="8">
        <v>23.666666666666668</v>
      </c>
      <c r="N78" s="8">
        <v>73.487232941802844</v>
      </c>
      <c r="O78" s="8">
        <v>2.940450040645485</v>
      </c>
      <c r="P78" s="8">
        <v>23.555224685763609</v>
      </c>
      <c r="Q78" s="8">
        <v>36.158953364542185</v>
      </c>
      <c r="R78" s="8">
        <v>35.47542752333171</v>
      </c>
      <c r="S78" s="8">
        <v>30.073747242357392</v>
      </c>
      <c r="T78" s="8">
        <v>1.1283582089552238</v>
      </c>
      <c r="V78" s="8">
        <v>31.648537475187208</v>
      </c>
      <c r="X78" s="8">
        <v>38.207051609606538</v>
      </c>
      <c r="Y78" s="8">
        <v>13.006451612903227</v>
      </c>
      <c r="Z78" s="8">
        <v>3.4843910450121265</v>
      </c>
      <c r="AA78" s="8">
        <v>10.146986848795898</v>
      </c>
      <c r="AB78" s="8">
        <v>17.619937694704049</v>
      </c>
      <c r="AD78" s="8">
        <v>40.2433234421365</v>
      </c>
      <c r="AF78" s="8">
        <v>23.89039798765414</v>
      </c>
      <c r="AG78" s="8">
        <v>2.1538461538461537</v>
      </c>
      <c r="AH78" s="8">
        <v>99.456570458404073</v>
      </c>
      <c r="AI78" s="8">
        <v>105.10165750874167</v>
      </c>
      <c r="AJ78" s="8">
        <v>60.77517926015102</v>
      </c>
      <c r="AK78" s="8">
        <v>16.532456976111959</v>
      </c>
      <c r="AL78" s="8">
        <v>35.324905308138838</v>
      </c>
      <c r="AM78" s="8">
        <v>85.076662736302893</v>
      </c>
      <c r="AN78" s="8">
        <v>66.112051410811688</v>
      </c>
      <c r="AO78" s="8">
        <v>75.367932403542696</v>
      </c>
      <c r="AP78" s="8">
        <v>27.637969271149792</v>
      </c>
      <c r="AQ78" s="8">
        <v>121.57901020239555</v>
      </c>
      <c r="AT78" s="4">
        <v>35.4</v>
      </c>
      <c r="AU78" s="5">
        <v>0.82259713701431492</v>
      </c>
      <c r="AV78" s="4"/>
      <c r="AW78" s="4"/>
      <c r="AX78" s="4"/>
      <c r="AY78" s="9">
        <v>1</v>
      </c>
      <c r="BB78" s="9">
        <v>3</v>
      </c>
      <c r="BF78" s="9">
        <v>9</v>
      </c>
      <c r="BI78" s="9">
        <v>96</v>
      </c>
      <c r="BJ78" s="9">
        <v>0.75</v>
      </c>
      <c r="BQ78" s="9">
        <v>0.3</v>
      </c>
      <c r="BR78" s="9">
        <v>1</v>
      </c>
      <c r="CL78" s="9">
        <v>1</v>
      </c>
      <c r="CO78" s="9">
        <v>3</v>
      </c>
      <c r="CQ78" s="9">
        <v>1</v>
      </c>
      <c r="CR78" s="9">
        <v>3</v>
      </c>
      <c r="CU78" s="9">
        <v>1</v>
      </c>
      <c r="CY78" s="9">
        <v>1</v>
      </c>
      <c r="DA78" s="9">
        <v>1</v>
      </c>
      <c r="DB78" s="9">
        <v>1</v>
      </c>
      <c r="DC78" s="4">
        <v>1</v>
      </c>
      <c r="DE78" s="9">
        <v>1E-4</v>
      </c>
      <c r="DG78" s="9">
        <v>1</v>
      </c>
      <c r="DI78" s="9">
        <v>2</v>
      </c>
      <c r="DJ78" s="9">
        <v>2</v>
      </c>
      <c r="DR78" s="9">
        <v>1</v>
      </c>
      <c r="EC78" s="9">
        <v>1</v>
      </c>
      <c r="ED78" s="9">
        <v>1</v>
      </c>
      <c r="EM78" s="9">
        <v>1E-4</v>
      </c>
      <c r="EO78" s="9">
        <v>1E-4</v>
      </c>
      <c r="EP78" s="12">
        <v>6</v>
      </c>
      <c r="EQ78" s="7">
        <v>1</v>
      </c>
      <c r="ER78" s="7">
        <v>1</v>
      </c>
      <c r="ET78" s="7">
        <v>1</v>
      </c>
      <c r="EW78" s="7">
        <v>1</v>
      </c>
      <c r="FE78" s="9">
        <v>12</v>
      </c>
      <c r="FH78" s="9">
        <v>1.99</v>
      </c>
      <c r="FI78" s="9">
        <v>3.59</v>
      </c>
      <c r="FN78" s="10"/>
      <c r="FO78" s="10">
        <v>0.01</v>
      </c>
      <c r="FP78" s="10">
        <v>0.3</v>
      </c>
      <c r="FZ78" s="4">
        <v>8.4</v>
      </c>
      <c r="GB78" s="11"/>
      <c r="GC78" s="11"/>
      <c r="GD78" s="11">
        <v>2</v>
      </c>
      <c r="GE78" s="11">
        <v>3</v>
      </c>
      <c r="GF78" s="11">
        <v>8</v>
      </c>
      <c r="GG78" s="11">
        <v>28</v>
      </c>
      <c r="GH78" s="11"/>
      <c r="GI78" s="11"/>
      <c r="GJ78" s="11"/>
      <c r="GK78" s="11"/>
      <c r="GL78" s="11"/>
      <c r="GM78" s="11"/>
      <c r="GN78" s="12">
        <v>2.77</v>
      </c>
      <c r="GO78" s="7">
        <v>0.14000000000000001</v>
      </c>
      <c r="GP78" s="7">
        <v>53</v>
      </c>
      <c r="GQ78" s="7">
        <v>1E-4</v>
      </c>
      <c r="GR78" s="7">
        <v>353</v>
      </c>
      <c r="GS78" s="7">
        <v>46</v>
      </c>
    </row>
    <row r="79" spans="1:332">
      <c r="A79" s="12" t="s">
        <v>73</v>
      </c>
      <c r="B79" s="4"/>
      <c r="C79" s="5">
        <v>23.93556494299569</v>
      </c>
      <c r="D79" s="6">
        <v>35.661691542288558</v>
      </c>
      <c r="E79" s="6">
        <v>9.3892215568862269</v>
      </c>
      <c r="F79" s="8">
        <v>148.29948362591298</v>
      </c>
      <c r="G79" s="8">
        <v>44.944601728364063</v>
      </c>
      <c r="H79" s="8">
        <v>19.44694533762058</v>
      </c>
      <c r="I79" s="8">
        <v>7.0451612903225813</v>
      </c>
      <c r="N79" s="8">
        <v>32.180281690140845</v>
      </c>
      <c r="P79" s="8">
        <v>16.600312887738035</v>
      </c>
      <c r="Q79" s="8">
        <v>21.628742514970057</v>
      </c>
      <c r="R79" s="8">
        <v>273.44144144144144</v>
      </c>
      <c r="S79" s="8">
        <v>34.547746612039077</v>
      </c>
      <c r="T79" s="8">
        <v>10.159069682263528</v>
      </c>
      <c r="U79" s="8">
        <v>10.5</v>
      </c>
      <c r="W79" s="8">
        <v>1.1372482653579286</v>
      </c>
      <c r="Y79" s="8">
        <v>41.187096774193549</v>
      </c>
      <c r="AI79" s="8">
        <v>4.4838453600063506</v>
      </c>
      <c r="AN79" s="8">
        <v>28.509090909090908</v>
      </c>
      <c r="AU79" s="5">
        <v>2.6860335277162926</v>
      </c>
      <c r="AV79" s="4"/>
      <c r="AW79" s="4"/>
      <c r="AX79" s="4"/>
      <c r="AY79" s="9">
        <v>5</v>
      </c>
      <c r="BA79" s="9">
        <v>18</v>
      </c>
      <c r="BC79" s="9">
        <v>1</v>
      </c>
      <c r="BG79" s="9">
        <v>28</v>
      </c>
      <c r="BH79" s="9">
        <v>19</v>
      </c>
      <c r="BI79" s="9">
        <v>14</v>
      </c>
      <c r="BR79" s="9">
        <v>0.5</v>
      </c>
      <c r="DD79" s="9">
        <v>11</v>
      </c>
      <c r="DE79" s="9">
        <v>4</v>
      </c>
      <c r="DF79" s="9">
        <v>10</v>
      </c>
      <c r="DG79" s="4">
        <v>12</v>
      </c>
      <c r="DH79" s="4">
        <v>3</v>
      </c>
      <c r="DI79" s="4">
        <v>1</v>
      </c>
      <c r="DK79" s="4">
        <v>1</v>
      </c>
      <c r="DQ79" s="9">
        <v>1</v>
      </c>
      <c r="DR79" s="9">
        <v>1</v>
      </c>
      <c r="DV79" s="9">
        <v>1</v>
      </c>
      <c r="DW79" s="9">
        <v>1</v>
      </c>
      <c r="DX79" s="9">
        <v>1</v>
      </c>
      <c r="DY79" s="4">
        <v>1</v>
      </c>
      <c r="EN79" s="9">
        <v>10</v>
      </c>
      <c r="EO79" s="9">
        <v>4</v>
      </c>
      <c r="EP79" s="12"/>
      <c r="EX79" s="7">
        <v>1</v>
      </c>
      <c r="EY79" s="7">
        <v>1</v>
      </c>
      <c r="FA79" s="9">
        <v>42</v>
      </c>
      <c r="FH79" s="9">
        <v>0.03</v>
      </c>
      <c r="FI79" s="9">
        <v>2.23</v>
      </c>
      <c r="FL79" s="10">
        <v>9.5</v>
      </c>
      <c r="FM79" s="10">
        <v>14.5</v>
      </c>
      <c r="FN79" s="10"/>
      <c r="FO79" s="10"/>
      <c r="FP79" s="10"/>
      <c r="FV79" s="4">
        <v>105</v>
      </c>
      <c r="GN79" s="12">
        <v>3.21</v>
      </c>
      <c r="GO79" s="7">
        <v>0.01</v>
      </c>
      <c r="GR79" s="7">
        <v>8</v>
      </c>
    </row>
    <row r="80" spans="1:332">
      <c r="A80" s="12" t="s">
        <v>74</v>
      </c>
      <c r="B80" s="4"/>
      <c r="C80" s="4"/>
      <c r="D80" s="7"/>
      <c r="E80" s="7"/>
      <c r="AV80" s="4"/>
      <c r="AW80" s="4"/>
      <c r="AX80" s="4"/>
      <c r="DI80" s="4">
        <v>1</v>
      </c>
      <c r="EP80" s="12"/>
      <c r="FI80" s="4">
        <v>5.3</v>
      </c>
      <c r="FN80" s="10"/>
      <c r="FO80" s="10"/>
      <c r="FP80" s="10"/>
    </row>
    <row r="81" spans="1:346">
      <c r="A81" s="26" t="s">
        <v>75</v>
      </c>
      <c r="B81" s="4"/>
      <c r="C81" s="4"/>
      <c r="D81" s="7"/>
      <c r="E81" s="7"/>
      <c r="AV81" s="4"/>
      <c r="AW81" s="4"/>
      <c r="AX81" s="4"/>
      <c r="BB81" s="9">
        <v>2</v>
      </c>
      <c r="BC81" s="9">
        <v>1</v>
      </c>
      <c r="BG81" s="9">
        <v>10</v>
      </c>
      <c r="EK81" s="9">
        <v>1</v>
      </c>
      <c r="FN81" s="10"/>
      <c r="FO81" s="10"/>
      <c r="FP81" s="10"/>
      <c r="GN81" s="12">
        <v>0.01</v>
      </c>
    </row>
    <row r="82" spans="1:346">
      <c r="A82" s="26" t="s">
        <v>76</v>
      </c>
      <c r="B82" s="4"/>
      <c r="C82" s="4"/>
      <c r="D82" s="7"/>
      <c r="E82" s="7"/>
      <c r="AV82" s="4"/>
      <c r="AW82" s="4"/>
      <c r="AX82" s="4"/>
      <c r="BD82" s="9">
        <v>1</v>
      </c>
      <c r="FN82" s="10"/>
      <c r="FO82" s="10"/>
      <c r="FP82" s="10"/>
    </row>
    <row r="83" spans="1:346">
      <c r="A83" s="26" t="s">
        <v>77</v>
      </c>
      <c r="B83" s="4"/>
      <c r="C83" s="4"/>
      <c r="D83" s="7"/>
      <c r="E83" s="7"/>
      <c r="F83" s="8">
        <v>1.2043010752688172</v>
      </c>
      <c r="J83" s="8">
        <v>2.874251497005988</v>
      </c>
      <c r="K83" s="8">
        <v>4.0119402985074624</v>
      </c>
      <c r="AV83" s="4"/>
      <c r="AW83" s="4"/>
      <c r="AX83" s="4"/>
      <c r="AY83" s="9">
        <v>11</v>
      </c>
      <c r="AZ83" s="9">
        <v>1</v>
      </c>
      <c r="BA83" s="9">
        <v>10</v>
      </c>
      <c r="BB83" s="9">
        <v>2</v>
      </c>
      <c r="BC83" s="9">
        <v>2</v>
      </c>
      <c r="BD83" s="9">
        <v>6</v>
      </c>
      <c r="DC83" s="9">
        <v>1</v>
      </c>
      <c r="DG83" s="9">
        <v>2</v>
      </c>
      <c r="DH83" s="9">
        <v>1</v>
      </c>
      <c r="DI83" s="4">
        <v>2</v>
      </c>
      <c r="DJ83" s="4">
        <v>1</v>
      </c>
      <c r="DL83" s="4">
        <v>2</v>
      </c>
      <c r="DM83" s="4">
        <v>1</v>
      </c>
      <c r="DO83" s="9">
        <v>2</v>
      </c>
      <c r="DP83" s="4">
        <v>1</v>
      </c>
      <c r="DQ83" s="4">
        <v>2</v>
      </c>
      <c r="EH83" s="9">
        <v>1</v>
      </c>
      <c r="EI83" s="9">
        <v>1</v>
      </c>
      <c r="EK83" s="9">
        <v>1</v>
      </c>
      <c r="EL83" s="9">
        <v>37</v>
      </c>
      <c r="FJ83" s="9">
        <v>1</v>
      </c>
      <c r="FN83" s="10"/>
      <c r="FO83" s="10"/>
      <c r="FP83" s="10"/>
    </row>
    <row r="84" spans="1:346">
      <c r="A84" s="26" t="s">
        <v>78</v>
      </c>
      <c r="B84" s="4"/>
      <c r="C84" s="4"/>
      <c r="D84" s="7"/>
      <c r="E84" s="7"/>
      <c r="AV84" s="4"/>
      <c r="AW84" s="4"/>
      <c r="AX84" s="4"/>
      <c r="CX84" s="9">
        <v>1</v>
      </c>
      <c r="FN84" s="10"/>
      <c r="FO84" s="10"/>
      <c r="FP84" s="10"/>
    </row>
    <row r="85" spans="1:346">
      <c r="A85" s="26" t="s">
        <v>79</v>
      </c>
      <c r="B85" s="4"/>
      <c r="C85" s="4"/>
      <c r="D85" s="7"/>
      <c r="E85" s="7"/>
      <c r="AV85" s="4"/>
      <c r="AW85" s="4"/>
      <c r="AX85" s="4"/>
      <c r="EJ85" s="9">
        <v>1</v>
      </c>
      <c r="EK85" s="9">
        <v>1</v>
      </c>
      <c r="FN85" s="10"/>
      <c r="FO85" s="10"/>
      <c r="FP85" s="10"/>
    </row>
    <row r="86" spans="1:346">
      <c r="A86" s="26" t="s">
        <v>80</v>
      </c>
      <c r="B86" s="4"/>
      <c r="C86" s="4"/>
      <c r="D86" s="7"/>
      <c r="E86" s="7"/>
      <c r="AV86" s="4"/>
      <c r="AW86" s="4">
        <v>0.03</v>
      </c>
      <c r="AX86" s="4">
        <v>0.12</v>
      </c>
      <c r="FN86" s="10"/>
      <c r="FO86" s="10"/>
      <c r="FP86" s="10"/>
      <c r="GN86" s="12">
        <v>0.1</v>
      </c>
      <c r="IA86" s="9">
        <v>2</v>
      </c>
      <c r="ID86" s="9">
        <v>16</v>
      </c>
      <c r="IE86" s="9">
        <v>16</v>
      </c>
      <c r="IF86" s="9">
        <v>131</v>
      </c>
      <c r="IG86" s="9">
        <v>133</v>
      </c>
      <c r="IH86" s="9">
        <v>110</v>
      </c>
      <c r="II86" s="9">
        <v>304</v>
      </c>
      <c r="IJ86" s="9">
        <v>12</v>
      </c>
      <c r="IK86" s="9">
        <v>9</v>
      </c>
      <c r="IL86" s="9">
        <v>1</v>
      </c>
      <c r="IM86" s="4">
        <v>1</v>
      </c>
      <c r="IN86" s="4">
        <v>1</v>
      </c>
      <c r="IO86" s="4">
        <v>1</v>
      </c>
      <c r="IP86" s="4">
        <v>1</v>
      </c>
      <c r="IR86" s="4">
        <v>1</v>
      </c>
      <c r="IT86" s="9">
        <v>1</v>
      </c>
      <c r="IU86" s="9">
        <v>1</v>
      </c>
      <c r="IV86" s="4">
        <v>1</v>
      </c>
      <c r="IW86" s="4">
        <v>1</v>
      </c>
      <c r="IX86" s="4">
        <v>1</v>
      </c>
      <c r="JH86" s="9">
        <v>2</v>
      </c>
      <c r="JJ86" s="9">
        <v>3</v>
      </c>
      <c r="JK86" s="9">
        <v>1</v>
      </c>
      <c r="JN86" s="9">
        <v>1</v>
      </c>
      <c r="JU86" s="9">
        <v>1</v>
      </c>
      <c r="KB86" s="9">
        <v>4</v>
      </c>
      <c r="KC86" s="9">
        <v>4</v>
      </c>
      <c r="KX86" s="9">
        <v>0.6</v>
      </c>
      <c r="KY86" s="9">
        <v>100</v>
      </c>
      <c r="LA86" s="9">
        <v>2.5</v>
      </c>
      <c r="LB86" s="9">
        <v>12.6</v>
      </c>
      <c r="LG86" s="9">
        <v>17.5</v>
      </c>
      <c r="LJ86" s="9">
        <v>20.3</v>
      </c>
      <c r="LW86" s="9">
        <f>(15+2+2)/3</f>
        <v>6.333333333333333</v>
      </c>
      <c r="LX86" s="9">
        <f>(21+9+19)/3</f>
        <v>16.333333333333332</v>
      </c>
      <c r="LY86" s="9">
        <f>(24+25+2)/3</f>
        <v>17</v>
      </c>
      <c r="LZ86" s="9">
        <f>(37+84+13)/3</f>
        <v>44.666666666666664</v>
      </c>
      <c r="MA86" s="9">
        <v>1</v>
      </c>
      <c r="MB86" s="9">
        <v>1</v>
      </c>
      <c r="MC86" s="9">
        <v>1</v>
      </c>
      <c r="MD86" s="4">
        <v>1</v>
      </c>
      <c r="ME86" s="4">
        <v>1</v>
      </c>
      <c r="MF86" s="4">
        <v>1</v>
      </c>
      <c r="MG86" s="4">
        <v>1</v>
      </c>
      <c r="MH86" s="4">
        <v>4</v>
      </c>
    </row>
    <row r="87" spans="1:346" s="7" customFormat="1" ht="12.75">
      <c r="A87" s="12" t="s">
        <v>81</v>
      </c>
      <c r="B87" s="12"/>
      <c r="C87" s="12"/>
      <c r="AT87" s="12"/>
      <c r="AV87" s="12"/>
      <c r="AW87" s="12"/>
      <c r="AX87" s="12"/>
      <c r="BN87" s="12"/>
      <c r="CD87" s="12"/>
      <c r="DL87" s="12"/>
      <c r="DM87" s="12"/>
      <c r="DN87" s="12"/>
      <c r="FK87" s="16"/>
      <c r="FL87" s="16"/>
      <c r="FM87" s="16"/>
      <c r="FN87" s="16"/>
      <c r="FO87" s="16"/>
      <c r="FP87" s="16"/>
      <c r="FQ87" s="12"/>
      <c r="FR87" s="12"/>
      <c r="FS87" s="12"/>
      <c r="FT87" s="12"/>
      <c r="FU87" s="12"/>
      <c r="FV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T87" s="7">
        <v>2</v>
      </c>
      <c r="KY87" s="7">
        <v>40.799999999999997</v>
      </c>
    </row>
    <row r="88" spans="1:346">
      <c r="A88" s="12" t="s">
        <v>82</v>
      </c>
      <c r="B88" s="4"/>
      <c r="C88" s="4"/>
      <c r="D88" s="7"/>
      <c r="E88" s="7"/>
      <c r="AV88" s="4"/>
      <c r="AW88" s="4"/>
      <c r="AX88" s="4"/>
      <c r="FN88" s="10"/>
      <c r="FO88" s="10"/>
      <c r="FP88" s="10"/>
      <c r="GT88" s="9">
        <v>1</v>
      </c>
      <c r="ID88" s="9">
        <v>1</v>
      </c>
      <c r="IE88" s="9">
        <v>1</v>
      </c>
      <c r="IG88" s="9">
        <v>3</v>
      </c>
      <c r="IJ88" s="9">
        <v>1</v>
      </c>
      <c r="IK88" s="9">
        <v>3</v>
      </c>
      <c r="IN88" s="9">
        <v>1</v>
      </c>
      <c r="IP88" s="9">
        <v>1</v>
      </c>
      <c r="IT88" s="9">
        <v>1</v>
      </c>
      <c r="IU88" s="9">
        <v>1</v>
      </c>
      <c r="IV88" s="9">
        <v>1</v>
      </c>
      <c r="IW88" s="4">
        <v>1</v>
      </c>
      <c r="IY88" s="4">
        <v>1</v>
      </c>
      <c r="KY88" s="9">
        <v>79.2</v>
      </c>
      <c r="LB88" s="9">
        <v>15.2</v>
      </c>
      <c r="LG88" s="9">
        <v>8</v>
      </c>
      <c r="LW88" s="9">
        <f>(40+6+3)/3</f>
        <v>16.333333333333332</v>
      </c>
      <c r="LX88" s="9">
        <f>(5+3+5)/3</f>
        <v>4.333333333333333</v>
      </c>
      <c r="LY88" s="9">
        <f>(36+20+1)/3</f>
        <v>19</v>
      </c>
      <c r="LZ88" s="9">
        <f>(53+29+12)/3</f>
        <v>31.333333333333332</v>
      </c>
      <c r="MA88" s="9">
        <v>1</v>
      </c>
      <c r="MB88" s="9">
        <v>1</v>
      </c>
      <c r="MC88" s="9">
        <v>1</v>
      </c>
      <c r="MD88" s="4">
        <v>1</v>
      </c>
      <c r="ME88" s="4">
        <v>1</v>
      </c>
      <c r="MF88" s="4">
        <v>1</v>
      </c>
      <c r="MG88" s="4">
        <v>1</v>
      </c>
    </row>
    <row r="89" spans="1:346">
      <c r="A89" s="12" t="s">
        <v>83</v>
      </c>
      <c r="B89" s="4"/>
      <c r="C89" s="4"/>
      <c r="D89" s="7"/>
      <c r="E89" s="7"/>
      <c r="AV89" s="4"/>
      <c r="AW89" s="4"/>
      <c r="AX89" s="4"/>
      <c r="FN89" s="10"/>
      <c r="FO89" s="10"/>
      <c r="FP89" s="10"/>
      <c r="IW89" s="4"/>
      <c r="IY89" s="4"/>
      <c r="JV89" s="9">
        <v>1</v>
      </c>
      <c r="JW89" s="9">
        <v>1</v>
      </c>
      <c r="JX89" s="9">
        <v>1</v>
      </c>
      <c r="KX89" s="9">
        <v>11</v>
      </c>
    </row>
    <row r="90" spans="1:346">
      <c r="A90" s="26" t="s">
        <v>84</v>
      </c>
      <c r="B90" s="4"/>
      <c r="C90" s="5">
        <v>13.346573982125124</v>
      </c>
      <c r="D90" s="6">
        <v>1.5044776119402985</v>
      </c>
      <c r="E90" s="6">
        <v>670.00676907055447</v>
      </c>
      <c r="T90" s="8">
        <v>10.30674846625767</v>
      </c>
      <c r="U90" s="8">
        <v>31.578947368421051</v>
      </c>
      <c r="W90" s="8">
        <v>8.1454545454545446</v>
      </c>
      <c r="AV90" s="4"/>
      <c r="AW90" s="4"/>
      <c r="AX90" s="4"/>
      <c r="AY90" s="9">
        <v>45</v>
      </c>
      <c r="AZ90" s="9">
        <v>7</v>
      </c>
      <c r="BA90" s="9">
        <v>65</v>
      </c>
      <c r="BB90" s="9">
        <v>45</v>
      </c>
      <c r="BC90" s="9">
        <v>1</v>
      </c>
      <c r="BD90" s="9">
        <v>134</v>
      </c>
      <c r="BE90" s="9">
        <v>405</v>
      </c>
      <c r="BG90" s="9">
        <v>16</v>
      </c>
      <c r="BI90" s="9">
        <v>5</v>
      </c>
      <c r="BN90" s="4">
        <v>2</v>
      </c>
      <c r="BW90" s="9">
        <v>0.25</v>
      </c>
      <c r="BY90" s="9">
        <v>1</v>
      </c>
      <c r="CA90" s="9">
        <v>4</v>
      </c>
      <c r="CB90" s="4">
        <v>7</v>
      </c>
      <c r="CD90" s="4">
        <v>9</v>
      </c>
      <c r="CF90" s="4">
        <v>1</v>
      </c>
      <c r="CH90" s="9">
        <v>6</v>
      </c>
      <c r="CI90" s="4">
        <v>2</v>
      </c>
      <c r="CJ90" s="4">
        <v>7</v>
      </c>
      <c r="DC90" s="9">
        <v>1</v>
      </c>
      <c r="DF90" s="9">
        <v>3</v>
      </c>
      <c r="DG90" s="9">
        <v>1E-4</v>
      </c>
      <c r="DH90" s="9">
        <v>3</v>
      </c>
      <c r="DI90" s="9">
        <v>2</v>
      </c>
      <c r="DJ90" s="4">
        <v>1</v>
      </c>
      <c r="DK90" s="4">
        <v>2</v>
      </c>
      <c r="DL90" s="4">
        <v>2</v>
      </c>
      <c r="DM90" s="4">
        <v>2</v>
      </c>
      <c r="DN90" s="4">
        <v>2</v>
      </c>
      <c r="DO90" s="4">
        <v>2</v>
      </c>
      <c r="DP90" s="4">
        <v>2</v>
      </c>
      <c r="DQ90" s="4">
        <v>2</v>
      </c>
      <c r="DR90" s="4">
        <v>1</v>
      </c>
      <c r="DS90" s="4">
        <v>1</v>
      </c>
      <c r="DT90" s="4">
        <v>1</v>
      </c>
      <c r="DV90" s="9">
        <v>1</v>
      </c>
      <c r="DW90" s="9">
        <v>1</v>
      </c>
      <c r="DX90" s="9">
        <v>1</v>
      </c>
      <c r="DY90" s="4">
        <v>1</v>
      </c>
      <c r="EH90" s="9">
        <v>1</v>
      </c>
      <c r="EI90" s="9">
        <v>1</v>
      </c>
      <c r="EJ90" s="9">
        <v>1</v>
      </c>
      <c r="EK90" s="4">
        <v>1</v>
      </c>
      <c r="EL90" s="9">
        <v>183</v>
      </c>
      <c r="FJ90" s="9">
        <v>427</v>
      </c>
      <c r="FN90" s="10"/>
      <c r="FO90" s="10"/>
      <c r="FP90" s="10"/>
      <c r="FT90" s="4">
        <v>25</v>
      </c>
      <c r="FV90" s="4">
        <v>3417</v>
      </c>
      <c r="GN90" s="12">
        <v>3.65</v>
      </c>
    </row>
    <row r="91" spans="1:346">
      <c r="A91" s="26" t="s">
        <v>85</v>
      </c>
      <c r="B91" s="4"/>
      <c r="C91" s="5"/>
      <c r="D91" s="6"/>
      <c r="E91" s="6"/>
      <c r="T91" s="8"/>
      <c r="U91" s="8"/>
      <c r="W91" s="8"/>
      <c r="AV91" s="4"/>
      <c r="AW91" s="4"/>
      <c r="AX91" s="4"/>
      <c r="CB91" s="4"/>
      <c r="CF91" s="4"/>
      <c r="CI91" s="4"/>
      <c r="CJ91" s="4"/>
      <c r="DI91" s="9">
        <v>1</v>
      </c>
      <c r="DQ91" s="9">
        <v>1</v>
      </c>
      <c r="FN91" s="10"/>
      <c r="FO91" s="10"/>
      <c r="FP91" s="10"/>
    </row>
    <row r="92" spans="1:346">
      <c r="A92" s="26" t="s">
        <v>86</v>
      </c>
      <c r="B92" s="4"/>
      <c r="C92" s="5"/>
      <c r="D92" s="6"/>
      <c r="E92" s="6"/>
      <c r="T92" s="8"/>
      <c r="U92" s="8"/>
      <c r="W92" s="8"/>
      <c r="AV92" s="4"/>
      <c r="AW92" s="4"/>
      <c r="AX92" s="4"/>
      <c r="CB92" s="4"/>
      <c r="CF92" s="4"/>
      <c r="CI92" s="4"/>
      <c r="CJ92" s="4"/>
      <c r="DF92" s="9">
        <v>2</v>
      </c>
      <c r="DG92" s="9">
        <v>1</v>
      </c>
      <c r="DH92" s="9">
        <v>6</v>
      </c>
      <c r="DO92" s="9">
        <v>1</v>
      </c>
      <c r="DP92" s="9">
        <v>1</v>
      </c>
      <c r="DQ92" s="9">
        <v>2</v>
      </c>
      <c r="DT92" s="4">
        <v>1</v>
      </c>
      <c r="DU92" s="4">
        <v>1</v>
      </c>
      <c r="DV92" s="9">
        <v>1</v>
      </c>
      <c r="DW92" s="4">
        <v>1</v>
      </c>
      <c r="DZ92" s="9">
        <v>1</v>
      </c>
      <c r="EA92" s="9">
        <v>1</v>
      </c>
      <c r="EB92" s="9">
        <v>1</v>
      </c>
      <c r="EE92" s="9">
        <v>1</v>
      </c>
      <c r="EG92" s="9">
        <v>1</v>
      </c>
      <c r="EH92" s="9">
        <v>1</v>
      </c>
      <c r="EI92" s="9">
        <v>1</v>
      </c>
      <c r="EJ92" s="9">
        <v>1</v>
      </c>
      <c r="EK92" s="4">
        <v>1</v>
      </c>
      <c r="EL92" s="9">
        <v>33</v>
      </c>
      <c r="EN92" s="4">
        <v>2</v>
      </c>
      <c r="EX92" s="7">
        <v>1</v>
      </c>
      <c r="FN92" s="10">
        <v>12.7</v>
      </c>
      <c r="FO92" s="10"/>
      <c r="FP92" s="10">
        <v>0.6</v>
      </c>
      <c r="FT92" s="4">
        <v>9</v>
      </c>
      <c r="FU92" s="4">
        <v>19</v>
      </c>
      <c r="GN92" s="12">
        <v>45.94</v>
      </c>
    </row>
    <row r="93" spans="1:346">
      <c r="A93" s="26" t="s">
        <v>87</v>
      </c>
      <c r="B93" s="5">
        <v>29.965041002606654</v>
      </c>
      <c r="C93" s="5">
        <v>21.953830226597244</v>
      </c>
      <c r="D93" s="6">
        <v>60.179104477611936</v>
      </c>
      <c r="E93" s="6">
        <v>29.17365269461078</v>
      </c>
      <c r="F93" s="8">
        <v>115.61290322580646</v>
      </c>
      <c r="I93" s="8">
        <v>311.07096774193553</v>
      </c>
      <c r="L93" s="8">
        <v>1</v>
      </c>
      <c r="M93" s="8">
        <v>278.82985074626862</v>
      </c>
      <c r="Q93" s="8">
        <v>176.04790419161677</v>
      </c>
      <c r="V93" s="8">
        <v>2.0363636363636362</v>
      </c>
      <c r="Y93" s="8">
        <v>140.2648993607346</v>
      </c>
      <c r="AV93" s="4"/>
      <c r="AW93" s="4"/>
      <c r="AX93" s="4"/>
      <c r="AY93" s="9">
        <v>55</v>
      </c>
      <c r="AZ93" s="9">
        <v>3</v>
      </c>
      <c r="BA93" s="9">
        <v>12</v>
      </c>
      <c r="BB93" s="9">
        <v>1</v>
      </c>
      <c r="BC93" s="9">
        <v>46</v>
      </c>
      <c r="BD93" s="9">
        <v>54</v>
      </c>
      <c r="BG93" s="9">
        <v>16</v>
      </c>
      <c r="BH93" s="9">
        <v>12</v>
      </c>
      <c r="CX93" s="9">
        <v>1</v>
      </c>
      <c r="CZ93" s="9">
        <v>1</v>
      </c>
      <c r="DB93" s="9">
        <v>1</v>
      </c>
      <c r="DC93" s="4">
        <v>2</v>
      </c>
      <c r="FN93" s="10"/>
      <c r="FO93" s="10"/>
      <c r="FP93" s="10"/>
    </row>
    <row r="94" spans="1:346">
      <c r="A94" s="26" t="s">
        <v>88</v>
      </c>
      <c r="B94" s="4"/>
      <c r="C94" s="5">
        <v>17.817302783201562</v>
      </c>
      <c r="D94" s="7"/>
      <c r="E94" s="6">
        <v>1.0059880239520957</v>
      </c>
      <c r="G94" s="8">
        <v>1.1409168081494059</v>
      </c>
      <c r="K94" s="8">
        <v>315.43880597014925</v>
      </c>
      <c r="R94" s="8">
        <v>15.135135135135133</v>
      </c>
      <c r="S94" s="8">
        <v>1.0589347620548377</v>
      </c>
      <c r="T94" s="8">
        <v>60.095522388059692</v>
      </c>
      <c r="U94" s="8">
        <v>437.89473684210526</v>
      </c>
      <c r="V94" s="8">
        <v>191.39240506329114</v>
      </c>
      <c r="W94" s="8">
        <v>511.40908108626002</v>
      </c>
      <c r="AC94" s="8">
        <v>146.14925373134326</v>
      </c>
      <c r="AE94" s="8">
        <v>773.48742776823372</v>
      </c>
      <c r="AF94" s="8">
        <v>1.2629205036647246</v>
      </c>
      <c r="AM94" s="8">
        <v>1.3534743202416919</v>
      </c>
      <c r="AV94" s="4"/>
      <c r="AW94" s="4"/>
      <c r="AX94" s="4"/>
      <c r="AZ94" s="9">
        <v>3</v>
      </c>
      <c r="BA94" s="9">
        <v>1</v>
      </c>
      <c r="BB94" s="9">
        <v>9</v>
      </c>
      <c r="BC94" s="9">
        <v>7</v>
      </c>
      <c r="BG94" s="9">
        <v>11</v>
      </c>
      <c r="BS94" s="9">
        <v>1</v>
      </c>
      <c r="CF94" s="9">
        <v>2</v>
      </c>
      <c r="CH94" s="9">
        <v>3</v>
      </c>
      <c r="CJ94" s="9">
        <v>1</v>
      </c>
      <c r="DF94" s="9">
        <v>4</v>
      </c>
      <c r="DH94" s="9">
        <v>10</v>
      </c>
      <c r="EE94" s="9">
        <v>1</v>
      </c>
      <c r="EN94" s="9">
        <v>2</v>
      </c>
      <c r="EX94" s="7">
        <v>1</v>
      </c>
      <c r="EY94" s="7">
        <v>1</v>
      </c>
      <c r="FA94" s="9">
        <v>95</v>
      </c>
      <c r="FK94" s="10">
        <v>1</v>
      </c>
      <c r="FL94" s="10">
        <v>1</v>
      </c>
      <c r="FM94" s="10">
        <v>2</v>
      </c>
      <c r="FN94" s="10">
        <v>5.7</v>
      </c>
      <c r="FO94" s="10">
        <v>0.9</v>
      </c>
      <c r="FP94" s="10">
        <v>0.7</v>
      </c>
      <c r="FT94" s="4">
        <v>2</v>
      </c>
      <c r="FU94" s="4">
        <v>52</v>
      </c>
      <c r="GN94" s="12">
        <v>60.17</v>
      </c>
      <c r="GR94" s="7">
        <v>2</v>
      </c>
      <c r="GS94" s="7">
        <v>1558</v>
      </c>
    </row>
    <row r="95" spans="1:346">
      <c r="A95" s="26" t="s">
        <v>89</v>
      </c>
      <c r="B95" s="4"/>
      <c r="C95" s="5"/>
      <c r="D95" s="7"/>
      <c r="E95" s="6"/>
      <c r="AV95" s="4"/>
      <c r="AW95" s="4"/>
      <c r="AX95" s="4"/>
      <c r="AY95" s="9">
        <v>6</v>
      </c>
      <c r="AZ95" s="9">
        <v>1</v>
      </c>
      <c r="BB95" s="9">
        <v>1</v>
      </c>
      <c r="DC95" s="9">
        <v>2</v>
      </c>
      <c r="DI95" s="9">
        <v>2</v>
      </c>
      <c r="DO95" s="9">
        <v>1</v>
      </c>
      <c r="DP95" s="9">
        <v>1</v>
      </c>
      <c r="DQ95" s="4">
        <v>1</v>
      </c>
      <c r="FN95" s="10"/>
      <c r="FO95" s="10"/>
      <c r="FP95" s="10"/>
    </row>
    <row r="96" spans="1:346">
      <c r="A96" s="12" t="s">
        <v>90</v>
      </c>
      <c r="B96" s="4"/>
      <c r="C96" s="4"/>
      <c r="D96" s="7"/>
      <c r="E96" s="7"/>
      <c r="AV96" s="4"/>
      <c r="AW96" s="4"/>
      <c r="AX96" s="4"/>
      <c r="CY96" s="9">
        <v>1</v>
      </c>
      <c r="CZ96" s="9">
        <v>1</v>
      </c>
      <c r="DC96" s="4">
        <v>1</v>
      </c>
      <c r="DI96" s="9">
        <v>1</v>
      </c>
      <c r="DJ96" s="9">
        <v>1</v>
      </c>
      <c r="DK96" s="9">
        <v>1</v>
      </c>
      <c r="DO96" s="9">
        <v>2</v>
      </c>
      <c r="DP96" s="9">
        <v>2</v>
      </c>
      <c r="DQ96" s="4">
        <v>2</v>
      </c>
      <c r="FN96" s="10"/>
      <c r="FO96" s="10"/>
      <c r="FP96" s="10"/>
      <c r="FW96" s="9">
        <v>63</v>
      </c>
    </row>
    <row r="97" spans="1:350">
      <c r="A97" s="12" t="s">
        <v>91</v>
      </c>
      <c r="B97" s="4"/>
      <c r="C97" s="5">
        <v>278.94339622641508</v>
      </c>
      <c r="D97" s="6">
        <v>1.1144278606965174</v>
      </c>
      <c r="E97" s="7"/>
      <c r="N97" s="8">
        <v>1.970385573962762</v>
      </c>
      <c r="Q97" s="8">
        <v>16.095808383233532</v>
      </c>
      <c r="R97" s="8">
        <v>39.351351351351347</v>
      </c>
      <c r="T97" s="8">
        <v>2.0613496932515338</v>
      </c>
      <c r="U97" s="8">
        <v>3</v>
      </c>
      <c r="W97" s="8">
        <v>3.3899445098368925</v>
      </c>
      <c r="AE97" s="8">
        <v>43.029829767296583</v>
      </c>
      <c r="AU97" s="5">
        <v>16.726564835446862</v>
      </c>
      <c r="AV97" s="4"/>
      <c r="AW97" s="4"/>
      <c r="AX97" s="4"/>
      <c r="AY97" s="9">
        <v>4</v>
      </c>
      <c r="BC97" s="9">
        <v>1</v>
      </c>
      <c r="BY97" s="9">
        <v>9</v>
      </c>
      <c r="BZ97" s="9">
        <v>4</v>
      </c>
      <c r="CC97" s="9">
        <v>3</v>
      </c>
      <c r="CD97" s="4">
        <v>4</v>
      </c>
      <c r="CE97" s="4">
        <v>12</v>
      </c>
      <c r="CF97" s="4">
        <v>14</v>
      </c>
      <c r="CG97" s="4">
        <v>20</v>
      </c>
      <c r="CH97" s="4">
        <v>15</v>
      </c>
      <c r="DU97" s="9">
        <v>1</v>
      </c>
      <c r="EY97" s="7">
        <v>1</v>
      </c>
      <c r="FB97" s="9">
        <v>10</v>
      </c>
      <c r="FF97" s="9">
        <v>6</v>
      </c>
      <c r="FH97" s="9">
        <v>1.68</v>
      </c>
      <c r="FN97" s="10"/>
      <c r="FO97" s="10"/>
      <c r="FP97" s="10"/>
      <c r="GR97" s="7">
        <v>1</v>
      </c>
      <c r="GS97" s="7">
        <v>119</v>
      </c>
      <c r="LM97" s="9">
        <v>1</v>
      </c>
    </row>
    <row r="98" spans="1:350">
      <c r="A98" s="12" t="s">
        <v>192</v>
      </c>
      <c r="B98" s="4"/>
      <c r="C98" s="4"/>
      <c r="D98" s="7"/>
      <c r="E98" s="7"/>
      <c r="AV98" s="4"/>
      <c r="AW98" s="4"/>
      <c r="AX98" s="4"/>
      <c r="BD98" s="9">
        <v>2379</v>
      </c>
      <c r="FN98" s="10"/>
      <c r="FO98" s="10"/>
      <c r="FP98" s="10"/>
    </row>
    <row r="99" spans="1:350">
      <c r="A99" s="12" t="s">
        <v>92</v>
      </c>
      <c r="B99" s="4"/>
      <c r="C99" s="4"/>
      <c r="D99" s="7"/>
      <c r="E99" s="7"/>
      <c r="N99" s="8">
        <v>0.93987668617570652</v>
      </c>
      <c r="AB99" s="8">
        <v>1.0467289719626167</v>
      </c>
      <c r="AD99" s="8">
        <v>2.3303659742828882</v>
      </c>
      <c r="AF99" s="8">
        <v>6.5740679166726892</v>
      </c>
      <c r="AN99" s="8">
        <v>1.3302342213481138</v>
      </c>
      <c r="AS99" s="8">
        <v>1.0120481927710843</v>
      </c>
      <c r="AU99" s="5">
        <v>0.73619631901840488</v>
      </c>
      <c r="AV99" s="4"/>
      <c r="AW99" s="4"/>
      <c r="AX99" s="4"/>
      <c r="CL99" s="9">
        <v>1</v>
      </c>
      <c r="EQ99" s="7">
        <v>1</v>
      </c>
      <c r="ES99" s="7">
        <v>1</v>
      </c>
      <c r="FN99" s="10"/>
      <c r="FO99" s="10"/>
      <c r="FP99" s="10"/>
      <c r="FR99" s="4">
        <v>0.1</v>
      </c>
      <c r="GN99" s="12">
        <v>0.03</v>
      </c>
      <c r="GP99" s="7">
        <v>18</v>
      </c>
      <c r="GQ99" s="7">
        <v>3</v>
      </c>
      <c r="GR99" s="7">
        <v>11</v>
      </c>
      <c r="GS99" s="12">
        <v>14</v>
      </c>
      <c r="GT99" s="12">
        <v>11</v>
      </c>
      <c r="GW99" s="9">
        <v>6.8493150684931503E-2</v>
      </c>
      <c r="HO99" s="9">
        <v>1</v>
      </c>
      <c r="HR99" s="9">
        <v>1</v>
      </c>
      <c r="HS99" s="9">
        <v>1</v>
      </c>
      <c r="HY99" s="9">
        <v>1</v>
      </c>
      <c r="IZ99" s="9">
        <v>1</v>
      </c>
      <c r="KH99" s="9">
        <v>5.7</v>
      </c>
      <c r="KK99" s="9">
        <v>2.5</v>
      </c>
      <c r="KL99" s="9">
        <v>3</v>
      </c>
      <c r="KM99" s="4">
        <v>5</v>
      </c>
      <c r="KN99" s="4">
        <v>2.5</v>
      </c>
      <c r="KO99" s="4">
        <v>13.6</v>
      </c>
      <c r="KP99" s="4">
        <v>24</v>
      </c>
      <c r="KQ99" s="4">
        <v>0.7</v>
      </c>
      <c r="LI99" s="9">
        <v>6.8</v>
      </c>
      <c r="LM99" s="9">
        <v>1</v>
      </c>
      <c r="LN99" s="9">
        <v>1</v>
      </c>
      <c r="LO99" s="9">
        <v>1</v>
      </c>
    </row>
    <row r="100" spans="1:350">
      <c r="A100" s="12" t="s">
        <v>93</v>
      </c>
      <c r="B100" s="4"/>
      <c r="C100" s="4"/>
      <c r="D100" s="7"/>
      <c r="E100" s="7"/>
      <c r="AV100" s="4"/>
      <c r="AW100" s="4"/>
      <c r="AX100" s="4"/>
      <c r="AY100" s="9">
        <v>2</v>
      </c>
      <c r="AZ100" s="9">
        <v>1</v>
      </c>
      <c r="BA100" s="9">
        <v>3</v>
      </c>
      <c r="BB100" s="9">
        <v>2</v>
      </c>
      <c r="CW100" s="9">
        <v>2</v>
      </c>
      <c r="CY100" s="9">
        <v>1</v>
      </c>
      <c r="DO100" s="9">
        <v>1</v>
      </c>
      <c r="DP100" s="9">
        <v>1</v>
      </c>
      <c r="FA100" s="9">
        <v>1</v>
      </c>
      <c r="FC100" s="9">
        <v>2</v>
      </c>
      <c r="FF100" s="9">
        <v>7</v>
      </c>
      <c r="FN100" s="10"/>
      <c r="FO100" s="10"/>
      <c r="FP100" s="10"/>
      <c r="GB100" s="11">
        <v>1</v>
      </c>
      <c r="GC100" s="11"/>
      <c r="GD100" s="11"/>
      <c r="GE100" s="11"/>
      <c r="GF100" s="11"/>
      <c r="GG100" s="11"/>
      <c r="GH100" s="11"/>
      <c r="GI100" s="11"/>
      <c r="GJ100" s="11">
        <v>67</v>
      </c>
      <c r="GK100" s="11">
        <v>3</v>
      </c>
      <c r="GL100" s="11">
        <v>4</v>
      </c>
      <c r="GM100" s="11"/>
    </row>
    <row r="101" spans="1:350">
      <c r="A101" s="12" t="s">
        <v>94</v>
      </c>
      <c r="B101" s="4"/>
      <c r="C101" s="4"/>
      <c r="D101" s="7"/>
      <c r="E101" s="7"/>
      <c r="AV101" s="4"/>
      <c r="AW101" s="4"/>
      <c r="AX101" s="4"/>
      <c r="FN101" s="10"/>
      <c r="FO101" s="10"/>
      <c r="FP101" s="10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JR101" s="9">
        <v>1</v>
      </c>
    </row>
    <row r="102" spans="1:350">
      <c r="A102" s="12" t="s">
        <v>95</v>
      </c>
      <c r="B102" s="4"/>
      <c r="C102" s="4"/>
      <c r="D102" s="7"/>
      <c r="E102" s="7"/>
      <c r="AV102" s="4">
        <v>0.04</v>
      </c>
      <c r="AW102" s="4">
        <v>1.39</v>
      </c>
      <c r="AX102" s="4"/>
      <c r="FN102" s="10"/>
      <c r="FO102" s="10"/>
      <c r="FP102" s="10"/>
      <c r="HI102" s="9">
        <v>4</v>
      </c>
      <c r="HU102" s="9">
        <v>1</v>
      </c>
      <c r="HV102" s="9">
        <v>1</v>
      </c>
      <c r="HW102" s="9">
        <v>1</v>
      </c>
      <c r="ID102" s="9">
        <v>11</v>
      </c>
      <c r="IE102" s="9">
        <v>7</v>
      </c>
      <c r="IF102" s="9">
        <v>93</v>
      </c>
      <c r="IG102" s="9">
        <v>57</v>
      </c>
      <c r="IH102" s="9">
        <v>64</v>
      </c>
      <c r="II102" s="9">
        <v>121</v>
      </c>
      <c r="JB102" s="9">
        <v>1.3</v>
      </c>
      <c r="JH102" s="9">
        <v>1</v>
      </c>
      <c r="JI102" s="9">
        <v>1</v>
      </c>
      <c r="JV102" s="9">
        <v>1</v>
      </c>
      <c r="KA102" s="9">
        <v>3</v>
      </c>
      <c r="KB102" s="9">
        <v>17</v>
      </c>
      <c r="KC102" s="9">
        <v>29</v>
      </c>
      <c r="KI102" s="9">
        <v>4</v>
      </c>
      <c r="KY102" s="9">
        <v>3.3</v>
      </c>
      <c r="LM102" s="9">
        <v>1</v>
      </c>
      <c r="LW102" s="9">
        <f>(25+54+20)/3</f>
        <v>33</v>
      </c>
      <c r="LX102" s="9">
        <f>(55+12+28)/3</f>
        <v>31.666666666666668</v>
      </c>
      <c r="LY102" s="9">
        <f>(44+21+40)/3</f>
        <v>35</v>
      </c>
      <c r="LZ102" s="9">
        <f>(39+67+37)/3</f>
        <v>47.666666666666664</v>
      </c>
      <c r="MD102" s="9">
        <v>1</v>
      </c>
      <c r="ME102" s="9">
        <v>1</v>
      </c>
      <c r="MF102" s="9">
        <v>1</v>
      </c>
      <c r="MG102" s="4">
        <v>1</v>
      </c>
      <c r="MH102" s="9">
        <f>(26+24)/2</f>
        <v>25</v>
      </c>
      <c r="MI102" s="7" t="s">
        <v>372</v>
      </c>
      <c r="MJ102" s="7">
        <v>32.5</v>
      </c>
      <c r="MK102" s="12">
        <v>11.5</v>
      </c>
      <c r="ML102" s="12">
        <v>10.5</v>
      </c>
    </row>
    <row r="103" spans="1:350">
      <c r="A103" s="12" t="s">
        <v>371</v>
      </c>
      <c r="B103" s="4"/>
      <c r="C103" s="4"/>
      <c r="D103" s="7"/>
      <c r="E103" s="7"/>
      <c r="AV103" s="4"/>
      <c r="AW103" s="4"/>
      <c r="AX103" s="4"/>
      <c r="FN103" s="10"/>
      <c r="FO103" s="10"/>
      <c r="FP103" s="10"/>
      <c r="MG103" s="4"/>
      <c r="MH103" s="9">
        <v>1</v>
      </c>
      <c r="MK103" s="9">
        <v>1</v>
      </c>
      <c r="ML103" s="9">
        <v>20</v>
      </c>
    </row>
    <row r="104" spans="1:350" s="4" customFormat="1">
      <c r="A104" s="12" t="s">
        <v>96</v>
      </c>
      <c r="D104" s="12"/>
      <c r="E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FK104" s="10"/>
      <c r="FL104" s="10"/>
      <c r="FM104" s="10"/>
      <c r="FN104" s="10"/>
      <c r="FO104" s="10"/>
      <c r="FP104" s="10"/>
      <c r="GN104" s="12"/>
      <c r="GO104" s="12"/>
      <c r="GP104" s="12"/>
      <c r="GQ104" s="12"/>
      <c r="GR104" s="12"/>
      <c r="GS104" s="12"/>
      <c r="GT104" s="4">
        <v>2362</v>
      </c>
      <c r="GU104" s="4">
        <v>73</v>
      </c>
      <c r="GW104" s="4">
        <v>0.35616438356164382</v>
      </c>
      <c r="GX104" s="4">
        <v>0.42372881355932202</v>
      </c>
      <c r="HA104" s="4">
        <v>1</v>
      </c>
      <c r="HC104" s="4">
        <v>1</v>
      </c>
      <c r="HE104" s="4">
        <v>26</v>
      </c>
      <c r="HG104" s="4">
        <v>738</v>
      </c>
      <c r="HH104" s="4">
        <v>65</v>
      </c>
      <c r="HI104" s="4">
        <v>14</v>
      </c>
      <c r="HJ104" s="4">
        <v>231</v>
      </c>
      <c r="HK104" s="4">
        <v>5</v>
      </c>
      <c r="HL104" s="4">
        <v>5</v>
      </c>
      <c r="HM104" s="4">
        <v>2</v>
      </c>
      <c r="HN104" s="4">
        <v>1</v>
      </c>
      <c r="HO104" s="4">
        <v>1</v>
      </c>
      <c r="HR104" s="4">
        <v>1</v>
      </c>
      <c r="HS104" s="4">
        <v>1</v>
      </c>
      <c r="HW104" s="4">
        <v>1</v>
      </c>
      <c r="HX104" s="4">
        <v>1</v>
      </c>
      <c r="ID104" s="4">
        <v>1</v>
      </c>
      <c r="IE104" s="4">
        <v>1</v>
      </c>
      <c r="IF104" s="4">
        <v>1</v>
      </c>
      <c r="II104" s="4">
        <v>2</v>
      </c>
      <c r="IJ104" s="4">
        <v>42</v>
      </c>
      <c r="IK104" s="4">
        <v>159</v>
      </c>
      <c r="IL104" s="4">
        <v>1</v>
      </c>
      <c r="IM104" s="4">
        <v>1</v>
      </c>
      <c r="IN104" s="4">
        <v>1</v>
      </c>
      <c r="IO104" s="4">
        <v>1</v>
      </c>
      <c r="IP104" s="4">
        <v>1</v>
      </c>
      <c r="IQ104" s="4">
        <v>1</v>
      </c>
      <c r="IR104" s="4">
        <v>1</v>
      </c>
      <c r="IS104" s="4">
        <v>1</v>
      </c>
      <c r="IT104" s="4">
        <v>1</v>
      </c>
      <c r="IU104" s="4">
        <v>1</v>
      </c>
      <c r="IV104" s="4">
        <v>1</v>
      </c>
      <c r="IW104" s="4">
        <v>1</v>
      </c>
      <c r="IX104" s="4">
        <v>1</v>
      </c>
      <c r="IY104" s="4">
        <v>1</v>
      </c>
      <c r="IZ104" s="4">
        <v>1</v>
      </c>
      <c r="JA104" s="4">
        <v>37.285714285714285</v>
      </c>
      <c r="JB104" s="4">
        <v>16.3</v>
      </c>
      <c r="JC104" s="4">
        <v>20.25</v>
      </c>
      <c r="JD104" s="4">
        <v>14</v>
      </c>
      <c r="JE104" s="4">
        <v>4</v>
      </c>
      <c r="JF104" s="4">
        <v>66</v>
      </c>
      <c r="JG104" s="4">
        <v>17</v>
      </c>
      <c r="JH104" s="4">
        <v>4</v>
      </c>
      <c r="JI104" s="4">
        <v>1</v>
      </c>
      <c r="JJ104" s="4">
        <v>32</v>
      </c>
      <c r="JK104" s="4">
        <v>74</v>
      </c>
      <c r="JL104" s="4">
        <v>3</v>
      </c>
      <c r="JM104" s="4">
        <v>1</v>
      </c>
      <c r="JO104" s="4">
        <v>1</v>
      </c>
      <c r="JQ104" s="4">
        <v>1</v>
      </c>
      <c r="JS104" s="4">
        <v>1</v>
      </c>
      <c r="JT104" s="4">
        <v>1</v>
      </c>
      <c r="JU104" s="4">
        <v>1</v>
      </c>
      <c r="KD104" s="4">
        <v>0.78</v>
      </c>
      <c r="KF104" s="4">
        <v>0.5</v>
      </c>
      <c r="KY104" s="4">
        <v>5</v>
      </c>
      <c r="KZ104" s="4">
        <v>4.2</v>
      </c>
      <c r="LB104" s="4">
        <v>7.6</v>
      </c>
      <c r="LJ104" s="4">
        <v>23.2</v>
      </c>
      <c r="MB104" s="4">
        <v>1</v>
      </c>
      <c r="MC104" s="4">
        <v>1</v>
      </c>
      <c r="MD104" s="4">
        <v>1</v>
      </c>
      <c r="ME104" s="4">
        <v>1</v>
      </c>
      <c r="MF104" s="4">
        <v>1</v>
      </c>
      <c r="MG104" s="4">
        <v>1</v>
      </c>
      <c r="MK104" s="4">
        <v>5</v>
      </c>
    </row>
    <row r="105" spans="1:350">
      <c r="A105" s="12" t="s">
        <v>97</v>
      </c>
      <c r="B105" s="4"/>
      <c r="C105" s="4"/>
      <c r="D105" s="7"/>
      <c r="E105" s="7"/>
      <c r="AV105" s="4">
        <v>1.32</v>
      </c>
      <c r="AW105" s="4">
        <v>1.26</v>
      </c>
      <c r="AX105" s="4">
        <v>0.09</v>
      </c>
      <c r="FN105" s="10"/>
      <c r="FO105" s="10"/>
      <c r="FP105" s="10"/>
      <c r="GW105" s="9">
        <v>2.7397260273972601E-2</v>
      </c>
      <c r="GZ105" s="9">
        <v>148</v>
      </c>
      <c r="HA105" s="9">
        <v>142</v>
      </c>
      <c r="HB105" s="9">
        <v>547</v>
      </c>
      <c r="HC105" s="4">
        <v>53</v>
      </c>
      <c r="HD105" s="4">
        <v>203</v>
      </c>
      <c r="HE105" s="4">
        <v>88</v>
      </c>
      <c r="HF105" s="4">
        <v>8</v>
      </c>
      <c r="HG105" s="4">
        <v>1</v>
      </c>
      <c r="HH105" s="4">
        <v>29</v>
      </c>
      <c r="HI105" s="4">
        <v>16</v>
      </c>
      <c r="HJ105" s="4">
        <v>30</v>
      </c>
      <c r="HK105" s="4">
        <v>95</v>
      </c>
      <c r="HL105" s="4">
        <v>46</v>
      </c>
      <c r="HM105" s="4">
        <v>122</v>
      </c>
      <c r="HN105" s="4">
        <v>1</v>
      </c>
      <c r="HQ105" s="4">
        <v>1</v>
      </c>
      <c r="HR105" s="4">
        <v>1</v>
      </c>
      <c r="HT105" s="9">
        <v>1</v>
      </c>
      <c r="HU105" s="4">
        <v>1</v>
      </c>
      <c r="HV105" s="4">
        <v>1</v>
      </c>
      <c r="HW105" s="4">
        <v>1</v>
      </c>
      <c r="HZ105" s="4">
        <v>13</v>
      </c>
      <c r="IA105" s="4">
        <v>16</v>
      </c>
      <c r="IB105" s="4">
        <v>12</v>
      </c>
      <c r="IC105" s="4">
        <v>16</v>
      </c>
      <c r="ID105" s="4">
        <v>16</v>
      </c>
      <c r="IE105" s="4">
        <v>15</v>
      </c>
      <c r="IF105" s="9">
        <v>1569</v>
      </c>
      <c r="IG105" s="9">
        <v>561</v>
      </c>
      <c r="IH105" s="9">
        <v>824</v>
      </c>
      <c r="II105" s="9">
        <v>1059</v>
      </c>
      <c r="IJ105" s="9">
        <v>9</v>
      </c>
      <c r="IK105" s="9">
        <v>33</v>
      </c>
      <c r="IL105" s="9">
        <v>1</v>
      </c>
      <c r="IM105" s="4">
        <v>1</v>
      </c>
      <c r="IN105" s="4">
        <v>1</v>
      </c>
      <c r="IO105" s="4">
        <v>1</v>
      </c>
      <c r="IP105" s="4">
        <v>1</v>
      </c>
      <c r="IR105" s="4">
        <v>1</v>
      </c>
      <c r="IU105" s="9">
        <v>1</v>
      </c>
      <c r="IV105" s="9">
        <v>1</v>
      </c>
      <c r="IW105" s="9">
        <v>1</v>
      </c>
      <c r="IX105" s="4">
        <v>1</v>
      </c>
      <c r="IY105" s="4">
        <v>1</v>
      </c>
      <c r="JA105" s="9">
        <v>0.8571428571428571</v>
      </c>
      <c r="JB105" s="9">
        <v>1.2</v>
      </c>
      <c r="JC105" s="9">
        <v>1.625</v>
      </c>
      <c r="JD105" s="9">
        <v>2.4</v>
      </c>
      <c r="JE105" s="9">
        <v>7</v>
      </c>
      <c r="JF105" s="9">
        <v>3</v>
      </c>
      <c r="JG105" s="4">
        <v>2</v>
      </c>
      <c r="JH105" s="4">
        <v>10</v>
      </c>
      <c r="JI105" s="4">
        <v>2</v>
      </c>
      <c r="JJ105" s="4">
        <v>60</v>
      </c>
      <c r="JK105" s="4">
        <v>78</v>
      </c>
      <c r="JL105" s="4">
        <v>3</v>
      </c>
      <c r="JM105" s="4">
        <v>1</v>
      </c>
      <c r="JN105" s="4">
        <v>1</v>
      </c>
      <c r="JV105" s="9">
        <v>1</v>
      </c>
      <c r="JW105" s="9">
        <v>1</v>
      </c>
      <c r="JX105" s="9">
        <v>1</v>
      </c>
      <c r="JY105" s="4">
        <v>1</v>
      </c>
      <c r="JZ105" s="4">
        <v>9</v>
      </c>
      <c r="KA105" s="4">
        <v>189</v>
      </c>
      <c r="KB105" s="4">
        <v>455</v>
      </c>
      <c r="KC105" s="4">
        <v>650</v>
      </c>
      <c r="KD105" s="4">
        <v>0.22</v>
      </c>
      <c r="KI105" s="9">
        <v>38</v>
      </c>
      <c r="KY105" s="9">
        <v>18.3</v>
      </c>
      <c r="KZ105" s="4">
        <v>19.2</v>
      </c>
      <c r="LA105" s="4">
        <v>4.9000000000000004</v>
      </c>
      <c r="LB105" s="4">
        <v>11.4</v>
      </c>
      <c r="LE105" s="4">
        <v>18.600000000000001</v>
      </c>
      <c r="LI105" s="9">
        <v>1</v>
      </c>
      <c r="LK105" s="4">
        <v>1</v>
      </c>
      <c r="LM105" s="4">
        <v>1</v>
      </c>
      <c r="LN105" s="4">
        <v>1</v>
      </c>
      <c r="LO105" s="4">
        <v>1</v>
      </c>
      <c r="LW105" s="9">
        <f>(299+258+304)/3</f>
        <v>287</v>
      </c>
      <c r="LX105" s="9">
        <f>(271+249+161)/3</f>
        <v>227</v>
      </c>
      <c r="LY105" s="9">
        <f>(131+105+136)/3</f>
        <v>124</v>
      </c>
      <c r="LZ105" s="9">
        <f>(105+59+21)/3</f>
        <v>61.666666666666664</v>
      </c>
      <c r="MB105" s="9">
        <v>1</v>
      </c>
      <c r="MC105" s="9">
        <v>1</v>
      </c>
      <c r="MD105" s="9">
        <v>1</v>
      </c>
      <c r="ME105" s="4">
        <v>1</v>
      </c>
      <c r="MF105" s="4">
        <v>1</v>
      </c>
      <c r="MG105" s="4">
        <v>1</v>
      </c>
      <c r="MH105" s="9">
        <f>(43+37)/2</f>
        <v>40</v>
      </c>
      <c r="MI105" s="9">
        <v>8</v>
      </c>
      <c r="MK105" s="4">
        <v>11.5</v>
      </c>
      <c r="ML105" s="4">
        <v>5.5</v>
      </c>
    </row>
    <row r="106" spans="1:350">
      <c r="A106" s="12" t="s">
        <v>98</v>
      </c>
      <c r="B106" s="4"/>
      <c r="C106" s="4"/>
      <c r="D106" s="7"/>
      <c r="E106" s="7"/>
      <c r="AV106" s="4"/>
      <c r="AW106" s="4"/>
      <c r="AX106" s="4"/>
      <c r="FN106" s="10"/>
      <c r="FO106" s="10"/>
      <c r="FP106" s="10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P106" s="9">
        <v>1</v>
      </c>
      <c r="HQ106" s="4"/>
      <c r="HR106" s="4"/>
      <c r="HU106" s="4"/>
      <c r="HV106" s="4"/>
      <c r="HW106" s="4"/>
      <c r="LV106" s="9">
        <v>0.08</v>
      </c>
    </row>
    <row r="107" spans="1:350">
      <c r="A107" s="12" t="s">
        <v>99</v>
      </c>
      <c r="B107" s="4"/>
      <c r="C107" s="4"/>
      <c r="D107" s="7"/>
      <c r="E107" s="7"/>
      <c r="AV107" s="4"/>
      <c r="AW107" s="4"/>
      <c r="AX107" s="4"/>
      <c r="BI107" s="9">
        <v>12</v>
      </c>
      <c r="BJ107" s="9">
        <v>0.25</v>
      </c>
      <c r="CR107" s="9">
        <v>2</v>
      </c>
      <c r="CU107" s="9">
        <v>1</v>
      </c>
      <c r="FA107" s="9">
        <v>5</v>
      </c>
      <c r="FN107" s="10"/>
      <c r="FO107" s="10"/>
      <c r="FP107" s="10"/>
      <c r="FQ107" s="4">
        <v>0.05</v>
      </c>
      <c r="FR107" s="4">
        <v>3.6</v>
      </c>
      <c r="FS107" s="4">
        <v>9.8000000000000007</v>
      </c>
      <c r="FX107" s="4">
        <v>6.8</v>
      </c>
      <c r="FZ107" s="4">
        <v>3</v>
      </c>
      <c r="GA107" s="4">
        <v>14.9</v>
      </c>
      <c r="GT107" s="9">
        <v>2</v>
      </c>
      <c r="GV107" s="9">
        <v>3.6164383561643834</v>
      </c>
      <c r="GW107" s="9">
        <v>0.93150684931506844</v>
      </c>
      <c r="GX107" s="9">
        <v>0.77966101694915257</v>
      </c>
      <c r="GY107" s="9">
        <v>3</v>
      </c>
      <c r="HH107" s="9">
        <v>5</v>
      </c>
      <c r="HI107" s="4">
        <v>11</v>
      </c>
      <c r="HJ107" s="9">
        <v>3</v>
      </c>
      <c r="HK107" s="4">
        <v>1</v>
      </c>
      <c r="HM107" s="4">
        <v>5</v>
      </c>
      <c r="HO107" s="4">
        <v>1</v>
      </c>
      <c r="HP107" s="4">
        <v>1</v>
      </c>
      <c r="HQ107" s="4">
        <v>1</v>
      </c>
      <c r="HU107" s="9">
        <v>1</v>
      </c>
      <c r="HV107" s="9">
        <v>1</v>
      </c>
      <c r="HW107" s="4">
        <v>1</v>
      </c>
      <c r="HY107" s="4">
        <v>1</v>
      </c>
      <c r="ID107" s="4">
        <v>1</v>
      </c>
      <c r="IK107" s="9">
        <v>299</v>
      </c>
      <c r="IL107" s="9">
        <v>1</v>
      </c>
      <c r="IM107" s="9">
        <v>1</v>
      </c>
      <c r="IN107" s="4">
        <v>1</v>
      </c>
      <c r="IO107" s="4">
        <v>1</v>
      </c>
      <c r="IP107" s="4">
        <v>1</v>
      </c>
      <c r="IR107" s="4">
        <v>1</v>
      </c>
      <c r="IT107" s="9">
        <v>1</v>
      </c>
      <c r="IU107" s="9">
        <v>1</v>
      </c>
      <c r="IV107" s="4">
        <v>1</v>
      </c>
      <c r="IW107" s="4">
        <v>1</v>
      </c>
      <c r="IY107" s="4">
        <v>1</v>
      </c>
      <c r="IZ107" s="4">
        <v>1</v>
      </c>
      <c r="JA107" s="9">
        <v>7.1428571428571432</v>
      </c>
      <c r="JB107" s="9">
        <v>12.4</v>
      </c>
      <c r="JC107" s="9">
        <v>6.25</v>
      </c>
      <c r="JD107" s="9">
        <v>1.4</v>
      </c>
      <c r="JR107" s="9">
        <v>1</v>
      </c>
      <c r="JS107" s="9">
        <v>1</v>
      </c>
      <c r="JY107" s="9">
        <v>1</v>
      </c>
      <c r="JZ107" s="9">
        <v>29</v>
      </c>
      <c r="KD107" s="9">
        <v>0.11</v>
      </c>
      <c r="KG107" s="9">
        <v>8.3000000000000007</v>
      </c>
      <c r="KH107" s="9">
        <v>29.6</v>
      </c>
      <c r="KI107" s="4">
        <v>2</v>
      </c>
      <c r="KK107" s="4">
        <v>17</v>
      </c>
      <c r="KL107" s="4">
        <v>27.3</v>
      </c>
      <c r="KM107" s="4">
        <v>1</v>
      </c>
      <c r="KN107" s="4">
        <v>15.2</v>
      </c>
      <c r="KO107" s="4">
        <v>0.8</v>
      </c>
      <c r="KP107" s="4">
        <v>3</v>
      </c>
      <c r="KQ107" s="4">
        <v>4.0999999999999996</v>
      </c>
      <c r="KS107" s="4">
        <v>2.6</v>
      </c>
      <c r="KT107" s="4">
        <v>1</v>
      </c>
      <c r="KU107" s="4">
        <v>3.4</v>
      </c>
      <c r="LC107" s="9">
        <v>3.1</v>
      </c>
      <c r="LD107" s="9">
        <v>3.3</v>
      </c>
      <c r="LE107" s="9">
        <v>3.1</v>
      </c>
      <c r="LF107" s="4">
        <v>2.6</v>
      </c>
      <c r="LG107" s="4">
        <v>35.799999999999997</v>
      </c>
      <c r="LI107" s="9">
        <v>45.9</v>
      </c>
      <c r="LM107" s="9">
        <v>1</v>
      </c>
      <c r="LN107" s="9">
        <v>1</v>
      </c>
      <c r="LO107" s="9">
        <v>1</v>
      </c>
      <c r="LU107" s="9">
        <v>18</v>
      </c>
      <c r="LV107" s="9">
        <v>5.6</v>
      </c>
      <c r="MD107" s="9">
        <v>1</v>
      </c>
      <c r="MF107" s="9">
        <v>1</v>
      </c>
    </row>
    <row r="108" spans="1:350">
      <c r="A108" s="12" t="s">
        <v>100</v>
      </c>
      <c r="B108" s="4"/>
      <c r="C108" s="4"/>
      <c r="D108" s="7"/>
      <c r="E108" s="7"/>
      <c r="AV108" s="4">
        <v>1.73</v>
      </c>
      <c r="AW108" s="4">
        <v>0.28000000000000003</v>
      </c>
      <c r="AX108" s="4"/>
      <c r="BE108" s="9">
        <v>4</v>
      </c>
      <c r="BF108" s="9">
        <v>454</v>
      </c>
      <c r="EM108" s="9">
        <v>33</v>
      </c>
      <c r="ER108" s="7">
        <v>1</v>
      </c>
      <c r="ES108" s="7">
        <v>1</v>
      </c>
      <c r="ET108" s="7">
        <v>1</v>
      </c>
      <c r="EU108" s="7">
        <v>1</v>
      </c>
      <c r="EV108" s="7">
        <v>1</v>
      </c>
      <c r="EZ108" s="9">
        <v>128</v>
      </c>
      <c r="FG108" s="9">
        <v>1</v>
      </c>
      <c r="FN108" s="10"/>
      <c r="FO108" s="10"/>
      <c r="FP108" s="10"/>
      <c r="GV108" s="9">
        <v>1.3698630136986301E-2</v>
      </c>
      <c r="GW108" s="9">
        <v>1.7397260273972603</v>
      </c>
      <c r="GX108" s="9">
        <v>1.6949152542372881E-2</v>
      </c>
      <c r="GY108" s="9">
        <v>2</v>
      </c>
      <c r="HB108" s="9">
        <v>4</v>
      </c>
      <c r="HD108" s="9">
        <v>1</v>
      </c>
      <c r="HE108" s="9">
        <v>3</v>
      </c>
      <c r="HF108" s="4">
        <v>2</v>
      </c>
      <c r="HG108" s="4">
        <v>5</v>
      </c>
      <c r="HH108" s="4">
        <v>50</v>
      </c>
      <c r="HI108" s="4">
        <v>301</v>
      </c>
      <c r="HJ108" s="4">
        <v>3</v>
      </c>
      <c r="HK108" s="4">
        <v>3</v>
      </c>
      <c r="HL108" s="4">
        <v>2</v>
      </c>
      <c r="HM108" s="4">
        <v>79</v>
      </c>
      <c r="HR108" s="9">
        <v>1</v>
      </c>
      <c r="HU108" s="4">
        <v>1</v>
      </c>
      <c r="HV108" s="4">
        <v>1</v>
      </c>
      <c r="HW108" s="4">
        <v>1</v>
      </c>
      <c r="HX108" s="4">
        <v>1</v>
      </c>
      <c r="HY108" s="4">
        <v>1</v>
      </c>
      <c r="ID108" s="4">
        <v>1</v>
      </c>
      <c r="IE108" s="4">
        <v>2</v>
      </c>
      <c r="IF108" s="9">
        <v>8</v>
      </c>
      <c r="IG108" s="9">
        <v>15</v>
      </c>
      <c r="IH108" s="4">
        <v>1</v>
      </c>
      <c r="II108" s="9">
        <v>5</v>
      </c>
      <c r="IJ108" s="9">
        <v>391</v>
      </c>
      <c r="IK108" s="4">
        <v>165</v>
      </c>
      <c r="IL108" s="4">
        <v>1</v>
      </c>
      <c r="IM108" s="4">
        <v>1</v>
      </c>
      <c r="IN108" s="4">
        <v>1</v>
      </c>
      <c r="IO108" s="4">
        <v>1</v>
      </c>
      <c r="IP108" s="4">
        <v>1</v>
      </c>
      <c r="IQ108" s="4">
        <v>1</v>
      </c>
      <c r="IR108" s="4">
        <v>1</v>
      </c>
      <c r="IS108" s="4">
        <v>1</v>
      </c>
      <c r="IT108" s="4">
        <v>1</v>
      </c>
      <c r="IU108" s="4">
        <v>1</v>
      </c>
      <c r="IV108" s="4">
        <v>1</v>
      </c>
      <c r="IW108" s="4">
        <v>1</v>
      </c>
      <c r="IX108" s="4">
        <v>1</v>
      </c>
      <c r="IY108" s="4">
        <v>1</v>
      </c>
      <c r="IZ108" s="4">
        <v>1</v>
      </c>
      <c r="JA108" s="9">
        <v>20.428571428571427</v>
      </c>
      <c r="JB108" s="9">
        <v>23.1</v>
      </c>
      <c r="JC108" s="9">
        <v>20.75</v>
      </c>
      <c r="JD108" s="9">
        <v>28.8</v>
      </c>
      <c r="JE108" s="9">
        <v>12</v>
      </c>
      <c r="JF108" s="9">
        <v>87</v>
      </c>
      <c r="JG108" s="9">
        <v>3</v>
      </c>
      <c r="JH108" s="4">
        <v>5</v>
      </c>
      <c r="JJ108" s="9">
        <v>1</v>
      </c>
      <c r="JK108" s="4">
        <v>3</v>
      </c>
      <c r="JL108" s="4">
        <v>10</v>
      </c>
      <c r="JT108" s="9">
        <v>1</v>
      </c>
      <c r="JY108" s="9">
        <v>1</v>
      </c>
      <c r="JZ108" s="9">
        <v>119</v>
      </c>
      <c r="KB108" s="9">
        <v>1</v>
      </c>
      <c r="KC108" s="4">
        <v>17</v>
      </c>
      <c r="KF108" s="9">
        <v>11.17</v>
      </c>
      <c r="KH108" s="9">
        <v>1.1000000000000001</v>
      </c>
      <c r="KI108" s="9">
        <v>2</v>
      </c>
      <c r="KV108" s="9">
        <v>1.5</v>
      </c>
      <c r="KY108" s="9">
        <v>5</v>
      </c>
      <c r="LJ108" s="9">
        <v>23.2</v>
      </c>
      <c r="LK108" s="9">
        <v>1.3</v>
      </c>
      <c r="LL108" s="4">
        <v>2</v>
      </c>
      <c r="LW108" s="9">
        <f>(54+4)/3</f>
        <v>19.333333333333332</v>
      </c>
      <c r="LX108" s="9">
        <f>(88+3+48)/3</f>
        <v>46.333333333333336</v>
      </c>
      <c r="LY108" s="9">
        <f>(522+688+121)/3</f>
        <v>443.66666666666669</v>
      </c>
      <c r="LZ108" s="9">
        <f>(414+557+794)/3</f>
        <v>588.33333333333337</v>
      </c>
      <c r="MB108" s="9">
        <v>1</v>
      </c>
      <c r="MC108" s="9">
        <v>1</v>
      </c>
      <c r="MD108" s="9">
        <v>1</v>
      </c>
      <c r="ME108" s="4">
        <v>1</v>
      </c>
      <c r="MF108" s="4">
        <v>1</v>
      </c>
      <c r="MG108" s="4">
        <v>1</v>
      </c>
      <c r="MH108" s="9">
        <f>(24+31)/2</f>
        <v>27.5</v>
      </c>
      <c r="MI108" s="9">
        <f>(69+36)/2</f>
        <v>52.5</v>
      </c>
      <c r="MJ108" s="4">
        <v>21.5</v>
      </c>
      <c r="MK108" s="4">
        <v>2.5</v>
      </c>
      <c r="ML108" s="4">
        <v>9</v>
      </c>
    </row>
    <row r="109" spans="1:350">
      <c r="A109" s="12" t="s">
        <v>101</v>
      </c>
      <c r="B109" s="4"/>
      <c r="C109" s="4"/>
      <c r="D109" s="7"/>
      <c r="E109" s="7"/>
      <c r="AV109" s="4"/>
      <c r="AW109" s="4"/>
      <c r="AX109" s="4"/>
      <c r="FN109" s="10"/>
      <c r="FO109" s="10"/>
      <c r="FP109" s="10"/>
      <c r="GV109" s="9">
        <v>1.3698630136986301E-2</v>
      </c>
      <c r="GW109" s="9">
        <v>2.7397260273972601E-2</v>
      </c>
      <c r="HI109" s="4">
        <v>2</v>
      </c>
      <c r="HP109" s="9">
        <v>1</v>
      </c>
      <c r="HR109" s="4">
        <v>1</v>
      </c>
      <c r="HV109" s="4">
        <v>1</v>
      </c>
      <c r="IK109" s="7">
        <v>1E-4</v>
      </c>
      <c r="IL109" s="4">
        <v>1</v>
      </c>
      <c r="IM109" s="4">
        <v>1</v>
      </c>
      <c r="IN109" s="4">
        <v>1</v>
      </c>
      <c r="IP109" s="4">
        <v>1</v>
      </c>
      <c r="IR109" s="4">
        <v>1</v>
      </c>
      <c r="IW109" s="4">
        <v>1</v>
      </c>
      <c r="IX109" s="4">
        <v>1</v>
      </c>
      <c r="IZ109" s="4">
        <v>1</v>
      </c>
      <c r="JA109" s="9">
        <v>2.5714285714285716</v>
      </c>
      <c r="JB109" s="9">
        <v>2.5</v>
      </c>
      <c r="JC109" s="9">
        <v>5.5</v>
      </c>
      <c r="JD109" s="9">
        <v>2.4</v>
      </c>
      <c r="JR109" s="9">
        <v>1</v>
      </c>
      <c r="KE109" s="9">
        <v>1.17</v>
      </c>
      <c r="KG109" s="9">
        <v>2.1</v>
      </c>
      <c r="KH109" s="7">
        <v>1E-4</v>
      </c>
      <c r="KJ109" s="9">
        <v>3</v>
      </c>
      <c r="KK109" s="9">
        <v>2.5</v>
      </c>
      <c r="KQ109" s="9">
        <v>5.5</v>
      </c>
      <c r="KS109" s="9">
        <v>2.6</v>
      </c>
      <c r="KT109" s="9">
        <v>1</v>
      </c>
      <c r="KU109" s="4">
        <v>2.2000000000000002</v>
      </c>
      <c r="KV109" s="4">
        <v>3</v>
      </c>
      <c r="KX109" s="4">
        <v>0.3</v>
      </c>
      <c r="KY109" s="9">
        <v>3.3</v>
      </c>
      <c r="LC109" s="9">
        <v>3.1</v>
      </c>
      <c r="LG109" s="9">
        <v>0.7</v>
      </c>
      <c r="LH109" s="9">
        <v>3.6</v>
      </c>
      <c r="LM109" s="9">
        <v>1</v>
      </c>
      <c r="LN109" s="9">
        <v>1</v>
      </c>
      <c r="LO109" s="9">
        <v>1</v>
      </c>
      <c r="LW109" s="9">
        <f>(1/3)</f>
        <v>0.33333333333333331</v>
      </c>
      <c r="LX109" s="9">
        <f>(0+3+1)/3</f>
        <v>1.3333333333333333</v>
      </c>
      <c r="LY109" s="9">
        <f>(10+376+25)/3</f>
        <v>137</v>
      </c>
      <c r="LZ109" s="9">
        <f>(80+159+253)/3</f>
        <v>164</v>
      </c>
      <c r="MD109" s="4">
        <v>1</v>
      </c>
      <c r="ME109" s="4">
        <v>1</v>
      </c>
      <c r="MF109" s="4">
        <v>1</v>
      </c>
      <c r="MH109" s="9">
        <f>(24+32)/2</f>
        <v>28</v>
      </c>
      <c r="MI109" s="4">
        <v>12</v>
      </c>
      <c r="MJ109" s="4">
        <v>10</v>
      </c>
      <c r="MK109" s="4">
        <v>17</v>
      </c>
      <c r="ML109" s="4">
        <v>7</v>
      </c>
    </row>
    <row r="110" spans="1:350">
      <c r="A110" s="12" t="s">
        <v>102</v>
      </c>
      <c r="B110" s="4"/>
      <c r="C110" s="4"/>
      <c r="D110" s="7"/>
      <c r="E110" s="7"/>
      <c r="AV110" s="4"/>
      <c r="AW110" s="4"/>
      <c r="AX110" s="4"/>
      <c r="EH110" s="9">
        <v>1</v>
      </c>
      <c r="FN110" s="10"/>
      <c r="FO110" s="10"/>
      <c r="FP110" s="10"/>
      <c r="GY110" s="9">
        <v>14</v>
      </c>
      <c r="HH110" s="4">
        <v>1</v>
      </c>
      <c r="HO110" s="9">
        <v>1</v>
      </c>
      <c r="HW110" s="4">
        <v>1</v>
      </c>
      <c r="IY110" s="4">
        <v>1</v>
      </c>
      <c r="KI110" s="9">
        <v>2</v>
      </c>
      <c r="KJ110" s="9">
        <v>3</v>
      </c>
      <c r="KK110" s="9">
        <v>3</v>
      </c>
      <c r="KL110" s="4">
        <v>16.7</v>
      </c>
      <c r="KQ110" s="9">
        <v>12.4</v>
      </c>
      <c r="KR110" s="9">
        <v>2</v>
      </c>
      <c r="KS110" s="9">
        <v>2.6</v>
      </c>
      <c r="KT110" s="4">
        <v>1</v>
      </c>
      <c r="KU110" s="4">
        <v>6.7</v>
      </c>
      <c r="KX110" s="9">
        <v>1.8</v>
      </c>
    </row>
    <row r="111" spans="1:350">
      <c r="A111" s="12" t="s">
        <v>103</v>
      </c>
      <c r="B111" s="4"/>
      <c r="C111" s="4"/>
      <c r="D111" s="7"/>
      <c r="E111" s="7"/>
      <c r="AV111" s="4"/>
      <c r="AW111" s="4"/>
      <c r="AX111" s="4"/>
      <c r="FN111" s="10"/>
      <c r="FO111" s="10"/>
      <c r="FP111" s="10"/>
      <c r="GN111" s="12">
        <v>1.41</v>
      </c>
      <c r="GO111" s="7">
        <v>0.24</v>
      </c>
    </row>
    <row r="112" spans="1:350">
      <c r="A112" s="12" t="s">
        <v>104</v>
      </c>
      <c r="B112" s="4"/>
      <c r="C112" s="4"/>
      <c r="D112" s="7"/>
      <c r="E112" s="7"/>
      <c r="AV112" s="4"/>
      <c r="AW112" s="4"/>
      <c r="AX112" s="4"/>
      <c r="FN112" s="10"/>
      <c r="FO112" s="10"/>
      <c r="FP112" s="10"/>
      <c r="IA112" s="9">
        <v>3</v>
      </c>
      <c r="IB112" s="9">
        <v>1</v>
      </c>
      <c r="IC112" s="9">
        <v>1</v>
      </c>
      <c r="ID112" s="4">
        <v>15</v>
      </c>
      <c r="IE112" s="4">
        <v>16</v>
      </c>
      <c r="IF112" s="9">
        <v>139</v>
      </c>
      <c r="IG112" s="9">
        <v>218</v>
      </c>
      <c r="IH112" s="9">
        <v>155</v>
      </c>
      <c r="II112" s="9">
        <v>511</v>
      </c>
      <c r="KA112" s="9">
        <v>1</v>
      </c>
      <c r="KC112" s="9">
        <v>50</v>
      </c>
      <c r="MK112" s="9">
        <v>1</v>
      </c>
    </row>
    <row r="113" spans="1:326">
      <c r="A113" s="12" t="s">
        <v>105</v>
      </c>
      <c r="B113" s="4"/>
      <c r="C113" s="4"/>
      <c r="D113" s="7"/>
      <c r="E113" s="7"/>
      <c r="AV113" s="4">
        <v>1.32</v>
      </c>
      <c r="AW113" s="4">
        <v>0.79</v>
      </c>
      <c r="AX113" s="4">
        <v>0.03</v>
      </c>
      <c r="FN113" s="10"/>
      <c r="FO113" s="10"/>
      <c r="FP113" s="10"/>
    </row>
    <row r="114" spans="1:326">
      <c r="A114" s="12" t="s">
        <v>106</v>
      </c>
      <c r="B114" s="4"/>
      <c r="C114" s="4"/>
      <c r="D114" s="7"/>
      <c r="E114" s="7"/>
      <c r="AV114" s="4"/>
      <c r="AW114" s="4"/>
      <c r="AX114" s="4"/>
      <c r="AY114" s="9">
        <v>13</v>
      </c>
      <c r="AZ114" s="9">
        <v>1</v>
      </c>
      <c r="BA114" s="9">
        <v>1</v>
      </c>
      <c r="BB114" s="4">
        <v>3</v>
      </c>
      <c r="BH114" s="9">
        <v>1</v>
      </c>
      <c r="CV114" s="9">
        <v>1</v>
      </c>
      <c r="CX114" s="9">
        <v>1</v>
      </c>
      <c r="DC114" s="9">
        <v>1</v>
      </c>
      <c r="DI114" s="9">
        <v>1</v>
      </c>
      <c r="DO114" s="9">
        <v>1</v>
      </c>
      <c r="DP114" s="9">
        <v>1</v>
      </c>
      <c r="EK114" s="17">
        <v>1</v>
      </c>
      <c r="FN114" s="10"/>
      <c r="FO114" s="10"/>
      <c r="FP114" s="10"/>
      <c r="GB114" s="11"/>
      <c r="GC114" s="11">
        <v>2</v>
      </c>
      <c r="GD114" s="11"/>
      <c r="GE114" s="11"/>
      <c r="GF114" s="11"/>
      <c r="GG114" s="11"/>
      <c r="GH114" s="11"/>
      <c r="GI114" s="11"/>
      <c r="GJ114" s="11">
        <v>2</v>
      </c>
      <c r="GK114" s="11">
        <v>4</v>
      </c>
      <c r="GL114" s="11"/>
      <c r="GM114" s="11"/>
    </row>
    <row r="115" spans="1:326">
      <c r="A115" s="26" t="s">
        <v>107</v>
      </c>
      <c r="B115" s="5">
        <v>65.70107484638848</v>
      </c>
      <c r="C115" s="5">
        <v>101.06068967136484</v>
      </c>
      <c r="D115" s="6">
        <v>133.30786069651739</v>
      </c>
      <c r="E115" s="6">
        <v>349.13282999218956</v>
      </c>
      <c r="F115" s="8">
        <v>66.599060081486783</v>
      </c>
      <c r="G115" s="8">
        <v>46.744535563574431</v>
      </c>
      <c r="H115" s="8">
        <v>20.308410898629209</v>
      </c>
      <c r="I115" s="8">
        <v>14.330612133486918</v>
      </c>
      <c r="J115" s="8">
        <v>15.078580748949861</v>
      </c>
      <c r="K115" s="8">
        <v>5.3658025661167841</v>
      </c>
      <c r="L115" s="8">
        <v>83.051976957318672</v>
      </c>
      <c r="M115" s="8">
        <v>70.063681592039799</v>
      </c>
      <c r="N115" s="8">
        <v>15.978713987320432</v>
      </c>
      <c r="O115" s="8">
        <v>156.58839245119901</v>
      </c>
      <c r="P115" s="8">
        <v>32.830253007498513</v>
      </c>
      <c r="Q115" s="8">
        <v>95.536034237830648</v>
      </c>
      <c r="R115" s="8">
        <v>47.010756864649082</v>
      </c>
      <c r="S115" s="8">
        <v>96.627797037503939</v>
      </c>
      <c r="T115" s="8">
        <v>126.2580532918231</v>
      </c>
      <c r="U115" s="8">
        <v>112.37894736842104</v>
      </c>
      <c r="V115" s="8">
        <v>33.148330485078574</v>
      </c>
      <c r="W115" s="8">
        <v>92.067005787939451</v>
      </c>
      <c r="X115" s="8">
        <v>44.616862544711296</v>
      </c>
      <c r="Y115" s="8">
        <v>86.952828435573934</v>
      </c>
      <c r="Z115" s="8">
        <v>34.13688715195692</v>
      </c>
      <c r="AA115" s="8">
        <v>192.01392547393638</v>
      </c>
      <c r="AB115" s="8">
        <v>23.72585669781931</v>
      </c>
      <c r="AC115" s="8">
        <v>459.81144706464249</v>
      </c>
      <c r="AD115" s="8">
        <v>4.4925816023738872</v>
      </c>
      <c r="AE115" s="8">
        <v>239.025456817117</v>
      </c>
      <c r="AF115" s="8">
        <v>3.3237679441400543</v>
      </c>
      <c r="AG115" s="8">
        <v>542.17345928924874</v>
      </c>
      <c r="AH115" s="8">
        <v>8.1195246179966052</v>
      </c>
      <c r="AI115" s="8">
        <v>48.600578804422469</v>
      </c>
      <c r="AJ115" s="8">
        <v>33.405709033809487</v>
      </c>
      <c r="AK115" s="8">
        <v>134.2002597076492</v>
      </c>
      <c r="AL115" s="8">
        <v>5.781781781781782</v>
      </c>
      <c r="AM115" s="8">
        <v>141.76857228643902</v>
      </c>
      <c r="AN115" s="8">
        <v>34.905130045502879</v>
      </c>
      <c r="AO115" s="8">
        <v>77.565224473175206</v>
      </c>
      <c r="AP115" s="8">
        <v>7.7431102134792944</v>
      </c>
      <c r="AQ115" s="8">
        <v>95.771772301987511</v>
      </c>
      <c r="AT115" s="4">
        <v>0.8</v>
      </c>
      <c r="AU115" s="5">
        <v>5.2232869665558663</v>
      </c>
      <c r="AV115" s="4"/>
      <c r="AW115" s="4"/>
      <c r="AX115" s="4"/>
      <c r="AY115" s="9">
        <v>39</v>
      </c>
      <c r="AZ115" s="9">
        <v>95</v>
      </c>
      <c r="BA115" s="9">
        <v>124</v>
      </c>
      <c r="BB115" s="9">
        <v>56</v>
      </c>
      <c r="BC115" s="9">
        <v>27</v>
      </c>
      <c r="BD115" s="9">
        <v>13</v>
      </c>
      <c r="BE115" s="9">
        <v>76</v>
      </c>
      <c r="BG115" s="9">
        <v>591</v>
      </c>
      <c r="BH115" s="9">
        <v>319</v>
      </c>
      <c r="BI115" s="9">
        <v>307</v>
      </c>
      <c r="BJ115" s="4">
        <v>0.25</v>
      </c>
      <c r="BL115" s="4">
        <v>6</v>
      </c>
      <c r="BN115" s="4">
        <v>9</v>
      </c>
      <c r="BO115" s="4">
        <v>8</v>
      </c>
      <c r="BP115" s="4">
        <v>7</v>
      </c>
      <c r="BQ115" s="4">
        <v>2</v>
      </c>
      <c r="BR115" s="4">
        <v>4.5</v>
      </c>
      <c r="BS115" s="4">
        <v>7</v>
      </c>
      <c r="BT115" s="4">
        <v>2</v>
      </c>
      <c r="BU115" s="4">
        <v>2</v>
      </c>
      <c r="BW115" s="4">
        <v>4.25</v>
      </c>
      <c r="BX115" s="4">
        <v>8</v>
      </c>
      <c r="BZ115" s="4">
        <v>6</v>
      </c>
      <c r="CA115" s="4">
        <v>7</v>
      </c>
      <c r="CB115" s="4">
        <v>5</v>
      </c>
      <c r="CC115" s="4">
        <v>7</v>
      </c>
      <c r="CD115" s="4">
        <v>2</v>
      </c>
      <c r="CG115" s="4">
        <v>1</v>
      </c>
      <c r="CN115" s="9">
        <v>7</v>
      </c>
      <c r="CR115" s="9">
        <v>2</v>
      </c>
      <c r="CT115" s="9">
        <v>2</v>
      </c>
      <c r="CU115" s="9">
        <v>6</v>
      </c>
      <c r="DD115" s="9">
        <v>4</v>
      </c>
      <c r="DF115" s="9">
        <v>36</v>
      </c>
      <c r="DG115" s="9">
        <v>18</v>
      </c>
      <c r="DH115" s="4">
        <v>4</v>
      </c>
      <c r="DJ115" s="4">
        <v>1</v>
      </c>
      <c r="DK115" s="4">
        <v>2</v>
      </c>
      <c r="DL115" s="4">
        <v>2</v>
      </c>
      <c r="DM115" s="4">
        <v>2</v>
      </c>
      <c r="DN115" s="4">
        <v>2</v>
      </c>
      <c r="DO115" s="4">
        <v>2</v>
      </c>
      <c r="DP115" s="4">
        <v>2</v>
      </c>
      <c r="DQ115" s="4">
        <v>2</v>
      </c>
      <c r="DU115" s="9">
        <v>1</v>
      </c>
      <c r="DV115" s="9">
        <v>1</v>
      </c>
      <c r="DW115" s="9">
        <v>1</v>
      </c>
      <c r="DX115" s="4">
        <v>1</v>
      </c>
      <c r="DY115" s="4">
        <v>1</v>
      </c>
      <c r="EC115" s="9">
        <v>1</v>
      </c>
      <c r="EE115" s="9">
        <v>1</v>
      </c>
      <c r="EH115" s="9">
        <v>1</v>
      </c>
      <c r="EI115" s="9">
        <v>1</v>
      </c>
      <c r="EJ115" s="9">
        <v>1</v>
      </c>
      <c r="EK115" s="4">
        <v>1</v>
      </c>
      <c r="EL115" s="9">
        <v>555</v>
      </c>
      <c r="EN115" s="4">
        <v>5</v>
      </c>
      <c r="EO115" s="4">
        <v>19</v>
      </c>
      <c r="EW115" s="7">
        <v>1</v>
      </c>
      <c r="EX115" s="7">
        <v>1</v>
      </c>
      <c r="EY115" s="7">
        <v>1</v>
      </c>
      <c r="FA115" s="9">
        <v>15</v>
      </c>
      <c r="FB115" s="9">
        <v>9</v>
      </c>
      <c r="FC115" s="9">
        <v>2</v>
      </c>
      <c r="FE115" s="9">
        <v>44</v>
      </c>
      <c r="FF115" s="9">
        <v>39</v>
      </c>
      <c r="FH115" s="4">
        <v>6.32</v>
      </c>
      <c r="FK115" s="10">
        <v>2</v>
      </c>
      <c r="FL115" s="10">
        <v>25</v>
      </c>
      <c r="FM115" s="10">
        <v>32</v>
      </c>
      <c r="FN115" s="10">
        <v>39.9</v>
      </c>
      <c r="FO115" s="10">
        <v>46.5</v>
      </c>
      <c r="FP115" s="10">
        <v>58.5</v>
      </c>
      <c r="FQ115" s="4">
        <v>43</v>
      </c>
      <c r="FS115" s="4">
        <v>2</v>
      </c>
      <c r="FT115" s="4">
        <v>36</v>
      </c>
      <c r="FU115" s="4">
        <v>334</v>
      </c>
      <c r="FV115" s="4">
        <v>707</v>
      </c>
      <c r="FZ115" s="4">
        <v>7.8</v>
      </c>
      <c r="GA115" s="4">
        <v>3</v>
      </c>
      <c r="GB115" s="11">
        <v>34</v>
      </c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>
        <v>1</v>
      </c>
      <c r="GN115" s="12">
        <v>58.69</v>
      </c>
      <c r="GO115" s="7">
        <v>0.64</v>
      </c>
      <c r="GP115" s="7">
        <v>247</v>
      </c>
      <c r="GQ115" s="7">
        <v>344</v>
      </c>
      <c r="GR115" s="7">
        <v>595</v>
      </c>
      <c r="GS115" s="12">
        <v>568</v>
      </c>
    </row>
    <row r="116" spans="1:326">
      <c r="A116" s="12" t="s">
        <v>108</v>
      </c>
      <c r="B116" s="4"/>
      <c r="C116" s="4"/>
      <c r="D116" s="7"/>
      <c r="E116" s="7"/>
      <c r="AV116" s="4"/>
      <c r="AW116" s="4"/>
      <c r="AX116" s="4"/>
      <c r="EP116" s="12"/>
      <c r="FI116" s="9">
        <v>0.56000000000000005</v>
      </c>
      <c r="FN116" s="10"/>
      <c r="FO116" s="10"/>
      <c r="FP116" s="10"/>
    </row>
    <row r="117" spans="1:326" s="4" customFormat="1">
      <c r="A117" s="12" t="s">
        <v>109</v>
      </c>
      <c r="D117" s="12"/>
      <c r="E117" s="12"/>
      <c r="BB117" s="4">
        <v>1</v>
      </c>
      <c r="DG117" s="4">
        <v>1E-4</v>
      </c>
      <c r="EM117" s="4">
        <v>1</v>
      </c>
      <c r="EP117" s="12"/>
      <c r="EQ117" s="12"/>
      <c r="ER117" s="12">
        <v>1</v>
      </c>
      <c r="ES117" s="12"/>
      <c r="ET117" s="12"/>
      <c r="EU117" s="12"/>
      <c r="EV117" s="12"/>
      <c r="EW117" s="12"/>
      <c r="EX117" s="12"/>
      <c r="EY117" s="12"/>
      <c r="FK117" s="10"/>
      <c r="FL117" s="10"/>
      <c r="FM117" s="10"/>
      <c r="FN117" s="10"/>
      <c r="FO117" s="10"/>
      <c r="FP117" s="10"/>
      <c r="GN117" s="12"/>
      <c r="GO117" s="12"/>
      <c r="GP117" s="12"/>
      <c r="GQ117" s="12"/>
      <c r="GR117" s="12"/>
      <c r="GS117" s="12"/>
      <c r="GT117" s="4">
        <v>2</v>
      </c>
      <c r="GZ117" s="4">
        <v>79</v>
      </c>
      <c r="HA117" s="4">
        <v>8</v>
      </c>
      <c r="HB117" s="4">
        <v>70</v>
      </c>
      <c r="HC117" s="4">
        <v>667</v>
      </c>
      <c r="HD117" s="4">
        <v>309</v>
      </c>
      <c r="HE117" s="4">
        <v>274</v>
      </c>
      <c r="HH117" s="4">
        <v>6</v>
      </c>
      <c r="HN117" s="4">
        <v>1</v>
      </c>
      <c r="HS117" s="4">
        <v>1</v>
      </c>
      <c r="HT117" s="4">
        <v>1</v>
      </c>
      <c r="KD117" s="4">
        <v>0.11</v>
      </c>
      <c r="LA117" s="4">
        <v>7.4</v>
      </c>
      <c r="LB117" s="4">
        <v>7.6</v>
      </c>
      <c r="LD117" s="4">
        <v>13.7</v>
      </c>
      <c r="LE117" s="4">
        <v>10.8</v>
      </c>
      <c r="LF117" s="4">
        <v>7.1</v>
      </c>
      <c r="LI117" s="4">
        <v>3.4</v>
      </c>
    </row>
    <row r="118" spans="1:326">
      <c r="A118" s="12" t="s">
        <v>110</v>
      </c>
      <c r="B118" s="4"/>
      <c r="C118" s="4"/>
      <c r="D118" s="7"/>
      <c r="E118" s="7"/>
      <c r="AV118" s="4"/>
      <c r="AW118" s="4"/>
      <c r="AX118" s="4"/>
      <c r="EP118" s="12"/>
      <c r="FN118" s="10"/>
      <c r="FO118" s="10"/>
      <c r="FP118" s="10"/>
      <c r="LE118" s="4"/>
      <c r="LF118" s="4"/>
      <c r="LN118" s="9">
        <v>1</v>
      </c>
    </row>
    <row r="119" spans="1:326">
      <c r="A119" s="12" t="s">
        <v>111</v>
      </c>
      <c r="B119" s="4"/>
      <c r="C119" s="4"/>
      <c r="D119" s="7"/>
      <c r="E119" s="7"/>
      <c r="AV119" s="4"/>
      <c r="AW119" s="4"/>
      <c r="AX119" s="4"/>
      <c r="EO119" s="9">
        <v>1E-4</v>
      </c>
      <c r="EP119" s="12">
        <v>4</v>
      </c>
      <c r="EQ119" s="7">
        <v>1</v>
      </c>
      <c r="EW119" s="7">
        <v>1</v>
      </c>
      <c r="FN119" s="10"/>
      <c r="FO119" s="10"/>
      <c r="FP119" s="10"/>
      <c r="GO119" s="7">
        <v>0.03</v>
      </c>
    </row>
    <row r="120" spans="1:326">
      <c r="A120" s="12" t="s">
        <v>112</v>
      </c>
      <c r="B120" s="4"/>
      <c r="C120" s="4"/>
      <c r="D120" s="7"/>
      <c r="E120" s="7"/>
      <c r="AV120" s="4"/>
      <c r="AW120" s="4"/>
      <c r="AX120" s="4"/>
      <c r="EK120" s="9">
        <v>1</v>
      </c>
      <c r="EL120" s="9">
        <v>6</v>
      </c>
      <c r="EP120" s="12"/>
      <c r="FN120" s="10"/>
      <c r="FO120" s="10"/>
      <c r="FP120" s="10"/>
    </row>
    <row r="121" spans="1:326">
      <c r="A121" s="26" t="s">
        <v>113</v>
      </c>
      <c r="B121" s="4"/>
      <c r="C121" s="4"/>
      <c r="D121" s="7"/>
      <c r="E121" s="7"/>
      <c r="AV121" s="4"/>
      <c r="AW121" s="4"/>
      <c r="AX121" s="4"/>
      <c r="BC121" s="9">
        <v>1</v>
      </c>
      <c r="FN121" s="10"/>
      <c r="FO121" s="10"/>
      <c r="FP121" s="10"/>
    </row>
    <row r="122" spans="1:326" s="4" customFormat="1">
      <c r="A122" s="12" t="s">
        <v>114</v>
      </c>
      <c r="D122" s="12"/>
      <c r="E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FK122" s="10"/>
      <c r="FL122" s="10"/>
      <c r="FM122" s="10"/>
      <c r="FN122" s="10"/>
      <c r="FO122" s="10"/>
      <c r="FP122" s="10"/>
      <c r="GN122" s="12"/>
      <c r="GO122" s="12"/>
      <c r="GP122" s="12"/>
      <c r="GQ122" s="12"/>
      <c r="GR122" s="12"/>
      <c r="GS122" s="12"/>
      <c r="GT122" s="4">
        <v>4</v>
      </c>
      <c r="GU122" s="4">
        <v>3</v>
      </c>
      <c r="GX122" s="4">
        <v>0.23728813559322035</v>
      </c>
      <c r="KD122" s="4">
        <v>1.78</v>
      </c>
      <c r="KE122" s="4">
        <v>0.17</v>
      </c>
    </row>
    <row r="123" spans="1:326">
      <c r="A123" s="12" t="s">
        <v>193</v>
      </c>
      <c r="B123" s="4"/>
      <c r="C123" s="4"/>
      <c r="D123" s="7"/>
      <c r="E123" s="7"/>
      <c r="AV123" s="4"/>
      <c r="AW123" s="4"/>
      <c r="AX123" s="4"/>
      <c r="AY123" s="9">
        <v>14</v>
      </c>
      <c r="AZ123" s="9">
        <v>1</v>
      </c>
      <c r="BC123" s="9">
        <v>4</v>
      </c>
      <c r="FN123" s="10"/>
      <c r="FO123" s="10"/>
      <c r="FP123" s="10"/>
    </row>
    <row r="124" spans="1:326">
      <c r="A124" s="12" t="s">
        <v>194</v>
      </c>
      <c r="B124" s="5">
        <v>0.96385542168674698</v>
      </c>
      <c r="C124" s="5">
        <v>3.3366434955312809</v>
      </c>
      <c r="D124" s="6">
        <v>1.0029850746268656</v>
      </c>
      <c r="E124" s="6">
        <v>3.595938557667274</v>
      </c>
      <c r="AA124" s="8">
        <v>48.725075528700906</v>
      </c>
      <c r="AV124" s="4"/>
      <c r="AW124" s="4"/>
      <c r="AX124" s="4"/>
      <c r="AY124" s="9">
        <v>17</v>
      </c>
      <c r="AZ124" s="9">
        <v>5</v>
      </c>
      <c r="BA124" s="9">
        <v>2</v>
      </c>
      <c r="BB124" s="9">
        <v>3</v>
      </c>
      <c r="BC124" s="9">
        <v>1</v>
      </c>
      <c r="CD124" s="4">
        <v>3</v>
      </c>
      <c r="CH124" s="9">
        <v>19</v>
      </c>
      <c r="CJ124" s="9">
        <v>2</v>
      </c>
      <c r="DF124" s="9">
        <v>1</v>
      </c>
      <c r="DH124" s="9">
        <v>10</v>
      </c>
      <c r="FN124" s="10"/>
      <c r="FO124" s="10"/>
      <c r="FP124" s="10"/>
    </row>
    <row r="125" spans="1:326">
      <c r="A125" s="12" t="s">
        <v>115</v>
      </c>
      <c r="B125" s="5"/>
      <c r="C125" s="5"/>
      <c r="D125" s="6"/>
      <c r="E125" s="6"/>
      <c r="AA125" s="8"/>
      <c r="AV125" s="4"/>
      <c r="AW125" s="4"/>
      <c r="AX125" s="4"/>
      <c r="FN125" s="10"/>
      <c r="FO125" s="10"/>
      <c r="FP125" s="10"/>
      <c r="GO125" s="7">
        <v>7.0000000000000007E-2</v>
      </c>
    </row>
    <row r="126" spans="1:326">
      <c r="A126" s="12" t="s">
        <v>116</v>
      </c>
      <c r="B126" s="5"/>
      <c r="C126" s="5"/>
      <c r="D126" s="6"/>
      <c r="E126" s="6"/>
      <c r="AA126" s="8"/>
      <c r="AV126" s="4"/>
      <c r="AW126" s="4"/>
      <c r="AX126" s="4"/>
      <c r="FN126" s="10"/>
      <c r="FO126" s="10"/>
      <c r="FP126" s="10"/>
      <c r="FX126" s="4">
        <v>0.4</v>
      </c>
    </row>
    <row r="127" spans="1:326" s="7" customFormat="1" ht="12.75">
      <c r="A127" s="12" t="s">
        <v>117</v>
      </c>
      <c r="B127" s="12"/>
      <c r="C127" s="12"/>
      <c r="AT127" s="12"/>
      <c r="AV127" s="12"/>
      <c r="AW127" s="12"/>
      <c r="AX127" s="12"/>
      <c r="BN127" s="12"/>
      <c r="CD127" s="12"/>
      <c r="DL127" s="12"/>
      <c r="DM127" s="12"/>
      <c r="DN127" s="12"/>
      <c r="FK127" s="16"/>
      <c r="FL127" s="16"/>
      <c r="FM127" s="16"/>
      <c r="FN127" s="16"/>
      <c r="FO127" s="16"/>
      <c r="FP127" s="16"/>
      <c r="FQ127" s="12"/>
      <c r="FR127" s="12"/>
      <c r="FS127" s="12"/>
      <c r="FT127" s="12"/>
      <c r="FU127" s="12"/>
      <c r="FV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KG127" s="7">
        <v>50</v>
      </c>
      <c r="KH127" s="7">
        <v>14.8</v>
      </c>
      <c r="KJ127" s="7">
        <v>3</v>
      </c>
      <c r="KL127" s="12">
        <v>6.1</v>
      </c>
      <c r="KM127" s="12">
        <v>10</v>
      </c>
      <c r="KN127" s="12">
        <v>22.7</v>
      </c>
      <c r="KO127" s="12">
        <v>4.5</v>
      </c>
      <c r="KP127" s="12">
        <v>8</v>
      </c>
      <c r="KX127" s="7">
        <v>0.6</v>
      </c>
      <c r="LC127" s="7">
        <v>70</v>
      </c>
    </row>
    <row r="128" spans="1:326">
      <c r="A128" s="12" t="s">
        <v>118</v>
      </c>
      <c r="B128" s="4"/>
      <c r="C128" s="4"/>
      <c r="D128" s="6">
        <v>2.0059701492537312</v>
      </c>
      <c r="E128" s="7"/>
      <c r="R128" s="8">
        <v>1.0090090090090089</v>
      </c>
      <c r="Z128" s="8">
        <v>4.7769681890883238</v>
      </c>
      <c r="AD128" s="8">
        <v>0.99851632047477745</v>
      </c>
      <c r="AP128" s="8">
        <v>1.1473979583053588</v>
      </c>
      <c r="AQ128" s="8">
        <v>1.0151057401812689</v>
      </c>
      <c r="AV128" s="4"/>
      <c r="AW128" s="4"/>
      <c r="AX128" s="4"/>
      <c r="DR128" s="9">
        <v>1</v>
      </c>
      <c r="FN128" s="10"/>
      <c r="FO128" s="10"/>
      <c r="FP128" s="10"/>
      <c r="FQ128" s="4">
        <v>0.5</v>
      </c>
      <c r="FR128" s="4">
        <v>12.3</v>
      </c>
      <c r="FS128" s="4">
        <v>15.3</v>
      </c>
      <c r="GP128" s="7">
        <v>1</v>
      </c>
      <c r="GR128" s="7">
        <v>6</v>
      </c>
      <c r="GS128" s="7">
        <v>2</v>
      </c>
    </row>
    <row r="129" spans="1:343">
      <c r="A129" s="12" t="s">
        <v>119</v>
      </c>
      <c r="B129" s="4"/>
      <c r="C129" s="4"/>
      <c r="D129" s="7"/>
      <c r="E129" s="7"/>
      <c r="L129" s="8">
        <v>8.0893034825870647</v>
      </c>
      <c r="M129" s="8">
        <v>1.0029850746268656</v>
      </c>
      <c r="N129" s="8">
        <v>12.145874327126743</v>
      </c>
      <c r="O129" s="8">
        <v>0.94117647058823528</v>
      </c>
      <c r="R129" s="8">
        <v>10.594594594594593</v>
      </c>
      <c r="T129" s="8">
        <v>1.0029850746268656</v>
      </c>
      <c r="X129" s="8">
        <v>1.3735309146653041</v>
      </c>
      <c r="Z129" s="8">
        <v>7.5040561824621577</v>
      </c>
      <c r="AB129" s="8">
        <v>8.4029075804776738</v>
      </c>
      <c r="AD129" s="8">
        <v>8.989119683481702</v>
      </c>
      <c r="AF129" s="8">
        <v>50.932477508083593</v>
      </c>
      <c r="AH129" s="8">
        <v>2.41874363327674</v>
      </c>
      <c r="AI129" s="8">
        <v>1.1016393442622952</v>
      </c>
      <c r="AJ129" s="8">
        <v>27.747078421779097</v>
      </c>
      <c r="AK129" s="8">
        <v>1.476923076923077</v>
      </c>
      <c r="AL129" s="8">
        <v>2.6906906906906909</v>
      </c>
      <c r="AP129" s="8">
        <v>15.172956517695303</v>
      </c>
      <c r="AQ129" s="8">
        <v>1.0090090090090089</v>
      </c>
      <c r="AV129" s="4"/>
      <c r="AW129" s="4"/>
      <c r="AX129" s="4"/>
      <c r="BK129" s="9">
        <v>17</v>
      </c>
      <c r="CK129" s="9">
        <v>3</v>
      </c>
      <c r="CL129" s="9">
        <v>17</v>
      </c>
      <c r="CM129" s="9">
        <v>8</v>
      </c>
      <c r="CN129" s="4">
        <v>11</v>
      </c>
      <c r="CO129" s="4">
        <v>2</v>
      </c>
      <c r="CP129" s="4">
        <v>7</v>
      </c>
      <c r="CQ129" s="4">
        <v>5</v>
      </c>
      <c r="CR129" s="9">
        <v>16</v>
      </c>
      <c r="CS129" s="4">
        <v>4</v>
      </c>
      <c r="CT129" s="4">
        <v>3</v>
      </c>
      <c r="CU129" s="9">
        <v>13</v>
      </c>
      <c r="EM129" s="9">
        <v>2</v>
      </c>
      <c r="EO129" s="9">
        <v>5</v>
      </c>
      <c r="EP129" s="7">
        <v>10</v>
      </c>
      <c r="EQ129" s="12">
        <v>1</v>
      </c>
      <c r="ER129" s="12">
        <v>1</v>
      </c>
      <c r="ES129" s="12"/>
      <c r="ET129" s="12">
        <v>1</v>
      </c>
      <c r="EU129" s="12"/>
      <c r="EV129" s="12"/>
      <c r="EW129" s="12">
        <v>1</v>
      </c>
      <c r="EX129" s="12"/>
      <c r="EY129" s="12"/>
      <c r="FN129" s="10"/>
      <c r="FO129" s="10"/>
      <c r="FP129" s="10"/>
      <c r="GO129" s="7">
        <v>0.15</v>
      </c>
      <c r="GP129" s="7">
        <v>3</v>
      </c>
      <c r="GQ129" s="7">
        <v>65</v>
      </c>
      <c r="GR129" s="7">
        <v>102</v>
      </c>
      <c r="GS129" s="12">
        <v>77</v>
      </c>
    </row>
    <row r="130" spans="1:343">
      <c r="A130" s="12" t="s">
        <v>120</v>
      </c>
      <c r="B130" s="4"/>
      <c r="C130" s="4"/>
      <c r="D130" s="7"/>
      <c r="E130" s="7"/>
      <c r="L130" s="8"/>
      <c r="M130" s="8"/>
      <c r="N130" s="8"/>
      <c r="O130" s="8"/>
      <c r="R130" s="8"/>
      <c r="T130" s="8"/>
      <c r="X130" s="8"/>
      <c r="Z130" s="8"/>
      <c r="AB130" s="8"/>
      <c r="AD130" s="8"/>
      <c r="AF130" s="8"/>
      <c r="AH130" s="8"/>
      <c r="AI130" s="8"/>
      <c r="AJ130" s="8"/>
      <c r="AK130" s="8"/>
      <c r="AL130" s="8"/>
      <c r="AP130" s="8"/>
      <c r="AQ130" s="8"/>
      <c r="AV130" s="4"/>
      <c r="AW130" s="4"/>
      <c r="AX130" s="4"/>
      <c r="CN130" s="4"/>
      <c r="CO130" s="4"/>
      <c r="CP130" s="4"/>
      <c r="CQ130" s="4"/>
      <c r="CS130" s="4"/>
      <c r="CT130" s="4"/>
      <c r="EQ130" s="12"/>
      <c r="ER130" s="12"/>
      <c r="ES130" s="12"/>
      <c r="ET130" s="12"/>
      <c r="EU130" s="12"/>
      <c r="EV130" s="12"/>
      <c r="EW130" s="12"/>
      <c r="EX130" s="12"/>
      <c r="EY130" s="12"/>
      <c r="FN130" s="10"/>
      <c r="FO130" s="10"/>
      <c r="FP130" s="10"/>
      <c r="GS130" s="12"/>
      <c r="LM130" s="9">
        <v>1</v>
      </c>
      <c r="LN130" s="9">
        <v>1</v>
      </c>
      <c r="LO130" s="9">
        <v>1</v>
      </c>
    </row>
    <row r="131" spans="1:343">
      <c r="A131" s="12" t="s">
        <v>121</v>
      </c>
      <c r="B131" s="4"/>
      <c r="C131" s="4"/>
      <c r="D131" s="7"/>
      <c r="E131" s="7"/>
      <c r="AV131" s="4"/>
      <c r="AW131" s="4"/>
      <c r="AX131" s="4"/>
      <c r="BD131" s="9">
        <v>2</v>
      </c>
      <c r="BG131" s="9">
        <v>24</v>
      </c>
      <c r="BH131" s="9">
        <v>12</v>
      </c>
      <c r="BI131" s="9">
        <v>4</v>
      </c>
      <c r="BN131" s="4">
        <v>3</v>
      </c>
      <c r="BQ131" s="9">
        <v>0.3</v>
      </c>
      <c r="BX131" s="9">
        <v>1</v>
      </c>
      <c r="DY131" s="9">
        <v>1</v>
      </c>
      <c r="EB131" s="9">
        <v>1</v>
      </c>
      <c r="ED131" s="9">
        <v>1</v>
      </c>
      <c r="EH131" s="9">
        <v>1</v>
      </c>
      <c r="EK131" s="9">
        <v>1</v>
      </c>
      <c r="EL131" s="9">
        <v>33</v>
      </c>
      <c r="EN131" s="9">
        <v>6</v>
      </c>
      <c r="ER131" s="7">
        <v>1</v>
      </c>
      <c r="EX131" s="7">
        <v>1</v>
      </c>
      <c r="FN131" s="10">
        <v>0.1</v>
      </c>
      <c r="FO131" s="10"/>
      <c r="FP131" s="10"/>
      <c r="FT131" s="4">
        <v>2</v>
      </c>
      <c r="GN131" s="12">
        <v>3.04</v>
      </c>
      <c r="LM131" s="9">
        <v>1</v>
      </c>
    </row>
    <row r="132" spans="1:343">
      <c r="A132" s="12" t="s">
        <v>122</v>
      </c>
      <c r="B132" s="4"/>
      <c r="C132" s="4"/>
      <c r="D132" s="7"/>
      <c r="E132" s="7"/>
      <c r="AV132" s="4"/>
      <c r="AW132" s="4"/>
      <c r="AX132" s="4"/>
      <c r="FN132" s="10"/>
      <c r="FO132" s="10"/>
      <c r="FP132" s="10"/>
      <c r="LG132" s="9">
        <v>41.3</v>
      </c>
      <c r="LH132" s="9">
        <v>14.3</v>
      </c>
      <c r="LI132" s="7">
        <v>1E-4</v>
      </c>
      <c r="LM132" s="9">
        <v>1</v>
      </c>
      <c r="LN132" s="9">
        <v>1</v>
      </c>
    </row>
    <row r="133" spans="1:343">
      <c r="A133" s="12" t="s">
        <v>123</v>
      </c>
      <c r="B133" s="5">
        <v>2.1065830721003134</v>
      </c>
      <c r="C133" s="4"/>
      <c r="D133" s="6">
        <v>1.0029850746268656</v>
      </c>
      <c r="E133" s="6">
        <v>1.0059880239520957</v>
      </c>
      <c r="F133" s="8">
        <v>3.6473263856664793</v>
      </c>
      <c r="G133" s="8">
        <v>2.1677419354838712</v>
      </c>
      <c r="H133" s="8">
        <v>2.1986799796919954</v>
      </c>
      <c r="I133" s="8">
        <v>5.6137876066579686</v>
      </c>
      <c r="J133" s="8">
        <v>2.0059701492537312</v>
      </c>
      <c r="L133" s="8">
        <v>10.145650693898927</v>
      </c>
      <c r="M133" s="8">
        <v>1.2507462686567163</v>
      </c>
      <c r="N133" s="8">
        <v>7.7960312299947265</v>
      </c>
      <c r="O133" s="8">
        <v>0.94117647058823528</v>
      </c>
      <c r="P133" s="8">
        <v>2.0142417866968763</v>
      </c>
      <c r="R133" s="8">
        <v>12.426318534102966</v>
      </c>
      <c r="T133" s="8">
        <v>1.0029850746268656</v>
      </c>
      <c r="V133" s="8">
        <v>1.1013555974503995</v>
      </c>
      <c r="W133" s="8">
        <v>1.1372482653579286</v>
      </c>
      <c r="X133" s="8">
        <v>4.1062851303014813</v>
      </c>
      <c r="Y133" s="8">
        <v>2.1677419354838712</v>
      </c>
      <c r="Z133" s="8">
        <v>12.291766673366666</v>
      </c>
      <c r="AA133" s="8">
        <v>1.5241966492721779</v>
      </c>
      <c r="AB133" s="8">
        <v>8.908826583592937</v>
      </c>
      <c r="AC133" s="8">
        <v>2.3400803573007565</v>
      </c>
      <c r="AD133" s="8">
        <v>11.189910979228486</v>
      </c>
      <c r="AF133" s="8">
        <v>107.69953980117484</v>
      </c>
      <c r="AH133" s="8">
        <v>8.728013582342955</v>
      </c>
      <c r="AI133" s="8">
        <v>3.3073418035606537</v>
      </c>
      <c r="AJ133" s="8">
        <v>17.677742946708459</v>
      </c>
      <c r="AK133" s="8">
        <v>3.1606077327741602</v>
      </c>
      <c r="AL133" s="8">
        <v>3.5971872798220104</v>
      </c>
      <c r="AM133" s="8">
        <v>1.7161305609857238</v>
      </c>
      <c r="AN133" s="8">
        <v>5.0537630913100244</v>
      </c>
      <c r="AO133" s="8">
        <v>1.3617021276595744</v>
      </c>
      <c r="AP133" s="8">
        <v>7.7671601605334954</v>
      </c>
      <c r="AQ133" s="8">
        <v>6.8043531885449235</v>
      </c>
      <c r="AR133" s="8">
        <v>1</v>
      </c>
      <c r="AS133" s="8">
        <v>7.0873948968077745</v>
      </c>
      <c r="AT133" s="4">
        <v>6.2</v>
      </c>
      <c r="AV133" s="4"/>
      <c r="AW133" s="4"/>
      <c r="AX133" s="4"/>
      <c r="CK133" s="9">
        <v>2</v>
      </c>
      <c r="CL133" s="9">
        <v>16</v>
      </c>
      <c r="CM133" s="9">
        <v>2</v>
      </c>
      <c r="CR133" s="9">
        <v>3</v>
      </c>
      <c r="CU133" s="9">
        <v>3</v>
      </c>
      <c r="EM133" s="9">
        <v>22</v>
      </c>
      <c r="ER133" s="7">
        <v>1</v>
      </c>
      <c r="ES133" s="7">
        <v>1</v>
      </c>
      <c r="ET133" s="7">
        <v>1</v>
      </c>
      <c r="EU133" s="7">
        <v>1</v>
      </c>
      <c r="FN133" s="10"/>
      <c r="FO133" s="10"/>
      <c r="FP133" s="10"/>
      <c r="GO133" s="7">
        <v>0.01</v>
      </c>
      <c r="GZ133" s="9">
        <v>149</v>
      </c>
      <c r="HB133" s="9">
        <v>2</v>
      </c>
      <c r="HC133" s="9">
        <v>1</v>
      </c>
      <c r="HD133" s="4">
        <v>1</v>
      </c>
      <c r="HN133" s="9">
        <v>1</v>
      </c>
      <c r="HQ133" s="9">
        <v>1</v>
      </c>
      <c r="HR133" s="9">
        <v>1</v>
      </c>
      <c r="HS133" s="4">
        <v>1</v>
      </c>
      <c r="HT133" s="4">
        <v>1</v>
      </c>
      <c r="LA133" s="9">
        <v>35.799999999999997</v>
      </c>
      <c r="LB133" s="9">
        <v>68.2</v>
      </c>
      <c r="LD133" s="9">
        <v>18.7</v>
      </c>
      <c r="LE133" s="4">
        <v>130</v>
      </c>
      <c r="LF133" s="4">
        <v>100</v>
      </c>
      <c r="LG133" s="4">
        <v>1.8</v>
      </c>
      <c r="LI133" s="4">
        <v>72.5</v>
      </c>
      <c r="LR133" s="9">
        <v>0.18</v>
      </c>
      <c r="LU133" s="9">
        <v>3.41</v>
      </c>
      <c r="LV133" s="9">
        <v>1.66</v>
      </c>
    </row>
    <row r="134" spans="1:343">
      <c r="A134" s="12" t="s">
        <v>124</v>
      </c>
      <c r="B134" s="4"/>
      <c r="C134" s="4"/>
      <c r="D134" s="7"/>
      <c r="E134" s="7"/>
      <c r="AV134" s="4"/>
      <c r="AW134" s="4"/>
      <c r="AX134" s="4"/>
      <c r="DG134" s="9">
        <v>1E-4</v>
      </c>
      <c r="FA134" s="9">
        <v>7</v>
      </c>
      <c r="FN134" s="10"/>
      <c r="FO134" s="10"/>
      <c r="FP134" s="10"/>
    </row>
    <row r="135" spans="1:343">
      <c r="A135" s="12" t="s">
        <v>125</v>
      </c>
      <c r="B135" s="4"/>
      <c r="C135" s="4"/>
      <c r="D135" s="7"/>
      <c r="E135" s="7"/>
      <c r="K135" s="8">
        <v>1.3373134328358209</v>
      </c>
      <c r="AV135" s="4"/>
      <c r="AW135" s="4"/>
      <c r="AX135" s="4"/>
      <c r="ET135" s="7">
        <v>1</v>
      </c>
      <c r="FN135" s="10"/>
      <c r="FO135" s="10"/>
      <c r="FP135" s="10"/>
      <c r="FZ135" s="4">
        <v>3</v>
      </c>
      <c r="GO135" s="7">
        <v>0.03</v>
      </c>
      <c r="KE135" s="9">
        <v>0.17</v>
      </c>
      <c r="LD135" s="9">
        <v>94.8</v>
      </c>
      <c r="LE135" s="9">
        <v>10.8</v>
      </c>
      <c r="LF135" s="9">
        <v>42.5</v>
      </c>
      <c r="LI135" s="9">
        <v>1</v>
      </c>
    </row>
    <row r="136" spans="1:343">
      <c r="A136" s="12" t="s">
        <v>195</v>
      </c>
      <c r="B136" s="5">
        <v>1.1558307533539731</v>
      </c>
      <c r="C136" s="4"/>
      <c r="D136" s="6">
        <v>1.5044776119402985</v>
      </c>
      <c r="E136" s="6">
        <v>1.0434782608695652</v>
      </c>
      <c r="F136" s="8">
        <v>1.0838709677419356</v>
      </c>
      <c r="J136" s="8">
        <v>1.0029850746268656</v>
      </c>
      <c r="N136" s="8">
        <v>2.8314606741573032</v>
      </c>
      <c r="O136" s="8">
        <v>1.1041735129806112</v>
      </c>
      <c r="P136" s="8">
        <v>1.0059880239520957</v>
      </c>
      <c r="T136" s="8">
        <v>1.0029850746268656</v>
      </c>
      <c r="Z136" s="8">
        <v>1.1336032388663968</v>
      </c>
      <c r="AB136" s="8">
        <v>1.1630321910695742</v>
      </c>
      <c r="AC136" s="8">
        <v>1.9513543394140407</v>
      </c>
      <c r="AD136" s="8">
        <v>4.6627101879327393</v>
      </c>
      <c r="AE136" s="8">
        <v>0.9970326409495549</v>
      </c>
      <c r="AF136" s="8">
        <v>2.9713038324201637</v>
      </c>
      <c r="AH136" s="8">
        <v>5.7045840407470294</v>
      </c>
      <c r="AI136" s="8">
        <v>2.2105263157894739</v>
      </c>
      <c r="AJ136" s="8">
        <v>1.0181818181818181</v>
      </c>
      <c r="AK136" s="8">
        <v>2.3215089571295064</v>
      </c>
      <c r="AO136" s="8">
        <v>1.0212765957446808</v>
      </c>
      <c r="AP136" s="8">
        <v>8.6183262393370743</v>
      </c>
      <c r="AQ136" s="8">
        <v>2.1566530033309181</v>
      </c>
      <c r="AR136" s="8">
        <v>0.99115044247787609</v>
      </c>
      <c r="AS136" s="8">
        <v>2.401260544570627</v>
      </c>
      <c r="AT136" s="4">
        <v>3.4</v>
      </c>
      <c r="AV136" s="4"/>
      <c r="AW136" s="4"/>
      <c r="AX136" s="4"/>
      <c r="AZ136" s="9">
        <v>1</v>
      </c>
      <c r="BB136" s="9">
        <v>5</v>
      </c>
      <c r="CL136" s="9">
        <v>2</v>
      </c>
      <c r="CV136" s="9">
        <v>3</v>
      </c>
      <c r="CX136" s="9">
        <v>3</v>
      </c>
      <c r="CY136" s="9">
        <v>1</v>
      </c>
      <c r="DA136" s="4">
        <v>2</v>
      </c>
      <c r="DB136" s="4">
        <v>2</v>
      </c>
      <c r="DC136" s="4">
        <v>2</v>
      </c>
      <c r="EO136" s="9">
        <v>1E-4</v>
      </c>
      <c r="EW136" s="7">
        <v>1</v>
      </c>
      <c r="FN136" s="10"/>
      <c r="FO136" s="10"/>
      <c r="FP136" s="10"/>
    </row>
    <row r="137" spans="1:343">
      <c r="A137" s="12" t="s">
        <v>126</v>
      </c>
      <c r="B137" s="5">
        <v>3.8043244332170261</v>
      </c>
      <c r="C137" s="5">
        <v>1.1104712155974013</v>
      </c>
      <c r="D137" s="6">
        <v>2.5074626865671639</v>
      </c>
      <c r="E137" s="6">
        <v>1.769851601145535</v>
      </c>
      <c r="F137" s="8">
        <v>3.628372247910514</v>
      </c>
      <c r="H137" s="8">
        <v>1.1088170587239805</v>
      </c>
      <c r="I137" s="8">
        <v>2.2213026602394379</v>
      </c>
      <c r="J137" s="8">
        <v>1.8637590490660467</v>
      </c>
      <c r="K137" s="8">
        <v>1.8161822466614297</v>
      </c>
      <c r="L137" s="8">
        <v>4.0307934014139821</v>
      </c>
      <c r="M137" s="8">
        <v>1.3714759535655059</v>
      </c>
      <c r="N137" s="8">
        <v>4.206048114392507</v>
      </c>
      <c r="P137" s="8">
        <v>1.0059880239520957</v>
      </c>
      <c r="R137" s="8">
        <v>3.5292657927388462</v>
      </c>
      <c r="S137" s="8">
        <v>1.0324613930034667</v>
      </c>
      <c r="T137" s="8">
        <v>1.0029850746268656</v>
      </c>
      <c r="V137" s="8">
        <v>1.2509307520476545</v>
      </c>
      <c r="W137" s="8">
        <v>1.0632911392405062</v>
      </c>
      <c r="X137" s="8">
        <v>1.087378640776699</v>
      </c>
      <c r="Y137" s="8">
        <v>1.1105596165499321</v>
      </c>
      <c r="Z137" s="8">
        <v>3.7350430286210052</v>
      </c>
      <c r="AB137" s="8">
        <v>2.830044998269297</v>
      </c>
      <c r="AD137" s="8">
        <v>7.9910979228486649</v>
      </c>
      <c r="AF137" s="8">
        <v>4.5779743862810953</v>
      </c>
      <c r="AH137" s="8">
        <v>10.271816638370117</v>
      </c>
      <c r="AI137" s="8">
        <v>3.1167601856530345</v>
      </c>
      <c r="AJ137" s="8">
        <v>10.955288960537215</v>
      </c>
      <c r="AK137" s="8">
        <v>4.2611327168525124</v>
      </c>
      <c r="AL137" s="8">
        <v>1.8962195728662792</v>
      </c>
      <c r="AM137" s="8">
        <v>2.7334678078831161</v>
      </c>
      <c r="AN137" s="8">
        <v>6.1760829197809635</v>
      </c>
      <c r="AO137" s="8">
        <v>1.5445383284129082</v>
      </c>
      <c r="AP137" s="8">
        <v>27.038834438782878</v>
      </c>
      <c r="AQ137" s="8">
        <v>1.0420138833195214</v>
      </c>
      <c r="AR137" s="8">
        <v>8.9439528023598829</v>
      </c>
      <c r="AS137" s="8">
        <v>6.5052320181432588</v>
      </c>
      <c r="AV137" s="4"/>
      <c r="AW137" s="4"/>
      <c r="AX137" s="4"/>
      <c r="AZ137" s="9">
        <v>6</v>
      </c>
      <c r="BB137" s="9">
        <v>3</v>
      </c>
      <c r="BC137" s="9">
        <v>4</v>
      </c>
      <c r="BH137" s="9">
        <v>8</v>
      </c>
      <c r="BI137" s="9">
        <v>113</v>
      </c>
      <c r="BJ137" s="9">
        <v>1</v>
      </c>
      <c r="BL137" s="4">
        <v>1</v>
      </c>
      <c r="BN137" s="4">
        <v>3</v>
      </c>
      <c r="BQ137" s="9">
        <v>3.3</v>
      </c>
      <c r="BR137" s="9">
        <v>3</v>
      </c>
      <c r="BT137" s="9">
        <v>3</v>
      </c>
      <c r="BU137" s="4">
        <v>6</v>
      </c>
      <c r="BV137" s="4">
        <v>1</v>
      </c>
      <c r="CS137" s="9">
        <v>3</v>
      </c>
      <c r="CW137" s="9">
        <v>3</v>
      </c>
      <c r="CX137" s="9">
        <v>1</v>
      </c>
      <c r="DA137" s="9">
        <v>1</v>
      </c>
      <c r="DC137" s="9">
        <v>1</v>
      </c>
      <c r="DH137" s="9">
        <v>1</v>
      </c>
      <c r="DI137" s="9">
        <v>1</v>
      </c>
      <c r="DJ137" s="9">
        <v>2</v>
      </c>
      <c r="DU137" s="9">
        <v>1</v>
      </c>
      <c r="EN137" s="9">
        <v>9</v>
      </c>
      <c r="EO137" s="9">
        <v>1</v>
      </c>
      <c r="EV137" s="7">
        <v>1</v>
      </c>
      <c r="EX137" s="7">
        <v>1</v>
      </c>
      <c r="EY137" s="7">
        <v>1</v>
      </c>
      <c r="FN137" s="10"/>
      <c r="FO137" s="10"/>
      <c r="FP137" s="10"/>
      <c r="GN137" s="12">
        <v>2.3199999999999998</v>
      </c>
      <c r="GO137" s="7">
        <v>0.22</v>
      </c>
      <c r="LM137" s="9">
        <v>1</v>
      </c>
      <c r="LN137" s="9">
        <v>1</v>
      </c>
      <c r="LO137" s="9">
        <v>1</v>
      </c>
    </row>
    <row r="138" spans="1:343">
      <c r="A138" s="12" t="s">
        <v>127</v>
      </c>
      <c r="B138" s="4"/>
      <c r="C138" s="4"/>
      <c r="D138" s="6">
        <v>1.0029850746268656</v>
      </c>
      <c r="E138" s="6">
        <v>2.0119760479041915</v>
      </c>
      <c r="L138" s="8">
        <v>1.0029850746268656</v>
      </c>
      <c r="O138" s="8">
        <v>0.93854748603351956</v>
      </c>
      <c r="Z138" s="8">
        <v>3.7576434943061408</v>
      </c>
      <c r="AD138" s="8">
        <v>6</v>
      </c>
      <c r="AE138" s="8">
        <v>4.1980321724191789</v>
      </c>
      <c r="AH138" s="8">
        <v>2.1677419354838712</v>
      </c>
      <c r="AV138" s="4"/>
      <c r="AW138" s="4"/>
      <c r="AX138" s="4"/>
      <c r="BB138" s="9">
        <v>3</v>
      </c>
      <c r="BC138" s="9">
        <v>1</v>
      </c>
      <c r="BH138" s="9">
        <v>6</v>
      </c>
      <c r="BI138" s="9">
        <v>14</v>
      </c>
      <c r="BJ138" s="9">
        <v>0.25</v>
      </c>
      <c r="BK138" s="4">
        <v>1</v>
      </c>
      <c r="BQ138" s="9">
        <v>0.3</v>
      </c>
      <c r="BT138" s="9">
        <v>2</v>
      </c>
      <c r="BU138" s="9">
        <v>1</v>
      </c>
      <c r="BW138" s="9">
        <v>0.5</v>
      </c>
      <c r="CN138" s="9">
        <v>2</v>
      </c>
      <c r="CP138" s="9">
        <v>1</v>
      </c>
      <c r="CR138" s="9">
        <v>5</v>
      </c>
      <c r="CS138" s="9">
        <v>6</v>
      </c>
      <c r="CT138" s="4">
        <v>2</v>
      </c>
      <c r="CU138" s="9">
        <v>2</v>
      </c>
      <c r="DF138" s="9">
        <v>1E-4</v>
      </c>
      <c r="DG138" s="9">
        <v>1E-4</v>
      </c>
      <c r="EO138" s="9">
        <v>4</v>
      </c>
      <c r="EW138" s="7">
        <v>1</v>
      </c>
      <c r="EY138" s="7">
        <v>1</v>
      </c>
      <c r="FN138" s="10"/>
      <c r="FO138" s="10">
        <v>0.7</v>
      </c>
      <c r="FP138" s="10">
        <v>0.5</v>
      </c>
      <c r="GN138" s="12">
        <v>0.16</v>
      </c>
      <c r="GO138" s="12">
        <v>0.31</v>
      </c>
      <c r="GP138" s="7">
        <v>14</v>
      </c>
      <c r="GQ138" s="7">
        <v>47</v>
      </c>
      <c r="GR138" s="7">
        <v>54</v>
      </c>
      <c r="GS138" s="12">
        <v>18</v>
      </c>
    </row>
    <row r="139" spans="1:343">
      <c r="A139" s="12" t="s">
        <v>128</v>
      </c>
      <c r="B139" s="5">
        <v>5.5575672945198686</v>
      </c>
      <c r="C139" s="5">
        <v>1.9711580240449458</v>
      </c>
      <c r="D139" s="6">
        <v>9.5840796019900498</v>
      </c>
      <c r="E139" s="6">
        <v>7.2506118198385838</v>
      </c>
      <c r="F139" s="8">
        <v>5.1715243923521079</v>
      </c>
      <c r="G139" s="8">
        <v>3.269466478144329</v>
      </c>
      <c r="I139" s="8">
        <v>5.9879789713886424</v>
      </c>
      <c r="J139" s="8">
        <v>5.0149253731343277</v>
      </c>
      <c r="K139" s="8">
        <v>5.5599895260539398</v>
      </c>
      <c r="M139" s="8">
        <v>6.3522388059701491</v>
      </c>
      <c r="Q139" s="8">
        <v>1.5089820359281436</v>
      </c>
      <c r="S139" s="8">
        <v>1.0059880239520957</v>
      </c>
      <c r="T139" s="8">
        <v>4.0119402985074624</v>
      </c>
      <c r="U139" s="8">
        <v>2.0526315789473681</v>
      </c>
      <c r="V139" s="8">
        <v>2.1170413918817776</v>
      </c>
      <c r="W139" s="8">
        <v>2.1561026070762881</v>
      </c>
      <c r="Y139" s="8">
        <v>2.8903225806451616</v>
      </c>
      <c r="AA139" s="8">
        <v>1.0181818181818181</v>
      </c>
      <c r="AB139" s="8">
        <v>1.1630321910695742</v>
      </c>
      <c r="AC139" s="8">
        <v>12.103924820342732</v>
      </c>
      <c r="AE139" s="8">
        <v>1.0495080431047947</v>
      </c>
      <c r="AH139" s="8">
        <v>7.9864176570458412</v>
      </c>
      <c r="AL139" s="8">
        <v>3.187642732552912</v>
      </c>
      <c r="AM139" s="8">
        <v>1.1764705882352942</v>
      </c>
      <c r="AN139" s="8">
        <v>1.0181818181818181</v>
      </c>
      <c r="AO139" s="8">
        <v>1.0212765957446808</v>
      </c>
      <c r="AP139" s="8">
        <v>4.5691259811629656</v>
      </c>
      <c r="AQ139" s="8">
        <v>1.0675528700906345</v>
      </c>
      <c r="AU139" s="5">
        <v>0.50301204819277112</v>
      </c>
      <c r="AV139" s="4"/>
      <c r="AW139" s="4"/>
      <c r="AX139" s="4"/>
      <c r="BN139" s="4">
        <v>1</v>
      </c>
      <c r="BW139" s="9">
        <v>0.25</v>
      </c>
      <c r="FK139" s="10">
        <v>5</v>
      </c>
      <c r="FL139" s="10">
        <v>4</v>
      </c>
      <c r="FM139" s="10">
        <v>4</v>
      </c>
      <c r="FN139" s="10"/>
      <c r="FO139" s="10"/>
      <c r="FP139" s="10"/>
      <c r="GP139" s="7">
        <v>1</v>
      </c>
      <c r="GS139" s="7">
        <v>1</v>
      </c>
    </row>
    <row r="140" spans="1:343">
      <c r="A140" s="12" t="s">
        <v>129</v>
      </c>
      <c r="B140" s="4"/>
      <c r="C140" s="4"/>
      <c r="D140" s="7"/>
      <c r="E140" s="7"/>
      <c r="AV140" s="4"/>
      <c r="AW140" s="4"/>
      <c r="AX140" s="4"/>
      <c r="FN140" s="10"/>
      <c r="FO140" s="10"/>
      <c r="FP140" s="10"/>
      <c r="GA140" s="4">
        <v>2</v>
      </c>
      <c r="GP140" s="7">
        <v>53</v>
      </c>
      <c r="GQ140" s="7">
        <v>91</v>
      </c>
      <c r="GR140" s="7">
        <v>98</v>
      </c>
      <c r="GS140" s="12">
        <v>27</v>
      </c>
    </row>
    <row r="141" spans="1:343" s="4" customFormat="1">
      <c r="A141" s="26" t="s">
        <v>130</v>
      </c>
      <c r="D141" s="12"/>
      <c r="E141" s="12"/>
      <c r="EP141" s="12"/>
      <c r="EQ141" s="12"/>
      <c r="ER141" s="12"/>
      <c r="ES141" s="12"/>
      <c r="ET141" s="12"/>
      <c r="EU141" s="12">
        <v>1</v>
      </c>
      <c r="EV141" s="12"/>
      <c r="EW141" s="12"/>
      <c r="EX141" s="12"/>
      <c r="EY141" s="12"/>
      <c r="FK141" s="10"/>
      <c r="FL141" s="10"/>
      <c r="FM141" s="10"/>
      <c r="FN141" s="10"/>
      <c r="FO141" s="10"/>
      <c r="FP141" s="10"/>
      <c r="GN141" s="12"/>
      <c r="GO141" s="12"/>
      <c r="GP141" s="12"/>
      <c r="GQ141" s="12"/>
      <c r="GR141" s="12"/>
      <c r="GS141" s="12"/>
      <c r="GZ141" s="4">
        <v>1</v>
      </c>
      <c r="HC141" s="4">
        <v>1</v>
      </c>
      <c r="KE141" s="4">
        <v>0.17</v>
      </c>
      <c r="KL141" s="4">
        <v>3</v>
      </c>
      <c r="KM141" s="4">
        <v>45</v>
      </c>
      <c r="KN141" s="4">
        <v>1</v>
      </c>
      <c r="KO141" s="4">
        <v>6.6</v>
      </c>
      <c r="KS141" s="4">
        <v>9.1999999999999993</v>
      </c>
      <c r="LM141" s="4">
        <v>1</v>
      </c>
      <c r="LT141" s="4">
        <v>0.57999999999999996</v>
      </c>
      <c r="LU141" s="4">
        <v>1.75</v>
      </c>
      <c r="LV141" s="4">
        <v>0.41</v>
      </c>
      <c r="MD141" s="4">
        <v>1</v>
      </c>
      <c r="ME141" s="4">
        <v>1</v>
      </c>
    </row>
    <row r="142" spans="1:343">
      <c r="A142" s="26" t="s">
        <v>131</v>
      </c>
      <c r="B142" s="4"/>
      <c r="C142" s="4"/>
      <c r="D142" s="7"/>
      <c r="E142" s="7"/>
      <c r="AV142" s="4"/>
      <c r="AW142" s="4"/>
      <c r="AX142" s="4"/>
      <c r="CJ142" s="9">
        <v>1</v>
      </c>
      <c r="CY142" s="9">
        <v>1</v>
      </c>
      <c r="DB142" s="9">
        <v>1</v>
      </c>
      <c r="DI142" s="9">
        <v>1</v>
      </c>
      <c r="DJ142" s="9">
        <v>1</v>
      </c>
      <c r="DK142" s="9">
        <v>1</v>
      </c>
      <c r="DP142" s="9">
        <v>1</v>
      </c>
      <c r="FN142" s="10"/>
      <c r="FO142" s="10"/>
      <c r="FP142" s="10"/>
      <c r="GB142" s="11">
        <v>22</v>
      </c>
      <c r="GC142" s="11">
        <v>70</v>
      </c>
      <c r="GD142" s="11">
        <v>124</v>
      </c>
      <c r="GE142" s="11">
        <v>83</v>
      </c>
      <c r="GF142" s="11">
        <v>16</v>
      </c>
      <c r="GG142" s="11">
        <v>39</v>
      </c>
      <c r="GH142" s="11">
        <v>5</v>
      </c>
      <c r="GI142" s="11">
        <v>18</v>
      </c>
      <c r="GJ142" s="11">
        <v>3</v>
      </c>
      <c r="GK142" s="11">
        <v>4</v>
      </c>
      <c r="GL142" s="11"/>
      <c r="GM142" s="11"/>
    </row>
    <row r="143" spans="1:343">
      <c r="A143" s="26" t="s">
        <v>132</v>
      </c>
      <c r="B143" s="4"/>
      <c r="C143" s="4"/>
      <c r="D143" s="7"/>
      <c r="E143" s="7"/>
      <c r="AV143" s="4"/>
      <c r="AW143" s="4"/>
      <c r="AX143" s="4"/>
      <c r="CP143" s="9">
        <v>2</v>
      </c>
      <c r="EM143" s="9">
        <v>1</v>
      </c>
      <c r="EQ143" s="7">
        <v>1</v>
      </c>
      <c r="ER143" s="7">
        <v>1</v>
      </c>
      <c r="ES143" s="7">
        <v>1</v>
      </c>
      <c r="ET143" s="7">
        <v>1</v>
      </c>
      <c r="FA143" s="9">
        <v>10</v>
      </c>
      <c r="FN143" s="10"/>
      <c r="FO143" s="10"/>
      <c r="FP143" s="10"/>
      <c r="FQ143" s="4">
        <v>1</v>
      </c>
      <c r="FR143" s="4">
        <v>52.8</v>
      </c>
      <c r="FS143" s="4">
        <v>44.2</v>
      </c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HP143" s="9">
        <v>1</v>
      </c>
      <c r="HR143" s="9">
        <v>1</v>
      </c>
      <c r="KL143" s="9">
        <v>3</v>
      </c>
      <c r="KM143" s="9">
        <v>5</v>
      </c>
      <c r="KO143" s="9">
        <v>3</v>
      </c>
      <c r="KP143" s="4">
        <v>96</v>
      </c>
      <c r="KS143" s="9">
        <v>9.1999999999999993</v>
      </c>
      <c r="LB143" s="9">
        <v>2.5</v>
      </c>
      <c r="LC143" s="9">
        <v>4.7</v>
      </c>
      <c r="LD143" s="9">
        <v>26.9</v>
      </c>
      <c r="LE143" s="4">
        <v>2.2000000000000002</v>
      </c>
      <c r="LF143" s="4">
        <v>17.5</v>
      </c>
      <c r="LG143" s="4">
        <v>100.1</v>
      </c>
      <c r="LH143" s="4">
        <v>60.7</v>
      </c>
      <c r="LI143" s="4">
        <v>24.2</v>
      </c>
      <c r="LV143" s="9">
        <v>0.41</v>
      </c>
    </row>
    <row r="144" spans="1:343">
      <c r="A144" s="26" t="s">
        <v>196</v>
      </c>
      <c r="B144" s="4"/>
      <c r="C144" s="4"/>
      <c r="D144" s="12"/>
      <c r="E144" s="1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4"/>
      <c r="FA144" s="4"/>
      <c r="FB144" s="4"/>
      <c r="FC144" s="4"/>
      <c r="FD144" s="4"/>
      <c r="FE144" s="4"/>
      <c r="FF144" s="4"/>
      <c r="FG144" s="4"/>
      <c r="FH144" s="4">
        <v>1.1399999999999999</v>
      </c>
      <c r="FI144" s="4">
        <v>2.61</v>
      </c>
      <c r="FJ144" s="4"/>
      <c r="FN144" s="10"/>
      <c r="FO144" s="10"/>
      <c r="FP144" s="10"/>
      <c r="FW144" s="4"/>
      <c r="GO144" s="12"/>
      <c r="GP144" s="12"/>
      <c r="GQ144" s="12"/>
      <c r="GR144" s="12"/>
      <c r="GS144" s="12"/>
    </row>
    <row r="145" spans="1:350">
      <c r="A145" s="26" t="s">
        <v>133</v>
      </c>
      <c r="B145" s="4"/>
      <c r="C145" s="4"/>
      <c r="D145" s="7"/>
      <c r="E145" s="7"/>
      <c r="N145" s="8">
        <v>12.628916976488668</v>
      </c>
      <c r="R145" s="8">
        <v>89.63413713114312</v>
      </c>
      <c r="S145" s="8">
        <v>5.1623069650173337</v>
      </c>
      <c r="V145" s="8">
        <v>10.768797247139345</v>
      </c>
      <c r="X145" s="8">
        <v>19.44404701073071</v>
      </c>
      <c r="Y145" s="8">
        <v>8.0907265570835083</v>
      </c>
      <c r="Z145" s="8">
        <v>48.758403221903293</v>
      </c>
      <c r="AA145" s="8">
        <v>108.0353801914607</v>
      </c>
      <c r="AB145" s="8">
        <v>61.437175493250258</v>
      </c>
      <c r="AC145" s="8">
        <v>147.40266788976797</v>
      </c>
      <c r="AD145" s="8">
        <v>134.20890207715132</v>
      </c>
      <c r="AE145" s="8">
        <v>58.064032484772767</v>
      </c>
      <c r="AF145" s="8">
        <v>14.398346175530914</v>
      </c>
      <c r="AG145" s="8">
        <v>13.831219073324338</v>
      </c>
      <c r="AH145" s="8">
        <v>98.24363327674024</v>
      </c>
      <c r="AI145" s="8">
        <v>20.565859660127433</v>
      </c>
      <c r="AK145" s="8">
        <v>62.487804878048784</v>
      </c>
      <c r="AL145" s="8">
        <v>40.993435896429908</v>
      </c>
      <c r="AM145" s="8">
        <v>68.317614348797918</v>
      </c>
      <c r="AN145" s="8">
        <v>111.27130375717425</v>
      </c>
      <c r="AO145" s="8">
        <v>3.0638297872340425</v>
      </c>
      <c r="AP145" s="8">
        <v>52.659292453722088</v>
      </c>
      <c r="AQ145" s="8">
        <v>64.959999999999994</v>
      </c>
      <c r="AR145" s="8">
        <v>13.700056803021811</v>
      </c>
      <c r="AS145" s="8">
        <v>47.224469540080847</v>
      </c>
      <c r="AT145" s="4">
        <v>16.899999999999999</v>
      </c>
      <c r="AU145" s="5">
        <v>0.50766871165644178</v>
      </c>
      <c r="AV145" s="4">
        <v>0.23</v>
      </c>
      <c r="AW145" s="4"/>
      <c r="AX145" s="4"/>
      <c r="AY145" s="9">
        <v>4</v>
      </c>
      <c r="BA145" s="9">
        <v>4</v>
      </c>
      <c r="BB145" s="9">
        <v>7</v>
      </c>
      <c r="BD145" s="9">
        <v>60</v>
      </c>
      <c r="BE145" s="9">
        <v>2</v>
      </c>
      <c r="BF145" s="9">
        <v>2</v>
      </c>
      <c r="BG145" s="9">
        <v>97</v>
      </c>
      <c r="BI145" s="9">
        <v>1</v>
      </c>
      <c r="CP145" s="9">
        <v>2</v>
      </c>
      <c r="CW145" s="9">
        <v>1</v>
      </c>
      <c r="CX145" s="9">
        <v>1</v>
      </c>
      <c r="CY145" s="9">
        <v>1</v>
      </c>
      <c r="DA145" s="4">
        <v>1</v>
      </c>
      <c r="DB145" s="4">
        <v>1</v>
      </c>
      <c r="DF145" s="9">
        <v>12</v>
      </c>
      <c r="DH145" s="9">
        <v>15</v>
      </c>
      <c r="DI145" s="9">
        <v>1</v>
      </c>
      <c r="DL145" s="4">
        <v>2</v>
      </c>
      <c r="DM145" s="4">
        <v>2</v>
      </c>
      <c r="DN145" s="4">
        <v>1</v>
      </c>
      <c r="DO145" s="4">
        <v>2</v>
      </c>
      <c r="DP145" s="4">
        <v>2</v>
      </c>
      <c r="DQ145" s="4">
        <v>2</v>
      </c>
      <c r="DV145" s="9">
        <v>1</v>
      </c>
      <c r="DW145" s="9">
        <v>1</v>
      </c>
      <c r="DX145" s="9">
        <v>1</v>
      </c>
      <c r="DY145" s="4">
        <v>1</v>
      </c>
      <c r="EA145" s="9">
        <v>1</v>
      </c>
      <c r="EC145" s="4">
        <v>1</v>
      </c>
      <c r="ED145" s="4">
        <v>1</v>
      </c>
      <c r="EE145" s="4">
        <v>1</v>
      </c>
      <c r="EF145" s="4">
        <v>1</v>
      </c>
      <c r="EG145" s="4">
        <v>1</v>
      </c>
      <c r="EH145" s="9">
        <v>1</v>
      </c>
      <c r="EN145" s="9">
        <v>4</v>
      </c>
      <c r="EU145" s="7">
        <v>1</v>
      </c>
      <c r="EV145" s="7">
        <v>1</v>
      </c>
      <c r="EX145" s="7">
        <v>1</v>
      </c>
      <c r="FA145" s="9">
        <v>7</v>
      </c>
      <c r="FD145" s="9">
        <v>11</v>
      </c>
      <c r="FF145" s="9">
        <v>88</v>
      </c>
      <c r="FG145" s="9">
        <v>109</v>
      </c>
      <c r="FH145" s="4">
        <v>1.97</v>
      </c>
      <c r="FI145" s="4">
        <v>0.56000000000000005</v>
      </c>
      <c r="FJ145" s="4">
        <v>3</v>
      </c>
      <c r="FN145" s="10"/>
      <c r="FO145" s="10"/>
      <c r="FP145" s="10"/>
      <c r="FQ145" s="4">
        <v>3.5</v>
      </c>
      <c r="FX145" s="4">
        <v>18.899999999999999</v>
      </c>
      <c r="FY145" s="4">
        <v>27.2</v>
      </c>
      <c r="GB145" s="11">
        <v>1</v>
      </c>
      <c r="GC145" s="11">
        <v>5</v>
      </c>
      <c r="GD145" s="11"/>
      <c r="GE145" s="11"/>
      <c r="GF145" s="11">
        <v>1</v>
      </c>
      <c r="GG145" s="11"/>
      <c r="GH145" s="11">
        <v>2</v>
      </c>
      <c r="GI145" s="11"/>
      <c r="GJ145" s="11">
        <v>12</v>
      </c>
      <c r="GK145" s="11">
        <v>8</v>
      </c>
      <c r="GL145" s="11">
        <v>3</v>
      </c>
      <c r="GM145" s="11">
        <v>1</v>
      </c>
      <c r="GP145" s="7">
        <v>738</v>
      </c>
      <c r="GQ145" s="7">
        <v>1503</v>
      </c>
      <c r="GR145" s="7">
        <v>332</v>
      </c>
      <c r="GS145" s="12">
        <v>1085</v>
      </c>
      <c r="GV145" s="9">
        <v>0.13698630136986301</v>
      </c>
      <c r="GY145" s="9">
        <v>7</v>
      </c>
      <c r="HV145" s="9">
        <v>1</v>
      </c>
      <c r="HW145" s="9">
        <v>1</v>
      </c>
      <c r="IJ145" s="7">
        <v>1E-4</v>
      </c>
      <c r="IK145" s="9">
        <v>29</v>
      </c>
      <c r="IL145" s="9">
        <v>1</v>
      </c>
      <c r="IM145" s="9">
        <v>1</v>
      </c>
      <c r="IN145" s="4">
        <v>1</v>
      </c>
      <c r="IO145" s="4">
        <v>1</v>
      </c>
      <c r="IP145" s="4">
        <v>1</v>
      </c>
      <c r="IQ145" s="4">
        <v>1</v>
      </c>
      <c r="IR145" s="4">
        <v>1</v>
      </c>
      <c r="IS145" s="4">
        <v>1</v>
      </c>
      <c r="IT145" s="4">
        <v>1</v>
      </c>
      <c r="IU145" s="4">
        <v>1</v>
      </c>
      <c r="IV145" s="4">
        <v>1</v>
      </c>
      <c r="IW145" s="4">
        <v>1</v>
      </c>
      <c r="IX145" s="4">
        <v>1</v>
      </c>
      <c r="IY145" s="4">
        <v>1</v>
      </c>
      <c r="IZ145" s="4">
        <v>1</v>
      </c>
      <c r="JR145" s="9">
        <v>1</v>
      </c>
      <c r="JV145" s="9">
        <v>1</v>
      </c>
      <c r="JW145" s="9">
        <v>1</v>
      </c>
      <c r="JX145" s="9">
        <v>1</v>
      </c>
      <c r="JY145" s="4">
        <v>1</v>
      </c>
      <c r="JZ145" s="4">
        <v>10</v>
      </c>
      <c r="KE145" s="9">
        <v>9.17</v>
      </c>
      <c r="KF145" s="9">
        <v>0.17</v>
      </c>
      <c r="KG145" s="9">
        <v>68.8</v>
      </c>
      <c r="KH145" s="4">
        <v>46.6</v>
      </c>
      <c r="KJ145" s="4">
        <v>3</v>
      </c>
      <c r="KK145" s="4">
        <v>5</v>
      </c>
      <c r="KL145" s="4">
        <v>24.2</v>
      </c>
      <c r="KM145" s="4">
        <v>51.4</v>
      </c>
      <c r="KP145" s="4">
        <v>28</v>
      </c>
      <c r="KQ145" s="4">
        <v>40</v>
      </c>
      <c r="KR145" s="4">
        <v>78.3</v>
      </c>
      <c r="KS145" s="4">
        <v>73.599999999999994</v>
      </c>
      <c r="KT145" s="4">
        <v>1.2</v>
      </c>
      <c r="KU145" s="4">
        <v>23.6</v>
      </c>
      <c r="KV145" s="4">
        <v>1</v>
      </c>
      <c r="KW145" s="4">
        <v>1.3</v>
      </c>
      <c r="KX145" s="4">
        <v>8.5</v>
      </c>
      <c r="LC145" s="9">
        <v>60.1</v>
      </c>
      <c r="LD145" s="9">
        <v>13.7</v>
      </c>
      <c r="LG145" s="9">
        <v>16.100000000000001</v>
      </c>
      <c r="LH145" s="9">
        <v>53.6</v>
      </c>
      <c r="LI145" s="7">
        <v>1E-4</v>
      </c>
      <c r="LL145" s="9">
        <v>26</v>
      </c>
      <c r="LM145" s="9">
        <v>1</v>
      </c>
      <c r="LN145" s="9">
        <v>1</v>
      </c>
      <c r="LO145" s="4">
        <v>1</v>
      </c>
      <c r="LR145" s="9">
        <v>10.27</v>
      </c>
      <c r="LT145" s="9">
        <v>3.58</v>
      </c>
      <c r="MC145" s="9">
        <v>1</v>
      </c>
      <c r="MD145" s="9">
        <v>1</v>
      </c>
      <c r="ME145" s="9">
        <v>1</v>
      </c>
      <c r="MF145" s="4">
        <v>1</v>
      </c>
      <c r="MK145" s="9">
        <v>2.5</v>
      </c>
      <c r="ML145" s="9">
        <v>1.5</v>
      </c>
    </row>
    <row r="146" spans="1:350">
      <c r="A146" s="26" t="s">
        <v>134</v>
      </c>
      <c r="B146" s="4"/>
      <c r="C146" s="4"/>
      <c r="D146" s="7"/>
      <c r="E146" s="7"/>
      <c r="N146" s="8"/>
      <c r="R146" s="8"/>
      <c r="S146" s="8"/>
      <c r="V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K146" s="8"/>
      <c r="AL146" s="8"/>
      <c r="AM146" s="8"/>
      <c r="AN146" s="8"/>
      <c r="AO146" s="8"/>
      <c r="AP146" s="8"/>
      <c r="AQ146" s="8"/>
      <c r="AR146" s="8"/>
      <c r="AS146" s="8"/>
      <c r="AU146" s="5"/>
      <c r="AV146" s="4"/>
      <c r="AW146" s="4"/>
      <c r="AX146" s="4"/>
      <c r="BD146" s="9">
        <v>198</v>
      </c>
      <c r="DA146" s="4"/>
      <c r="DB146" s="4"/>
      <c r="DO146" s="4"/>
      <c r="DP146" s="4"/>
      <c r="DQ146" s="4"/>
      <c r="DY146" s="4"/>
      <c r="EC146" s="4"/>
      <c r="ED146" s="4"/>
      <c r="EE146" s="4"/>
      <c r="EF146" s="4"/>
      <c r="EG146" s="4"/>
      <c r="FH146" s="4">
        <v>0.26</v>
      </c>
      <c r="FI146" s="9">
        <v>2.58</v>
      </c>
      <c r="FN146" s="10"/>
      <c r="FO146" s="10"/>
      <c r="FP146" s="10"/>
      <c r="HP146" s="9">
        <v>1</v>
      </c>
      <c r="HQ146" s="9">
        <v>1</v>
      </c>
      <c r="HR146" s="9">
        <v>1</v>
      </c>
      <c r="HU146" s="4">
        <v>1</v>
      </c>
      <c r="HV146" s="4">
        <v>1</v>
      </c>
      <c r="HW146" s="4">
        <v>1</v>
      </c>
    </row>
    <row r="147" spans="1:350">
      <c r="A147" s="26" t="s">
        <v>135</v>
      </c>
      <c r="B147" s="4"/>
      <c r="C147" s="4"/>
      <c r="D147" s="7"/>
      <c r="E147" s="7"/>
      <c r="N147" s="8"/>
      <c r="R147" s="8"/>
      <c r="S147" s="8"/>
      <c r="V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K147" s="8"/>
      <c r="AL147" s="8"/>
      <c r="AM147" s="8"/>
      <c r="AN147" s="8"/>
      <c r="AO147" s="8"/>
      <c r="AP147" s="8"/>
      <c r="AQ147" s="8"/>
      <c r="AR147" s="8"/>
      <c r="AS147" s="8"/>
      <c r="AU147" s="5"/>
      <c r="AV147" s="4"/>
      <c r="AW147" s="4"/>
      <c r="AX147" s="4"/>
      <c r="BM147" s="9">
        <v>2</v>
      </c>
      <c r="CW147" s="9">
        <v>1</v>
      </c>
      <c r="CY147" s="9">
        <v>3</v>
      </c>
      <c r="CZ147" s="9">
        <v>3</v>
      </c>
      <c r="DA147" s="4">
        <v>2</v>
      </c>
      <c r="DC147" s="4">
        <v>2</v>
      </c>
      <c r="DZ147" s="9">
        <v>1</v>
      </c>
      <c r="EF147" s="9">
        <v>1</v>
      </c>
      <c r="EG147" s="9">
        <v>1</v>
      </c>
      <c r="FN147" s="10"/>
      <c r="FO147" s="10"/>
      <c r="FP147" s="10"/>
      <c r="GO147" s="7">
        <v>0.01</v>
      </c>
    </row>
    <row r="148" spans="1:350">
      <c r="A148" s="26" t="s">
        <v>136</v>
      </c>
      <c r="B148" s="4"/>
      <c r="C148" s="4"/>
      <c r="D148" s="7"/>
      <c r="E148" s="7"/>
      <c r="AU148" s="5"/>
      <c r="AV148" s="4"/>
      <c r="AW148" s="4"/>
      <c r="AX148" s="4"/>
      <c r="AY148" s="9">
        <v>7</v>
      </c>
      <c r="AZ148" s="9">
        <v>5</v>
      </c>
      <c r="BA148" s="9">
        <v>12</v>
      </c>
      <c r="BB148" s="4">
        <v>55</v>
      </c>
      <c r="BC148" s="4">
        <v>54</v>
      </c>
      <c r="CE148" s="9">
        <v>6</v>
      </c>
      <c r="CF148" s="9">
        <v>13</v>
      </c>
      <c r="CI148" s="9">
        <v>4</v>
      </c>
      <c r="CJ148" s="4">
        <v>8</v>
      </c>
      <c r="DF148" s="9">
        <v>1</v>
      </c>
      <c r="DH148" s="9">
        <v>161</v>
      </c>
      <c r="EH148" s="9">
        <v>1</v>
      </c>
      <c r="EK148" s="9">
        <v>1</v>
      </c>
      <c r="EL148" s="9">
        <v>1</v>
      </c>
      <c r="EZ148" s="9">
        <v>28</v>
      </c>
      <c r="FJ148" s="9">
        <v>132</v>
      </c>
      <c r="FN148" s="10"/>
      <c r="FO148" s="10"/>
      <c r="FP148" s="10"/>
      <c r="FW148" s="9">
        <v>669</v>
      </c>
    </row>
    <row r="149" spans="1:350">
      <c r="A149" s="26" t="s">
        <v>137</v>
      </c>
      <c r="B149" s="4"/>
      <c r="C149" s="4"/>
      <c r="D149" s="7"/>
      <c r="E149" s="7"/>
      <c r="AV149" s="4"/>
      <c r="AW149" s="4"/>
      <c r="AX149" s="4"/>
      <c r="BE149" s="9">
        <v>114</v>
      </c>
      <c r="BF149" s="9">
        <v>9</v>
      </c>
      <c r="BH149" s="9">
        <v>60</v>
      </c>
      <c r="DI149" s="9">
        <v>2</v>
      </c>
      <c r="DJ149" s="9">
        <v>2</v>
      </c>
      <c r="DL149" s="4">
        <v>2</v>
      </c>
      <c r="DN149" s="4">
        <v>1</v>
      </c>
      <c r="DO149" s="4">
        <v>2</v>
      </c>
      <c r="DP149" s="4">
        <v>2</v>
      </c>
      <c r="DQ149" s="4">
        <v>2</v>
      </c>
      <c r="FN149" s="10"/>
      <c r="FO149" s="10"/>
      <c r="FP149" s="10"/>
    </row>
    <row r="150" spans="1:350">
      <c r="A150" s="26" t="s">
        <v>138</v>
      </c>
      <c r="B150" s="5">
        <v>9.4612356494325169</v>
      </c>
      <c r="C150" s="5">
        <v>9.9263227277035977</v>
      </c>
      <c r="D150" s="6">
        <v>12.230845771144278</v>
      </c>
      <c r="E150" s="7"/>
      <c r="G150" s="8">
        <v>63.742765273311903</v>
      </c>
      <c r="J150" s="8">
        <v>1.5044776119402985</v>
      </c>
      <c r="K150" s="8">
        <v>3.008955223880597</v>
      </c>
      <c r="L150" s="8">
        <v>1.0014925373134327</v>
      </c>
      <c r="M150" s="8">
        <v>2.0059701492537312</v>
      </c>
      <c r="O150" s="8">
        <v>1.0213604995070653</v>
      </c>
      <c r="U150" s="8">
        <v>3.1578947368421053</v>
      </c>
      <c r="V150" s="8">
        <v>2.0425531914893615</v>
      </c>
      <c r="Y150" s="8">
        <v>2.1677419354838712</v>
      </c>
      <c r="AA150" s="8">
        <v>29.395260801514212</v>
      </c>
      <c r="AC150" s="8">
        <v>14.542598325880061</v>
      </c>
      <c r="AG150" s="8">
        <v>2.1538461538461537</v>
      </c>
      <c r="AK150" s="8">
        <v>1.024390243902439</v>
      </c>
      <c r="AL150" s="8">
        <v>1.6766467065868262</v>
      </c>
      <c r="AP150" s="8">
        <v>2.0059701492537312</v>
      </c>
      <c r="AR150" s="8">
        <v>1.0589347620548377</v>
      </c>
      <c r="AS150" s="8">
        <v>35.439038450452529</v>
      </c>
      <c r="AU150" s="5">
        <v>2.965427398370573</v>
      </c>
      <c r="AV150" s="4"/>
      <c r="AW150" s="4"/>
      <c r="AX150" s="4"/>
      <c r="AY150" s="9">
        <v>50</v>
      </c>
      <c r="AZ150" s="9">
        <v>28</v>
      </c>
      <c r="BA150" s="9">
        <v>28</v>
      </c>
      <c r="BB150" s="9">
        <v>99</v>
      </c>
      <c r="BC150" s="9">
        <v>93</v>
      </c>
      <c r="BD150" s="9">
        <v>76</v>
      </c>
      <c r="BE150" s="9">
        <v>19</v>
      </c>
      <c r="BG150" s="9">
        <v>1</v>
      </c>
      <c r="BY150" s="9">
        <v>11</v>
      </c>
      <c r="CA150" s="9">
        <v>9</v>
      </c>
      <c r="CB150" s="9">
        <v>8</v>
      </c>
      <c r="CC150" s="4">
        <v>1</v>
      </c>
      <c r="CD150" s="4">
        <v>17</v>
      </c>
      <c r="CE150" s="4">
        <v>14</v>
      </c>
      <c r="CF150" s="4">
        <v>4</v>
      </c>
      <c r="CG150" s="4">
        <v>7</v>
      </c>
      <c r="CH150" s="4">
        <v>12</v>
      </c>
      <c r="CI150" s="4">
        <v>21</v>
      </c>
      <c r="DC150" s="9">
        <v>3</v>
      </c>
      <c r="DD150" s="9">
        <v>2</v>
      </c>
      <c r="DE150" s="9">
        <v>6</v>
      </c>
      <c r="DF150" s="4">
        <v>16</v>
      </c>
      <c r="DG150" s="4">
        <v>13</v>
      </c>
      <c r="DH150" s="4">
        <v>66</v>
      </c>
      <c r="DI150" s="4">
        <v>2</v>
      </c>
      <c r="DJ150" s="4">
        <v>2</v>
      </c>
      <c r="DK150" s="4">
        <v>1</v>
      </c>
      <c r="DL150" s="4">
        <v>2</v>
      </c>
      <c r="DM150" s="4">
        <v>2</v>
      </c>
      <c r="DN150" s="4">
        <v>2</v>
      </c>
      <c r="DO150" s="4">
        <v>2</v>
      </c>
      <c r="DP150" s="4">
        <v>2</v>
      </c>
      <c r="DQ150" s="4">
        <v>2</v>
      </c>
      <c r="DR150" s="4">
        <v>1</v>
      </c>
      <c r="DS150" s="4">
        <v>1</v>
      </c>
      <c r="DT150" s="4">
        <v>1</v>
      </c>
      <c r="DU150" s="4">
        <v>1</v>
      </c>
      <c r="EI150" s="9">
        <v>1</v>
      </c>
      <c r="EJ150" s="9">
        <v>1</v>
      </c>
      <c r="EK150" s="9">
        <v>1</v>
      </c>
      <c r="EL150" s="9">
        <v>15</v>
      </c>
      <c r="EN150" s="4">
        <v>13</v>
      </c>
      <c r="EO150" s="4">
        <v>8</v>
      </c>
      <c r="EX150" s="7">
        <v>1</v>
      </c>
      <c r="FC150" s="9">
        <v>2</v>
      </c>
      <c r="FJ150" s="9">
        <v>70</v>
      </c>
      <c r="FK150" s="10">
        <v>37.5</v>
      </c>
      <c r="FL150" s="10">
        <v>13.5</v>
      </c>
      <c r="FM150" s="10">
        <v>40</v>
      </c>
      <c r="FN150" s="10">
        <v>2</v>
      </c>
      <c r="FO150" s="10">
        <v>0.2</v>
      </c>
      <c r="FP150" s="10">
        <v>1.4</v>
      </c>
      <c r="FT150" s="4">
        <v>9</v>
      </c>
      <c r="FU150" s="4">
        <v>106</v>
      </c>
      <c r="FV150" s="4">
        <v>240</v>
      </c>
      <c r="GN150" s="12">
        <v>0.06</v>
      </c>
      <c r="GQ150" s="7">
        <v>1E-4</v>
      </c>
      <c r="GR150" s="7">
        <v>6</v>
      </c>
      <c r="GS150" s="7">
        <v>1E-4</v>
      </c>
    </row>
    <row r="151" spans="1:350">
      <c r="A151" s="26" t="s">
        <v>139</v>
      </c>
      <c r="B151" s="5"/>
      <c r="C151" s="5"/>
      <c r="D151" s="6"/>
      <c r="E151" s="7"/>
      <c r="AU151" s="5"/>
      <c r="AV151" s="4"/>
      <c r="AW151" s="4"/>
      <c r="AX151" s="4"/>
      <c r="AY151" s="9">
        <v>4</v>
      </c>
      <c r="BC151" s="9">
        <v>9</v>
      </c>
      <c r="FN151" s="10"/>
      <c r="FO151" s="10"/>
      <c r="FP151" s="10"/>
    </row>
    <row r="152" spans="1:350">
      <c r="A152" s="26" t="s">
        <v>140</v>
      </c>
      <c r="B152" s="4"/>
      <c r="C152" s="4"/>
      <c r="D152" s="7"/>
      <c r="E152" s="7"/>
      <c r="AV152" s="4"/>
      <c r="AW152" s="4"/>
      <c r="AX152" s="4"/>
      <c r="AY152" s="9">
        <v>3</v>
      </c>
      <c r="BF152" s="9">
        <v>3</v>
      </c>
      <c r="CH152" s="9">
        <v>1</v>
      </c>
      <c r="EJ152" s="9">
        <v>1</v>
      </c>
      <c r="FN152" s="10"/>
      <c r="FO152" s="10"/>
      <c r="FP152" s="10"/>
    </row>
    <row r="153" spans="1:350">
      <c r="A153" s="26" t="s">
        <v>141</v>
      </c>
      <c r="B153" s="4"/>
      <c r="C153" s="4"/>
      <c r="D153" s="7"/>
      <c r="E153" s="7"/>
      <c r="AV153" s="4"/>
      <c r="AW153" s="4"/>
      <c r="AX153" s="4"/>
      <c r="CW153" s="9">
        <v>1</v>
      </c>
      <c r="FN153" s="10"/>
      <c r="FO153" s="10"/>
      <c r="FP153" s="10"/>
    </row>
    <row r="154" spans="1:350">
      <c r="A154" s="26" t="s">
        <v>142</v>
      </c>
      <c r="B154" s="4"/>
      <c r="C154" s="4"/>
      <c r="D154" s="7"/>
      <c r="E154" s="7"/>
      <c r="AV154" s="4"/>
      <c r="AW154" s="4"/>
      <c r="AX154" s="4"/>
      <c r="BB154" s="9">
        <v>1</v>
      </c>
      <c r="CL154" s="9">
        <v>3</v>
      </c>
      <c r="CR154" s="9">
        <v>3</v>
      </c>
      <c r="DH154" s="9">
        <v>1</v>
      </c>
      <c r="DU154" s="9">
        <v>1</v>
      </c>
      <c r="EM154" s="9">
        <v>2</v>
      </c>
      <c r="EQ154" s="7">
        <v>1</v>
      </c>
      <c r="ER154" s="7">
        <v>1</v>
      </c>
      <c r="ES154" s="7">
        <v>1</v>
      </c>
      <c r="FN154" s="10"/>
      <c r="FO154" s="10"/>
      <c r="FP154" s="10"/>
      <c r="KH154" s="9">
        <v>3.4</v>
      </c>
      <c r="KL154" s="9">
        <v>3</v>
      </c>
      <c r="KM154" s="9">
        <v>15</v>
      </c>
      <c r="KO154" s="9">
        <v>1.5</v>
      </c>
      <c r="KP154" s="4">
        <v>16</v>
      </c>
      <c r="KS154" s="9">
        <v>5.3</v>
      </c>
    </row>
    <row r="155" spans="1:350">
      <c r="A155" s="12" t="s">
        <v>143</v>
      </c>
      <c r="B155" s="4"/>
      <c r="C155" s="4"/>
      <c r="D155" s="7"/>
      <c r="E155" s="7"/>
      <c r="AV155" s="4"/>
      <c r="AW155" s="4"/>
      <c r="AX155" s="4"/>
      <c r="FN155" s="10"/>
      <c r="FO155" s="10"/>
      <c r="FP155" s="10"/>
      <c r="HR155" s="9">
        <v>1</v>
      </c>
    </row>
    <row r="156" spans="1:350">
      <c r="A156" s="26" t="s">
        <v>144</v>
      </c>
      <c r="B156" s="4"/>
      <c r="C156" s="4"/>
      <c r="D156" s="7"/>
      <c r="E156" s="7"/>
      <c r="AV156" s="4"/>
      <c r="AW156" s="4"/>
      <c r="AX156" s="4"/>
      <c r="EN156" s="9">
        <v>1</v>
      </c>
      <c r="EX156" s="7">
        <v>1</v>
      </c>
      <c r="FN156" s="10"/>
      <c r="FO156" s="10"/>
      <c r="FP156" s="10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</row>
    <row r="157" spans="1:350">
      <c r="L157" s="4"/>
      <c r="M157" s="4"/>
      <c r="R157" s="4"/>
      <c r="S157" s="4"/>
      <c r="T157" s="4"/>
      <c r="V157" s="4"/>
      <c r="X157" s="4"/>
      <c r="Y157" s="4"/>
      <c r="AB157" s="4"/>
      <c r="AC157" s="4"/>
      <c r="AN157" s="4"/>
      <c r="AO157" s="4"/>
      <c r="AR157" s="4"/>
      <c r="AS157" s="4"/>
      <c r="AU157" s="4"/>
      <c r="AY157" s="7"/>
      <c r="BL157" s="4"/>
      <c r="BM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C157" s="4"/>
      <c r="DU157" s="7"/>
      <c r="EM157" s="4"/>
      <c r="EQ157" s="12"/>
      <c r="ER157" s="12"/>
      <c r="ES157" s="12"/>
      <c r="ET157" s="12"/>
      <c r="EU157" s="12"/>
      <c r="EV157" s="12"/>
      <c r="EW157" s="12"/>
      <c r="EX157" s="12"/>
      <c r="EY157" s="12"/>
      <c r="EZ157" s="4"/>
      <c r="FA157" s="4"/>
      <c r="FB157" s="4"/>
      <c r="FC157" s="4"/>
      <c r="FD157" s="4"/>
      <c r="FE157" s="4"/>
      <c r="FF157" s="4"/>
      <c r="FG157" s="4"/>
      <c r="FJ157" s="4"/>
      <c r="FQ157" s="17"/>
      <c r="FR157" s="17"/>
      <c r="FS157" s="17"/>
      <c r="FU157" s="17"/>
      <c r="FW157" s="17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O157" s="12"/>
    </row>
    <row r="158" spans="1:350" s="7" customFormat="1">
      <c r="A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2"/>
      <c r="BN158" s="12"/>
      <c r="CD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L158" s="12"/>
      <c r="DM158" s="12"/>
      <c r="DN158" s="12"/>
      <c r="FK158" s="16"/>
      <c r="FL158" s="16"/>
      <c r="FM158" s="16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20"/>
      <c r="GE158" s="11"/>
      <c r="GF158" s="11"/>
      <c r="GG158" s="11"/>
      <c r="GH158" s="11"/>
      <c r="GI158" s="11"/>
      <c r="GJ158" s="11"/>
      <c r="GK158" s="11"/>
      <c r="GL158" s="11"/>
      <c r="GM158" s="11"/>
      <c r="GN158" s="12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</row>
    <row r="159" spans="1:350" s="7" customFormat="1">
      <c r="A159" s="12"/>
      <c r="B159" s="12"/>
      <c r="C159" s="12"/>
      <c r="AT159" s="12"/>
      <c r="BN159" s="12"/>
      <c r="CD159" s="12"/>
      <c r="DL159" s="12"/>
      <c r="DM159" s="12"/>
      <c r="DN159" s="12"/>
      <c r="FK159" s="16"/>
      <c r="FL159" s="16"/>
      <c r="FM159" s="16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</row>
    <row r="160" spans="1:350" s="7" customFormat="1">
      <c r="A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2"/>
      <c r="BN160" s="12"/>
      <c r="CD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L160" s="12"/>
      <c r="DM160" s="12"/>
      <c r="DN160" s="12"/>
      <c r="FK160" s="16"/>
      <c r="FL160" s="16"/>
      <c r="FM160" s="16"/>
      <c r="FN160" s="12"/>
      <c r="FO160" s="12"/>
      <c r="FP160" s="12"/>
      <c r="FQ160" s="12"/>
      <c r="FR160" s="12"/>
      <c r="FS160" s="12"/>
      <c r="FT160" s="12"/>
      <c r="FU160" s="12"/>
      <c r="FV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</row>
    <row r="161" spans="1:350" s="7" customFormat="1" ht="12.75">
      <c r="A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2"/>
      <c r="BN161" s="12"/>
      <c r="CD161" s="12"/>
      <c r="CY161" s="12"/>
      <c r="CZ161" s="12"/>
      <c r="DA161" s="12"/>
      <c r="DB161" s="12"/>
      <c r="DC161" s="12"/>
      <c r="DL161" s="12"/>
      <c r="DM161" s="12"/>
      <c r="DN161" s="12"/>
      <c r="FK161" s="16"/>
      <c r="FL161" s="16"/>
      <c r="FM161" s="16"/>
      <c r="FN161" s="12"/>
      <c r="FO161" s="12"/>
      <c r="FP161" s="12"/>
      <c r="FQ161" s="12"/>
      <c r="FR161" s="12"/>
      <c r="FS161" s="12"/>
      <c r="FT161" s="12"/>
      <c r="FU161" s="12"/>
      <c r="FV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</row>
    <row r="162" spans="1:350" s="7" customFormat="1" ht="12.75">
      <c r="A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CD162" s="12"/>
      <c r="CV162" s="12"/>
      <c r="CW162" s="12"/>
      <c r="CX162" s="12"/>
      <c r="CY162" s="12"/>
      <c r="CZ162" s="12"/>
      <c r="DA162" s="12"/>
      <c r="DB162" s="12"/>
      <c r="DC162" s="12"/>
      <c r="DL162" s="12"/>
      <c r="DM162" s="12"/>
      <c r="DN162" s="12"/>
      <c r="FK162" s="16"/>
      <c r="FL162" s="16"/>
      <c r="FM162" s="16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</row>
    <row r="163" spans="1:350"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</row>
    <row r="164" spans="1:350">
      <c r="AT164" s="21"/>
      <c r="AU164" s="21"/>
      <c r="AY164" s="7"/>
      <c r="AZ164" s="7"/>
      <c r="BA164" s="7"/>
      <c r="BB164" s="7"/>
      <c r="BC164" s="7"/>
      <c r="BJ164" s="4"/>
      <c r="BK164" s="4"/>
      <c r="BL164" s="4"/>
      <c r="BM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P164" s="4"/>
      <c r="CQ164" s="4"/>
      <c r="CS164" s="4"/>
      <c r="CT164" s="4"/>
      <c r="CV164" s="12"/>
      <c r="CW164" s="12"/>
      <c r="CX164" s="4"/>
      <c r="CY164" s="12"/>
      <c r="CZ164" s="12"/>
      <c r="DA164" s="12"/>
      <c r="DB164" s="4"/>
      <c r="DC164" s="12"/>
      <c r="DD164" s="4"/>
      <c r="DE164" s="4"/>
      <c r="DF164" s="4"/>
      <c r="DG164" s="4"/>
      <c r="DH164" s="4"/>
      <c r="DI164" s="4"/>
      <c r="DJ164" s="4"/>
      <c r="DK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4"/>
      <c r="FA164" s="12"/>
      <c r="FB164" s="12"/>
      <c r="FC164" s="12"/>
      <c r="FE164" s="18"/>
      <c r="FG164" s="12"/>
      <c r="FH164" s="12"/>
      <c r="FI164" s="12"/>
      <c r="FJ164" s="12"/>
      <c r="FK164" s="16"/>
      <c r="FL164" s="16"/>
      <c r="FM164" s="16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O164" s="12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</row>
    <row r="165" spans="1:350">
      <c r="BJ165" s="4"/>
      <c r="BK165" s="4"/>
      <c r="BL165" s="4"/>
      <c r="BM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18"/>
      <c r="FK165" s="22"/>
      <c r="FL165" s="22"/>
      <c r="FM165" s="22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O165" s="12"/>
      <c r="GP165" s="12"/>
      <c r="GQ165" s="12"/>
      <c r="GR165" s="12"/>
      <c r="GS165" s="12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</row>
    <row r="166" spans="1:350">
      <c r="BL166" s="4"/>
      <c r="BM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E166" s="4"/>
      <c r="CF166" s="4"/>
      <c r="CG166" s="4"/>
      <c r="CH166" s="4"/>
      <c r="CI166" s="4"/>
      <c r="CJ166" s="4"/>
      <c r="CY166" s="4"/>
      <c r="CZ166" s="4"/>
      <c r="DA166" s="4"/>
      <c r="DB166" s="4"/>
      <c r="DC166" s="4"/>
      <c r="DI166" s="4"/>
      <c r="DJ166" s="4"/>
      <c r="DK166" s="4"/>
      <c r="DO166" s="4"/>
      <c r="DP166" s="4"/>
      <c r="DQ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18"/>
      <c r="EI166" s="18"/>
      <c r="EJ166" s="18"/>
      <c r="EK166" s="18"/>
      <c r="EL166" s="18"/>
      <c r="EZ166" s="4"/>
      <c r="FA166" s="4"/>
      <c r="FB166" s="4"/>
      <c r="FC166" s="4"/>
      <c r="FD166" s="4"/>
      <c r="FE166" s="4"/>
      <c r="FF166" s="4"/>
      <c r="FG166" s="4"/>
      <c r="FH166" s="4"/>
      <c r="FI166" s="4"/>
    </row>
    <row r="167" spans="1:350">
      <c r="CD167" s="9"/>
      <c r="CV167" s="4"/>
      <c r="CW167" s="4"/>
      <c r="CX167" s="4"/>
      <c r="CY167" s="4"/>
      <c r="CZ167" s="4"/>
      <c r="DA167" s="4"/>
      <c r="DB167" s="4"/>
      <c r="DC167" s="4"/>
      <c r="DD167" s="12"/>
      <c r="DE167" s="12"/>
      <c r="DF167" s="12"/>
      <c r="DG167" s="12"/>
      <c r="DH167" s="12"/>
      <c r="DI167" s="4"/>
      <c r="DJ167" s="4"/>
      <c r="DK167" s="4"/>
      <c r="DO167" s="4"/>
      <c r="DP167" s="4"/>
      <c r="DQ167" s="4"/>
      <c r="EP167" s="12"/>
      <c r="EQ167" s="12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</row>
    <row r="168" spans="1:350">
      <c r="AT168" s="9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M168" s="4"/>
      <c r="EN168" s="4"/>
      <c r="EO168" s="4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W168" s="4"/>
      <c r="GO1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L156"/>
  <sheetViews>
    <sheetView tabSelected="1" workbookViewId="0"/>
  </sheetViews>
  <sheetFormatPr baseColWidth="10" defaultRowHeight="15"/>
  <cols>
    <col min="1" max="1" width="28.5703125" style="2" bestFit="1" customWidth="1"/>
    <col min="2" max="45" width="7.7109375" style="9" customWidth="1"/>
    <col min="46" max="46" width="7.7109375" style="4" customWidth="1"/>
    <col min="47" max="65" width="7.7109375" style="9" customWidth="1"/>
    <col min="66" max="66" width="7.7109375" style="4" customWidth="1"/>
    <col min="67" max="81" width="7.7109375" style="9" customWidth="1"/>
    <col min="82" max="82" width="7.7109375" style="4" customWidth="1"/>
    <col min="83" max="115" width="7.7109375" style="9" customWidth="1"/>
    <col min="116" max="118" width="7.7109375" style="4" customWidth="1"/>
    <col min="119" max="145" width="7.7109375" style="9" customWidth="1"/>
    <col min="146" max="155" width="7.7109375" style="7" customWidth="1"/>
    <col min="156" max="166" width="7.7109375" style="9" customWidth="1"/>
    <col min="167" max="169" width="7.7109375" style="10" customWidth="1"/>
    <col min="170" max="178" width="7.7109375" style="4" customWidth="1"/>
    <col min="179" max="179" width="7.7109375" style="9" customWidth="1"/>
    <col min="180" max="195" width="7.7109375" style="4" customWidth="1"/>
    <col min="196" max="196" width="7.7109375" style="12" customWidth="1"/>
    <col min="197" max="201" width="7.7109375" style="7" customWidth="1"/>
    <col min="202" max="327" width="11.42578125" style="9"/>
    <col min="328" max="328" width="11.140625" style="9" bestFit="1" customWidth="1"/>
    <col min="329" max="16384" width="11.42578125" style="9"/>
  </cols>
  <sheetData>
    <row r="1" spans="1:350">
      <c r="A1" s="2" t="s">
        <v>187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63</v>
      </c>
      <c r="BL1" s="1">
        <v>64</v>
      </c>
      <c r="BM1" s="1">
        <v>65</v>
      </c>
      <c r="BN1" s="2">
        <v>67</v>
      </c>
      <c r="BO1" s="1">
        <v>68</v>
      </c>
      <c r="BP1" s="1">
        <v>69</v>
      </c>
      <c r="BQ1" s="1">
        <v>70</v>
      </c>
      <c r="BR1" s="1">
        <v>71</v>
      </c>
      <c r="BS1" s="1">
        <v>72</v>
      </c>
      <c r="BT1" s="1">
        <v>73</v>
      </c>
      <c r="BU1" s="1">
        <v>74</v>
      </c>
      <c r="BV1" s="1">
        <v>75</v>
      </c>
      <c r="BW1" s="1">
        <v>76</v>
      </c>
      <c r="BX1" s="1">
        <v>77</v>
      </c>
      <c r="BY1" s="1">
        <v>80</v>
      </c>
      <c r="BZ1" s="1">
        <v>81</v>
      </c>
      <c r="CA1" s="1">
        <v>82</v>
      </c>
      <c r="CB1" s="1">
        <v>83</v>
      </c>
      <c r="CC1" s="1">
        <v>84</v>
      </c>
      <c r="CD1" s="1">
        <v>85</v>
      </c>
      <c r="CE1" s="1">
        <v>86</v>
      </c>
      <c r="CF1" s="1">
        <v>87</v>
      </c>
      <c r="CG1" s="1">
        <v>88</v>
      </c>
      <c r="CH1" s="1">
        <v>89</v>
      </c>
      <c r="CI1" s="1">
        <v>90</v>
      </c>
      <c r="CJ1" s="1">
        <v>91</v>
      </c>
      <c r="CK1" s="1">
        <v>92</v>
      </c>
      <c r="CL1" s="1">
        <v>93</v>
      </c>
      <c r="CM1" s="1">
        <v>94</v>
      </c>
      <c r="CN1" s="1">
        <v>95</v>
      </c>
      <c r="CO1" s="1">
        <v>96</v>
      </c>
      <c r="CP1" s="1">
        <v>97</v>
      </c>
      <c r="CQ1" s="1">
        <v>100</v>
      </c>
      <c r="CR1" s="1">
        <v>103</v>
      </c>
      <c r="CS1" s="1">
        <v>104</v>
      </c>
      <c r="CT1" s="1">
        <v>105</v>
      </c>
      <c r="CU1" s="1">
        <v>106</v>
      </c>
      <c r="CV1" s="1">
        <v>107</v>
      </c>
      <c r="CW1" s="1">
        <v>108</v>
      </c>
      <c r="CX1" s="1">
        <v>109</v>
      </c>
      <c r="CY1" s="1">
        <v>110</v>
      </c>
      <c r="CZ1" s="1">
        <v>111</v>
      </c>
      <c r="DA1" s="1">
        <v>112</v>
      </c>
      <c r="DB1" s="1">
        <v>113</v>
      </c>
      <c r="DC1" s="1">
        <v>114</v>
      </c>
      <c r="DD1" s="1">
        <v>115</v>
      </c>
      <c r="DE1" s="1">
        <v>116</v>
      </c>
      <c r="DF1" s="1">
        <v>117</v>
      </c>
      <c r="DG1" s="1">
        <v>118</v>
      </c>
      <c r="DH1" s="1">
        <v>119</v>
      </c>
      <c r="DI1" s="1">
        <v>120</v>
      </c>
      <c r="DJ1" s="1">
        <v>121</v>
      </c>
      <c r="DK1" s="1">
        <v>122</v>
      </c>
      <c r="DL1" s="2">
        <v>124</v>
      </c>
      <c r="DM1" s="2">
        <v>125</v>
      </c>
      <c r="DN1" s="2">
        <v>126</v>
      </c>
      <c r="DO1" s="1">
        <v>127</v>
      </c>
      <c r="DP1" s="1">
        <v>128</v>
      </c>
      <c r="DQ1" s="1">
        <v>129</v>
      </c>
      <c r="DR1" s="1">
        <v>130</v>
      </c>
      <c r="DS1" s="1">
        <v>131</v>
      </c>
      <c r="DT1" s="1">
        <v>132</v>
      </c>
      <c r="DU1" s="1">
        <v>133</v>
      </c>
      <c r="DV1" s="1">
        <v>136</v>
      </c>
      <c r="DW1" s="1">
        <v>137</v>
      </c>
      <c r="DX1" s="1">
        <v>138</v>
      </c>
      <c r="DY1" s="1">
        <v>139</v>
      </c>
      <c r="DZ1" s="1">
        <v>142</v>
      </c>
      <c r="EA1" s="1">
        <v>145</v>
      </c>
      <c r="EB1" s="1">
        <v>146</v>
      </c>
      <c r="EC1" s="1">
        <v>147</v>
      </c>
      <c r="ED1" s="1">
        <v>148</v>
      </c>
      <c r="EE1" s="1">
        <v>150</v>
      </c>
      <c r="EF1" s="1">
        <v>151</v>
      </c>
      <c r="EG1" s="1">
        <v>152</v>
      </c>
      <c r="EH1" s="1">
        <v>162</v>
      </c>
      <c r="EI1" s="1">
        <v>163</v>
      </c>
      <c r="EJ1" s="1">
        <v>164</v>
      </c>
      <c r="EK1" s="1">
        <v>165</v>
      </c>
      <c r="EL1" s="1">
        <v>166</v>
      </c>
      <c r="EM1" s="1">
        <v>167</v>
      </c>
      <c r="EN1" s="1">
        <v>168</v>
      </c>
      <c r="EO1" s="1">
        <v>169</v>
      </c>
      <c r="EP1" s="1">
        <v>170</v>
      </c>
      <c r="EQ1" s="1">
        <v>171</v>
      </c>
      <c r="ER1" s="1">
        <v>172</v>
      </c>
      <c r="ES1" s="1">
        <v>173</v>
      </c>
      <c r="ET1" s="1">
        <v>174</v>
      </c>
      <c r="EU1" s="1">
        <v>175</v>
      </c>
      <c r="EV1" s="1">
        <v>176</v>
      </c>
      <c r="EW1" s="1">
        <v>177</v>
      </c>
      <c r="EX1" s="1">
        <v>178</v>
      </c>
      <c r="EY1" s="1">
        <v>179</v>
      </c>
      <c r="EZ1" s="1">
        <v>180</v>
      </c>
      <c r="FA1" s="1">
        <v>182</v>
      </c>
      <c r="FB1" s="1">
        <v>183</v>
      </c>
      <c r="FC1" s="1">
        <v>184</v>
      </c>
      <c r="FD1" s="1">
        <v>185</v>
      </c>
      <c r="FE1" s="1">
        <v>186</v>
      </c>
      <c r="FF1" s="1">
        <v>187</v>
      </c>
      <c r="FG1" s="1">
        <v>188</v>
      </c>
      <c r="FH1" s="1">
        <v>189</v>
      </c>
      <c r="FI1" s="1">
        <v>190</v>
      </c>
      <c r="FJ1" s="1">
        <v>191</v>
      </c>
      <c r="FK1" s="3">
        <v>192</v>
      </c>
      <c r="FL1" s="3">
        <v>193</v>
      </c>
      <c r="FM1" s="3">
        <v>194</v>
      </c>
      <c r="FN1" s="2">
        <v>195</v>
      </c>
      <c r="FO1" s="2">
        <v>196</v>
      </c>
      <c r="FP1" s="2">
        <v>197</v>
      </c>
      <c r="FQ1" s="1">
        <v>198</v>
      </c>
      <c r="FR1" s="1">
        <v>199</v>
      </c>
      <c r="FS1" s="1">
        <v>200</v>
      </c>
      <c r="FT1" s="1">
        <v>201</v>
      </c>
      <c r="FU1" s="1">
        <v>202</v>
      </c>
      <c r="FV1" s="2">
        <v>203</v>
      </c>
      <c r="FW1" s="2">
        <v>204</v>
      </c>
      <c r="FX1" s="2">
        <v>205</v>
      </c>
      <c r="FY1" s="2">
        <v>206</v>
      </c>
      <c r="FZ1" s="2">
        <v>207</v>
      </c>
      <c r="GA1" s="2">
        <v>208</v>
      </c>
      <c r="GB1" s="2">
        <v>209</v>
      </c>
      <c r="GC1" s="2">
        <v>210</v>
      </c>
      <c r="GD1" s="2">
        <v>211</v>
      </c>
      <c r="GE1" s="2">
        <v>212</v>
      </c>
      <c r="GF1" s="2">
        <v>213</v>
      </c>
      <c r="GG1" s="2">
        <v>214</v>
      </c>
      <c r="GH1" s="2">
        <v>215</v>
      </c>
      <c r="GI1" s="2">
        <v>216</v>
      </c>
      <c r="GJ1" s="2">
        <v>217</v>
      </c>
      <c r="GK1" s="2">
        <v>218</v>
      </c>
      <c r="GL1" s="2">
        <v>219</v>
      </c>
      <c r="GM1" s="2">
        <v>220</v>
      </c>
      <c r="GN1" s="2">
        <v>221</v>
      </c>
      <c r="GO1" s="1">
        <v>222</v>
      </c>
      <c r="GP1" s="1">
        <v>223</v>
      </c>
      <c r="GQ1" s="2">
        <v>224</v>
      </c>
      <c r="GR1" s="2">
        <v>225</v>
      </c>
      <c r="GS1" s="2">
        <v>226</v>
      </c>
      <c r="GT1" s="2">
        <v>227</v>
      </c>
      <c r="GU1" s="2">
        <v>228</v>
      </c>
      <c r="GV1" s="2">
        <v>229</v>
      </c>
      <c r="GW1" s="2">
        <v>230</v>
      </c>
      <c r="GX1" s="2">
        <v>231</v>
      </c>
      <c r="GY1" s="2">
        <v>232</v>
      </c>
      <c r="GZ1" s="2">
        <v>233</v>
      </c>
      <c r="HA1" s="2">
        <v>234</v>
      </c>
      <c r="HB1" s="2">
        <v>235</v>
      </c>
      <c r="HC1" s="2">
        <v>236</v>
      </c>
      <c r="HD1" s="2">
        <v>237</v>
      </c>
      <c r="HE1" s="2">
        <v>238</v>
      </c>
      <c r="HF1" s="2">
        <v>239</v>
      </c>
      <c r="HG1" s="2">
        <v>241</v>
      </c>
      <c r="HH1" s="2">
        <v>242</v>
      </c>
      <c r="HI1" s="2">
        <v>243</v>
      </c>
      <c r="HJ1" s="2">
        <v>244</v>
      </c>
      <c r="HK1" s="2">
        <v>245</v>
      </c>
      <c r="HL1" s="2">
        <v>246</v>
      </c>
      <c r="HM1" s="2">
        <v>247</v>
      </c>
      <c r="HN1" s="2">
        <v>248</v>
      </c>
      <c r="HO1" s="2">
        <v>249</v>
      </c>
      <c r="HP1" s="2">
        <v>250</v>
      </c>
      <c r="HQ1" s="2">
        <v>251</v>
      </c>
      <c r="HR1" s="2">
        <v>252</v>
      </c>
      <c r="HS1" s="2">
        <v>253</v>
      </c>
      <c r="HT1" s="2">
        <v>254</v>
      </c>
      <c r="HU1" s="2">
        <v>255</v>
      </c>
      <c r="HV1" s="2">
        <v>256</v>
      </c>
      <c r="HW1" s="2">
        <v>257</v>
      </c>
      <c r="HX1" s="2">
        <v>258</v>
      </c>
      <c r="HY1" s="2">
        <v>259</v>
      </c>
      <c r="HZ1" s="2">
        <v>260</v>
      </c>
      <c r="IA1" s="2">
        <v>261</v>
      </c>
      <c r="IB1" s="2">
        <v>262</v>
      </c>
      <c r="IC1" s="2">
        <v>263</v>
      </c>
      <c r="ID1" s="2">
        <v>264</v>
      </c>
      <c r="IE1" s="2">
        <v>265</v>
      </c>
      <c r="IF1" s="2">
        <v>266</v>
      </c>
      <c r="IG1" s="2">
        <v>267</v>
      </c>
      <c r="IH1" s="2">
        <v>268</v>
      </c>
      <c r="II1" s="2">
        <v>269</v>
      </c>
      <c r="IJ1" s="2">
        <v>271</v>
      </c>
      <c r="IK1" s="2">
        <v>272</v>
      </c>
      <c r="IL1" s="2">
        <v>273</v>
      </c>
      <c r="IM1" s="2">
        <v>274</v>
      </c>
      <c r="IN1" s="2">
        <v>276</v>
      </c>
      <c r="IO1" s="2">
        <v>277</v>
      </c>
      <c r="IP1" s="2">
        <v>278</v>
      </c>
      <c r="IQ1" s="2">
        <v>279</v>
      </c>
      <c r="IR1" s="2">
        <v>281</v>
      </c>
      <c r="IS1" s="2">
        <v>283</v>
      </c>
      <c r="IT1" s="2">
        <v>284</v>
      </c>
      <c r="IU1" s="2">
        <v>285</v>
      </c>
      <c r="IV1" s="2">
        <v>286</v>
      </c>
      <c r="IW1" s="2">
        <v>287</v>
      </c>
      <c r="IX1" s="2">
        <v>288</v>
      </c>
      <c r="IY1" s="2">
        <v>289</v>
      </c>
      <c r="IZ1" s="2">
        <v>291</v>
      </c>
      <c r="JA1" s="2">
        <v>292</v>
      </c>
      <c r="JB1" s="2">
        <v>293</v>
      </c>
      <c r="JC1" s="2">
        <v>294</v>
      </c>
      <c r="JD1" s="2">
        <v>295</v>
      </c>
      <c r="JE1" s="2">
        <v>296</v>
      </c>
      <c r="JF1" s="2">
        <v>297</v>
      </c>
      <c r="JG1" s="2">
        <v>300</v>
      </c>
      <c r="JH1" s="2">
        <v>301</v>
      </c>
      <c r="JI1" s="2">
        <v>302</v>
      </c>
      <c r="JJ1" s="2">
        <v>303</v>
      </c>
      <c r="JK1" s="2">
        <v>304</v>
      </c>
      <c r="JL1" s="2">
        <v>305</v>
      </c>
      <c r="JM1" s="2">
        <v>309</v>
      </c>
      <c r="JN1" s="2">
        <v>311</v>
      </c>
      <c r="JO1" s="2">
        <v>312</v>
      </c>
      <c r="JP1" s="2">
        <v>313</v>
      </c>
      <c r="JQ1" s="2">
        <v>314</v>
      </c>
      <c r="JR1" s="2">
        <v>316</v>
      </c>
      <c r="JS1" s="2">
        <v>317</v>
      </c>
      <c r="JT1" s="2">
        <v>318</v>
      </c>
      <c r="JU1" s="2">
        <v>320</v>
      </c>
      <c r="JV1" s="2">
        <v>321</v>
      </c>
      <c r="JW1" s="2">
        <v>322</v>
      </c>
      <c r="JX1" s="2">
        <v>323</v>
      </c>
      <c r="JY1" s="2">
        <v>325</v>
      </c>
      <c r="JZ1" s="2">
        <v>326</v>
      </c>
      <c r="KA1" s="2">
        <v>327</v>
      </c>
      <c r="KB1" s="2">
        <v>328</v>
      </c>
      <c r="KC1" s="2">
        <v>329</v>
      </c>
      <c r="KD1" s="2">
        <v>330</v>
      </c>
      <c r="KE1" s="2">
        <v>331</v>
      </c>
      <c r="KF1" s="2">
        <v>332</v>
      </c>
      <c r="KG1" s="2">
        <v>333</v>
      </c>
      <c r="KH1" s="2">
        <v>334</v>
      </c>
      <c r="KI1" s="2">
        <v>335</v>
      </c>
      <c r="KJ1" s="2">
        <v>336</v>
      </c>
      <c r="KK1" s="2">
        <v>337</v>
      </c>
      <c r="KL1" s="2">
        <v>338</v>
      </c>
      <c r="KM1" s="2">
        <v>339</v>
      </c>
      <c r="KN1" s="2">
        <v>340</v>
      </c>
      <c r="KO1" s="2">
        <v>341</v>
      </c>
      <c r="KP1" s="2">
        <v>342</v>
      </c>
      <c r="KQ1" s="2">
        <v>343</v>
      </c>
      <c r="KR1" s="2">
        <v>344</v>
      </c>
      <c r="KS1" s="2">
        <v>345</v>
      </c>
      <c r="KT1" s="2">
        <v>346</v>
      </c>
      <c r="KU1" s="2">
        <v>347</v>
      </c>
      <c r="KV1" s="2">
        <v>348</v>
      </c>
      <c r="KW1" s="2">
        <v>349</v>
      </c>
      <c r="KX1" s="2">
        <v>350</v>
      </c>
      <c r="KY1" s="2">
        <v>353</v>
      </c>
      <c r="KZ1" s="2">
        <v>356</v>
      </c>
      <c r="LA1" s="2">
        <v>358</v>
      </c>
      <c r="LB1" s="2">
        <v>359</v>
      </c>
      <c r="LC1" s="2">
        <v>360</v>
      </c>
      <c r="LD1" s="2">
        <v>361</v>
      </c>
      <c r="LE1" s="2">
        <v>362</v>
      </c>
      <c r="LF1" s="2">
        <v>363</v>
      </c>
      <c r="LG1" s="2">
        <v>365</v>
      </c>
      <c r="LH1" s="2">
        <v>367</v>
      </c>
      <c r="LI1" s="2">
        <v>368</v>
      </c>
      <c r="LJ1" s="2">
        <v>371</v>
      </c>
      <c r="LK1" s="2">
        <v>372</v>
      </c>
      <c r="LL1" s="2">
        <v>373</v>
      </c>
      <c r="LM1" s="2">
        <v>374</v>
      </c>
      <c r="LN1" s="2">
        <v>375</v>
      </c>
      <c r="LO1" s="2">
        <v>376</v>
      </c>
      <c r="LP1" s="2">
        <v>378</v>
      </c>
      <c r="LQ1" s="2">
        <v>379</v>
      </c>
      <c r="LR1" s="2">
        <v>380</v>
      </c>
      <c r="LS1" s="2">
        <v>381</v>
      </c>
      <c r="LT1" s="2">
        <v>382</v>
      </c>
      <c r="LU1" s="2">
        <v>383</v>
      </c>
      <c r="LV1" s="2">
        <v>384</v>
      </c>
      <c r="LW1" s="23">
        <v>385</v>
      </c>
      <c r="LX1" s="23">
        <v>386</v>
      </c>
      <c r="LY1" s="23">
        <v>387</v>
      </c>
      <c r="LZ1" s="23">
        <v>388</v>
      </c>
      <c r="MA1" s="23">
        <v>389</v>
      </c>
      <c r="MB1" s="23">
        <v>390</v>
      </c>
      <c r="MC1" s="23">
        <v>391</v>
      </c>
      <c r="MD1" s="23">
        <v>392</v>
      </c>
      <c r="ME1" s="23">
        <v>393</v>
      </c>
      <c r="MF1" s="23">
        <v>394</v>
      </c>
      <c r="MG1" s="23">
        <v>395</v>
      </c>
      <c r="MH1" s="23">
        <v>396</v>
      </c>
      <c r="MI1" s="23">
        <v>397</v>
      </c>
      <c r="MJ1" s="23">
        <v>398</v>
      </c>
      <c r="MK1" s="23">
        <v>399</v>
      </c>
      <c r="ML1" s="23">
        <v>400</v>
      </c>
    </row>
    <row r="2" spans="1:350" s="7" customFormat="1" ht="12.75">
      <c r="A2" s="34" t="s">
        <v>0</v>
      </c>
      <c r="B2" s="7">
        <v>0</v>
      </c>
      <c r="C2" s="7">
        <v>1</v>
      </c>
      <c r="D2" s="7">
        <v>1</v>
      </c>
      <c r="E2" s="7">
        <v>0</v>
      </c>
      <c r="F2" s="7">
        <v>1</v>
      </c>
      <c r="G2" s="7">
        <v>1</v>
      </c>
      <c r="H2" s="7">
        <v>0</v>
      </c>
      <c r="I2" s="7">
        <v>1</v>
      </c>
      <c r="J2" s="7">
        <v>0</v>
      </c>
      <c r="K2" s="7">
        <v>1</v>
      </c>
      <c r="L2" s="7">
        <v>0</v>
      </c>
      <c r="M2" s="7">
        <v>1</v>
      </c>
      <c r="N2" s="7">
        <v>0</v>
      </c>
      <c r="O2" s="7">
        <v>1</v>
      </c>
      <c r="P2" s="7">
        <v>0</v>
      </c>
      <c r="Q2" s="7">
        <v>1</v>
      </c>
      <c r="R2" s="7">
        <v>1</v>
      </c>
      <c r="S2" s="7">
        <v>0</v>
      </c>
      <c r="T2" s="7">
        <v>1</v>
      </c>
      <c r="U2" s="7">
        <v>1</v>
      </c>
      <c r="V2" s="7">
        <v>1</v>
      </c>
      <c r="W2" s="7">
        <v>1</v>
      </c>
      <c r="X2" s="7">
        <v>0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7">
        <v>1</v>
      </c>
      <c r="AF2" s="7">
        <v>1</v>
      </c>
      <c r="AG2" s="7">
        <v>1</v>
      </c>
      <c r="AH2" s="7">
        <v>0</v>
      </c>
      <c r="AI2" s="7">
        <v>1</v>
      </c>
      <c r="AJ2" s="7">
        <v>1</v>
      </c>
      <c r="AK2" s="7">
        <v>1</v>
      </c>
      <c r="AL2" s="7">
        <v>1</v>
      </c>
      <c r="AM2" s="7">
        <v>1</v>
      </c>
      <c r="AN2" s="7">
        <v>1</v>
      </c>
      <c r="AO2" s="7">
        <v>1</v>
      </c>
      <c r="AP2" s="7">
        <v>1</v>
      </c>
      <c r="AQ2" s="7">
        <v>1</v>
      </c>
      <c r="AR2" s="7">
        <v>0</v>
      </c>
      <c r="AS2" s="7">
        <v>1</v>
      </c>
      <c r="AT2" s="7">
        <v>0</v>
      </c>
      <c r="AU2" s="7">
        <v>1</v>
      </c>
      <c r="AV2" s="7">
        <v>0</v>
      </c>
      <c r="AW2" s="7">
        <v>0</v>
      </c>
      <c r="AX2" s="7">
        <v>0</v>
      </c>
      <c r="AY2" s="7">
        <v>1</v>
      </c>
      <c r="AZ2" s="7">
        <v>1</v>
      </c>
      <c r="BA2" s="7">
        <v>1</v>
      </c>
      <c r="BB2" s="7">
        <v>1</v>
      </c>
      <c r="BC2" s="7">
        <v>0</v>
      </c>
      <c r="BD2" s="7">
        <v>0</v>
      </c>
      <c r="BE2" s="7">
        <v>0</v>
      </c>
      <c r="BF2" s="7">
        <v>0</v>
      </c>
      <c r="BG2" s="7">
        <v>1</v>
      </c>
      <c r="BH2" s="7">
        <v>1</v>
      </c>
      <c r="BI2" s="7">
        <v>1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0</v>
      </c>
      <c r="CD2" s="7">
        <v>0</v>
      </c>
      <c r="CE2" s="7">
        <v>0</v>
      </c>
      <c r="CF2" s="7">
        <v>0</v>
      </c>
      <c r="CG2" s="7">
        <v>1</v>
      </c>
      <c r="CH2" s="7">
        <v>1</v>
      </c>
      <c r="CI2" s="7">
        <v>0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7">
        <v>1</v>
      </c>
      <c r="DJ2" s="7">
        <v>0</v>
      </c>
      <c r="DK2" s="7">
        <v>0</v>
      </c>
      <c r="DL2" s="7">
        <v>0</v>
      </c>
      <c r="DM2" s="7">
        <v>0</v>
      </c>
      <c r="DN2" s="7">
        <v>0</v>
      </c>
      <c r="DO2" s="7">
        <v>0</v>
      </c>
      <c r="DP2" s="7">
        <v>0</v>
      </c>
      <c r="DQ2" s="7">
        <v>0</v>
      </c>
      <c r="DR2" s="7">
        <v>0</v>
      </c>
      <c r="DS2" s="7">
        <v>0</v>
      </c>
      <c r="DT2" s="7">
        <v>0</v>
      </c>
      <c r="DU2" s="7">
        <v>0</v>
      </c>
      <c r="DV2" s="7">
        <v>0</v>
      </c>
      <c r="DW2" s="7">
        <v>1</v>
      </c>
      <c r="DX2" s="7">
        <v>1</v>
      </c>
      <c r="DY2" s="7">
        <v>1</v>
      </c>
      <c r="DZ2" s="7">
        <v>0</v>
      </c>
      <c r="EA2" s="7">
        <v>0</v>
      </c>
      <c r="EB2" s="7">
        <v>0</v>
      </c>
      <c r="EC2" s="7">
        <v>1</v>
      </c>
      <c r="ED2" s="7">
        <v>0</v>
      </c>
      <c r="EE2" s="7">
        <v>1</v>
      </c>
      <c r="EF2" s="7">
        <v>0</v>
      </c>
      <c r="EG2" s="7">
        <v>0</v>
      </c>
      <c r="EH2" s="7">
        <v>1</v>
      </c>
      <c r="EI2" s="7">
        <v>0</v>
      </c>
      <c r="EJ2" s="7">
        <v>0</v>
      </c>
      <c r="EK2" s="7">
        <v>1</v>
      </c>
      <c r="EL2" s="7">
        <v>1</v>
      </c>
      <c r="EM2" s="7">
        <v>0</v>
      </c>
      <c r="EN2" s="7">
        <v>1</v>
      </c>
      <c r="EO2" s="7">
        <v>1</v>
      </c>
      <c r="EP2" s="7">
        <v>0</v>
      </c>
      <c r="EQ2" s="7">
        <v>0</v>
      </c>
      <c r="ER2" s="7">
        <v>0</v>
      </c>
      <c r="ES2" s="7">
        <v>0</v>
      </c>
      <c r="ET2" s="7">
        <v>0</v>
      </c>
      <c r="EU2" s="7">
        <v>0</v>
      </c>
      <c r="EV2" s="7">
        <v>1</v>
      </c>
      <c r="EW2" s="7">
        <v>1</v>
      </c>
      <c r="EX2" s="7">
        <v>1</v>
      </c>
      <c r="EY2" s="7">
        <v>0</v>
      </c>
      <c r="EZ2" s="7">
        <v>0</v>
      </c>
      <c r="FA2" s="7">
        <v>0</v>
      </c>
      <c r="FB2" s="7">
        <v>0</v>
      </c>
      <c r="FC2" s="7">
        <v>0</v>
      </c>
      <c r="FD2" s="7">
        <v>0</v>
      </c>
      <c r="FE2" s="7">
        <v>0</v>
      </c>
      <c r="FF2" s="7">
        <v>0</v>
      </c>
      <c r="FG2" s="7">
        <v>0</v>
      </c>
      <c r="FH2" s="7">
        <v>0</v>
      </c>
      <c r="FI2" s="7">
        <v>0</v>
      </c>
      <c r="FJ2" s="7">
        <v>0</v>
      </c>
      <c r="FK2" s="7">
        <v>0</v>
      </c>
      <c r="FL2" s="7">
        <v>0</v>
      </c>
      <c r="FM2" s="7">
        <v>0</v>
      </c>
      <c r="FN2" s="7">
        <v>0</v>
      </c>
      <c r="FO2" s="7">
        <v>0</v>
      </c>
      <c r="FP2" s="7">
        <v>0</v>
      </c>
      <c r="FQ2" s="7">
        <v>0</v>
      </c>
      <c r="FR2" s="7">
        <v>0</v>
      </c>
      <c r="FS2" s="7">
        <v>0</v>
      </c>
      <c r="FT2" s="7">
        <v>0</v>
      </c>
      <c r="FU2" s="7">
        <v>0</v>
      </c>
      <c r="FV2" s="7">
        <v>0</v>
      </c>
      <c r="FW2" s="7">
        <v>0</v>
      </c>
      <c r="FX2" s="7">
        <v>1</v>
      </c>
      <c r="FY2" s="7">
        <v>0</v>
      </c>
      <c r="FZ2" s="7">
        <v>1</v>
      </c>
      <c r="GA2" s="7">
        <v>0</v>
      </c>
      <c r="GB2" s="7">
        <v>0</v>
      </c>
      <c r="GC2" s="7">
        <v>0</v>
      </c>
      <c r="GD2" s="7">
        <v>0</v>
      </c>
      <c r="GE2" s="7">
        <v>0</v>
      </c>
      <c r="GF2" s="7">
        <v>0</v>
      </c>
      <c r="GG2" s="7">
        <v>0</v>
      </c>
      <c r="GH2" s="7">
        <v>0</v>
      </c>
      <c r="GI2" s="7">
        <v>0</v>
      </c>
      <c r="GJ2" s="7">
        <v>0</v>
      </c>
      <c r="GK2" s="7">
        <v>0</v>
      </c>
      <c r="GL2" s="7">
        <v>0</v>
      </c>
      <c r="GM2" s="7">
        <v>0</v>
      </c>
      <c r="GN2" s="7">
        <v>1</v>
      </c>
      <c r="GO2" s="7">
        <v>1</v>
      </c>
      <c r="GP2" s="7">
        <v>1</v>
      </c>
      <c r="GQ2" s="7">
        <v>1</v>
      </c>
      <c r="GR2" s="7">
        <v>1</v>
      </c>
      <c r="GS2" s="7">
        <v>1</v>
      </c>
      <c r="GT2" s="7">
        <v>0</v>
      </c>
      <c r="GU2" s="7">
        <v>0</v>
      </c>
      <c r="GV2" s="7">
        <v>0</v>
      </c>
      <c r="GW2" s="7">
        <v>0</v>
      </c>
      <c r="GX2" s="7">
        <v>0</v>
      </c>
      <c r="GY2" s="7">
        <v>0</v>
      </c>
      <c r="GZ2" s="7">
        <v>0</v>
      </c>
      <c r="HA2" s="7">
        <v>0</v>
      </c>
      <c r="HB2" s="7">
        <v>0</v>
      </c>
      <c r="HC2" s="7">
        <v>0</v>
      </c>
      <c r="HD2" s="7">
        <v>0</v>
      </c>
      <c r="HE2" s="7">
        <v>0</v>
      </c>
      <c r="HF2" s="7">
        <v>0</v>
      </c>
      <c r="HG2" s="7">
        <v>0</v>
      </c>
      <c r="HH2" s="7">
        <v>0</v>
      </c>
      <c r="HI2" s="7">
        <v>0</v>
      </c>
      <c r="HJ2" s="7">
        <v>0</v>
      </c>
      <c r="HK2" s="7">
        <v>0</v>
      </c>
      <c r="HL2" s="7">
        <v>0</v>
      </c>
      <c r="HM2" s="7">
        <v>0</v>
      </c>
      <c r="HN2" s="7">
        <v>0</v>
      </c>
      <c r="HO2" s="7">
        <v>0</v>
      </c>
      <c r="HP2" s="7">
        <v>0</v>
      </c>
      <c r="HQ2" s="7">
        <v>0</v>
      </c>
      <c r="HR2" s="7">
        <v>0</v>
      </c>
      <c r="HS2" s="7">
        <v>0</v>
      </c>
      <c r="HT2" s="7">
        <v>0</v>
      </c>
      <c r="HU2" s="7">
        <v>0</v>
      </c>
      <c r="HV2" s="7">
        <v>0</v>
      </c>
      <c r="HW2" s="7">
        <v>0</v>
      </c>
      <c r="HX2" s="7">
        <v>0</v>
      </c>
      <c r="HY2" s="7">
        <v>0</v>
      </c>
      <c r="HZ2" s="7">
        <v>0</v>
      </c>
      <c r="IA2" s="7">
        <v>0</v>
      </c>
      <c r="IB2" s="7">
        <v>0</v>
      </c>
      <c r="IC2" s="7">
        <v>0</v>
      </c>
      <c r="ID2" s="7">
        <v>0</v>
      </c>
      <c r="IE2" s="7">
        <v>0</v>
      </c>
      <c r="IF2" s="7">
        <v>0</v>
      </c>
      <c r="IG2" s="7">
        <v>0</v>
      </c>
      <c r="IH2" s="7">
        <v>0</v>
      </c>
      <c r="II2" s="7">
        <v>0</v>
      </c>
      <c r="IJ2" s="7">
        <v>0</v>
      </c>
      <c r="IK2" s="7">
        <v>0</v>
      </c>
      <c r="IL2" s="7">
        <v>0</v>
      </c>
      <c r="IM2" s="7">
        <v>0</v>
      </c>
      <c r="IN2" s="7">
        <v>0</v>
      </c>
      <c r="IO2" s="7">
        <v>0</v>
      </c>
      <c r="IP2" s="7">
        <v>0</v>
      </c>
      <c r="IQ2" s="7">
        <v>0</v>
      </c>
      <c r="IR2" s="7">
        <v>0</v>
      </c>
      <c r="IS2" s="7">
        <v>0</v>
      </c>
      <c r="IT2" s="7">
        <v>0</v>
      </c>
      <c r="IU2" s="7">
        <v>0</v>
      </c>
      <c r="IV2" s="7">
        <v>0</v>
      </c>
      <c r="IW2" s="7">
        <v>0</v>
      </c>
      <c r="IX2" s="7">
        <v>0</v>
      </c>
      <c r="IY2" s="7">
        <v>0</v>
      </c>
      <c r="IZ2" s="7">
        <v>0</v>
      </c>
      <c r="JA2" s="7">
        <v>0</v>
      </c>
      <c r="JB2" s="7">
        <v>0</v>
      </c>
      <c r="JC2" s="7">
        <v>0</v>
      </c>
      <c r="JD2" s="7">
        <v>0</v>
      </c>
      <c r="JE2" s="7">
        <v>0</v>
      </c>
      <c r="JF2" s="7">
        <v>0</v>
      </c>
      <c r="JG2" s="7">
        <v>0</v>
      </c>
      <c r="JH2" s="7">
        <v>0</v>
      </c>
      <c r="JI2" s="7">
        <v>0</v>
      </c>
      <c r="JJ2" s="7">
        <v>0</v>
      </c>
      <c r="JK2" s="7">
        <v>0</v>
      </c>
      <c r="JL2" s="7">
        <v>0</v>
      </c>
      <c r="JM2" s="7">
        <v>0</v>
      </c>
      <c r="JN2" s="7">
        <v>0</v>
      </c>
      <c r="JO2" s="7">
        <v>0</v>
      </c>
      <c r="JP2" s="7">
        <v>0</v>
      </c>
      <c r="JQ2" s="7">
        <v>0</v>
      </c>
      <c r="JR2" s="7">
        <v>0</v>
      </c>
      <c r="JS2" s="7">
        <v>0</v>
      </c>
      <c r="JT2" s="7">
        <v>0</v>
      </c>
      <c r="JU2" s="7">
        <v>0</v>
      </c>
      <c r="JV2" s="7">
        <v>0</v>
      </c>
      <c r="JW2" s="7">
        <v>0</v>
      </c>
      <c r="JX2" s="7">
        <v>0</v>
      </c>
      <c r="JY2" s="7">
        <v>0</v>
      </c>
      <c r="JZ2" s="7">
        <v>0</v>
      </c>
      <c r="KA2" s="7">
        <v>0</v>
      </c>
      <c r="KB2" s="7">
        <v>0</v>
      </c>
      <c r="KC2" s="7">
        <v>0</v>
      </c>
      <c r="KD2" s="7">
        <v>0</v>
      </c>
      <c r="KE2" s="7">
        <v>0</v>
      </c>
      <c r="KF2" s="7">
        <v>0</v>
      </c>
      <c r="KG2" s="7">
        <v>0</v>
      </c>
      <c r="KH2" s="7">
        <v>0</v>
      </c>
      <c r="KI2" s="7">
        <v>0</v>
      </c>
      <c r="KJ2" s="7">
        <v>0</v>
      </c>
      <c r="KK2" s="7">
        <v>0</v>
      </c>
      <c r="KL2" s="7">
        <v>0</v>
      </c>
      <c r="KM2" s="7">
        <v>0</v>
      </c>
      <c r="KN2" s="7">
        <v>0</v>
      </c>
      <c r="KO2" s="7">
        <v>0</v>
      </c>
      <c r="KP2" s="7">
        <v>0</v>
      </c>
      <c r="KQ2" s="7">
        <v>0</v>
      </c>
      <c r="KR2" s="7">
        <v>0</v>
      </c>
      <c r="KS2" s="7">
        <v>0</v>
      </c>
      <c r="KT2" s="7">
        <v>0</v>
      </c>
      <c r="KU2" s="7">
        <v>0</v>
      </c>
      <c r="KV2" s="7">
        <v>0</v>
      </c>
      <c r="KW2" s="7">
        <v>0</v>
      </c>
      <c r="KX2" s="7">
        <v>0</v>
      </c>
      <c r="KY2" s="7">
        <v>0</v>
      </c>
      <c r="KZ2" s="7">
        <v>0</v>
      </c>
      <c r="LA2" s="7">
        <v>0</v>
      </c>
      <c r="LB2" s="7">
        <v>0</v>
      </c>
      <c r="LC2" s="7">
        <v>0</v>
      </c>
      <c r="LD2" s="7">
        <v>0</v>
      </c>
      <c r="LE2" s="7">
        <v>0</v>
      </c>
      <c r="LF2" s="7">
        <v>0</v>
      </c>
      <c r="LG2" s="7">
        <v>0</v>
      </c>
      <c r="LH2" s="7">
        <v>0</v>
      </c>
      <c r="LI2" s="7">
        <v>0</v>
      </c>
      <c r="LJ2" s="7">
        <v>0</v>
      </c>
      <c r="LK2" s="7">
        <v>0</v>
      </c>
      <c r="LL2" s="7">
        <v>0</v>
      </c>
      <c r="LM2" s="7">
        <v>1</v>
      </c>
      <c r="LN2" s="7">
        <v>1</v>
      </c>
      <c r="LO2" s="7">
        <v>0</v>
      </c>
      <c r="LP2" s="7">
        <v>0</v>
      </c>
      <c r="LQ2" s="7">
        <v>0</v>
      </c>
      <c r="LR2" s="7">
        <v>0</v>
      </c>
      <c r="LS2" s="7">
        <v>0</v>
      </c>
      <c r="LT2" s="7">
        <v>0</v>
      </c>
      <c r="LU2" s="7">
        <v>0</v>
      </c>
      <c r="LV2" s="7">
        <v>0</v>
      </c>
      <c r="LW2" s="19">
        <v>0</v>
      </c>
      <c r="LX2" s="19">
        <v>0</v>
      </c>
      <c r="LY2" s="19">
        <v>0</v>
      </c>
      <c r="LZ2" s="19">
        <v>0</v>
      </c>
      <c r="MA2" s="19">
        <v>0</v>
      </c>
      <c r="MB2" s="19">
        <v>0</v>
      </c>
      <c r="MC2" s="19">
        <v>0</v>
      </c>
      <c r="MD2" s="19">
        <v>0</v>
      </c>
      <c r="ME2" s="19">
        <v>0</v>
      </c>
      <c r="MF2" s="19">
        <v>0</v>
      </c>
      <c r="MG2" s="19">
        <v>0</v>
      </c>
      <c r="MH2" s="19">
        <v>0</v>
      </c>
      <c r="MI2" s="19">
        <v>0</v>
      </c>
      <c r="MJ2" s="19">
        <v>0</v>
      </c>
      <c r="MK2" s="19">
        <v>0</v>
      </c>
      <c r="ML2" s="19">
        <v>0</v>
      </c>
    </row>
    <row r="3" spans="1:350" s="7" customFormat="1">
      <c r="A3" s="35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1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7">
        <v>0</v>
      </c>
      <c r="HI3" s="7">
        <v>0</v>
      </c>
      <c r="HJ3" s="7">
        <v>0</v>
      </c>
      <c r="HK3" s="7">
        <v>0</v>
      </c>
      <c r="HL3" s="7">
        <v>0</v>
      </c>
      <c r="HM3" s="7">
        <v>0</v>
      </c>
      <c r="HN3" s="7">
        <v>0</v>
      </c>
      <c r="HO3" s="7">
        <v>0</v>
      </c>
      <c r="HP3" s="7">
        <v>0</v>
      </c>
      <c r="HQ3" s="7">
        <v>0</v>
      </c>
      <c r="HR3" s="7">
        <v>0</v>
      </c>
      <c r="HS3" s="7">
        <v>0</v>
      </c>
      <c r="HT3" s="7">
        <v>0</v>
      </c>
      <c r="HU3" s="7">
        <v>0</v>
      </c>
      <c r="HV3" s="7">
        <v>0</v>
      </c>
      <c r="HW3" s="7">
        <v>0</v>
      </c>
      <c r="HX3" s="7">
        <v>0</v>
      </c>
      <c r="HY3" s="7">
        <v>0</v>
      </c>
      <c r="HZ3" s="7">
        <v>0</v>
      </c>
      <c r="IA3" s="7">
        <v>0</v>
      </c>
      <c r="IB3" s="7">
        <v>0</v>
      </c>
      <c r="IC3" s="7">
        <v>0</v>
      </c>
      <c r="ID3" s="7">
        <v>0</v>
      </c>
      <c r="IE3" s="7">
        <v>0</v>
      </c>
      <c r="IF3" s="7">
        <v>0</v>
      </c>
      <c r="IG3" s="7">
        <v>0</v>
      </c>
      <c r="IH3" s="7">
        <v>0</v>
      </c>
      <c r="II3" s="7">
        <v>0</v>
      </c>
      <c r="IJ3" s="7">
        <v>0</v>
      </c>
      <c r="IK3" s="7">
        <v>0</v>
      </c>
      <c r="IL3" s="7">
        <v>0</v>
      </c>
      <c r="IM3" s="7">
        <v>0</v>
      </c>
      <c r="IN3" s="7">
        <v>0</v>
      </c>
      <c r="IO3" s="7">
        <v>0</v>
      </c>
      <c r="IP3" s="7">
        <v>0</v>
      </c>
      <c r="IQ3" s="7">
        <v>0</v>
      </c>
      <c r="IR3" s="7">
        <v>0</v>
      </c>
      <c r="IS3" s="7">
        <v>0</v>
      </c>
      <c r="IT3" s="7">
        <v>0</v>
      </c>
      <c r="IU3" s="7">
        <v>0</v>
      </c>
      <c r="IV3" s="7">
        <v>0</v>
      </c>
      <c r="IW3" s="7">
        <v>0</v>
      </c>
      <c r="IX3" s="7">
        <v>0</v>
      </c>
      <c r="IY3" s="7">
        <v>0</v>
      </c>
      <c r="IZ3" s="7">
        <v>0</v>
      </c>
      <c r="JA3" s="7">
        <v>0</v>
      </c>
      <c r="JB3" s="7">
        <v>0</v>
      </c>
      <c r="JC3" s="7">
        <v>0</v>
      </c>
      <c r="JD3" s="7">
        <v>0</v>
      </c>
      <c r="JE3" s="7">
        <v>0</v>
      </c>
      <c r="JF3" s="7">
        <v>0</v>
      </c>
      <c r="JG3" s="7">
        <v>0</v>
      </c>
      <c r="JH3" s="7">
        <v>0</v>
      </c>
      <c r="JI3" s="7">
        <v>0</v>
      </c>
      <c r="JJ3" s="7">
        <v>0</v>
      </c>
      <c r="JK3" s="7">
        <v>0</v>
      </c>
      <c r="JL3" s="7">
        <v>0</v>
      </c>
      <c r="JM3" s="7">
        <v>0</v>
      </c>
      <c r="JN3" s="7">
        <v>0</v>
      </c>
      <c r="JO3" s="7">
        <v>0</v>
      </c>
      <c r="JP3" s="7">
        <v>0</v>
      </c>
      <c r="JQ3" s="7">
        <v>0</v>
      </c>
      <c r="JR3" s="7">
        <v>0</v>
      </c>
      <c r="JS3" s="7">
        <v>0</v>
      </c>
      <c r="JT3" s="7">
        <v>0</v>
      </c>
      <c r="JU3" s="7">
        <v>0</v>
      </c>
      <c r="JV3" s="7">
        <v>0</v>
      </c>
      <c r="JW3" s="7">
        <v>0</v>
      </c>
      <c r="JX3" s="7">
        <v>0</v>
      </c>
      <c r="JY3" s="7">
        <v>0</v>
      </c>
      <c r="JZ3" s="7">
        <v>0</v>
      </c>
      <c r="KA3" s="7">
        <v>0</v>
      </c>
      <c r="KB3" s="7">
        <v>0</v>
      </c>
      <c r="KC3" s="7">
        <v>0</v>
      </c>
      <c r="KD3" s="7">
        <v>0</v>
      </c>
      <c r="KE3" s="7">
        <v>0</v>
      </c>
      <c r="KF3" s="7">
        <v>0</v>
      </c>
      <c r="KG3" s="7">
        <v>0</v>
      </c>
      <c r="KH3" s="7">
        <v>0</v>
      </c>
      <c r="KI3" s="7">
        <v>0</v>
      </c>
      <c r="KJ3" s="7">
        <v>0</v>
      </c>
      <c r="KK3" s="7">
        <v>0</v>
      </c>
      <c r="KL3" s="7">
        <v>0</v>
      </c>
      <c r="KM3" s="7">
        <v>0</v>
      </c>
      <c r="KN3" s="7">
        <v>0</v>
      </c>
      <c r="KO3" s="7">
        <v>0</v>
      </c>
      <c r="KP3" s="7">
        <v>0</v>
      </c>
      <c r="KQ3" s="7">
        <v>0</v>
      </c>
      <c r="KR3" s="7">
        <v>0</v>
      </c>
      <c r="KS3" s="7">
        <v>0</v>
      </c>
      <c r="KT3" s="7">
        <v>0</v>
      </c>
      <c r="KU3" s="7">
        <v>0</v>
      </c>
      <c r="KV3" s="7">
        <v>0</v>
      </c>
      <c r="KW3" s="7">
        <v>0</v>
      </c>
      <c r="KX3" s="7">
        <v>0</v>
      </c>
      <c r="KY3" s="7">
        <v>0</v>
      </c>
      <c r="KZ3" s="7">
        <v>0</v>
      </c>
      <c r="LA3" s="7">
        <v>0</v>
      </c>
      <c r="LB3" s="7">
        <v>0</v>
      </c>
      <c r="LC3" s="7">
        <v>0</v>
      </c>
      <c r="LD3" s="7">
        <v>0</v>
      </c>
      <c r="LE3" s="7">
        <v>0</v>
      </c>
      <c r="LF3" s="7">
        <v>0</v>
      </c>
      <c r="LG3" s="7">
        <v>0</v>
      </c>
      <c r="LH3" s="7">
        <v>0</v>
      </c>
      <c r="LI3" s="7">
        <v>0</v>
      </c>
      <c r="LJ3" s="7">
        <v>0</v>
      </c>
      <c r="LK3" s="7">
        <v>0</v>
      </c>
      <c r="LL3" s="7">
        <v>0</v>
      </c>
      <c r="LM3" s="7">
        <v>0</v>
      </c>
      <c r="LN3" s="7">
        <v>0</v>
      </c>
      <c r="LO3" s="7">
        <v>0</v>
      </c>
      <c r="LP3" s="7">
        <v>0</v>
      </c>
      <c r="LQ3" s="7">
        <v>0</v>
      </c>
      <c r="LR3" s="7">
        <v>0</v>
      </c>
      <c r="LS3" s="7">
        <v>0</v>
      </c>
      <c r="LT3" s="7">
        <v>0</v>
      </c>
      <c r="LU3" s="7">
        <v>0</v>
      </c>
      <c r="LV3" s="7">
        <v>0</v>
      </c>
      <c r="LW3" s="9">
        <v>0</v>
      </c>
      <c r="LX3" s="9">
        <v>0</v>
      </c>
      <c r="LY3" s="9">
        <v>0</v>
      </c>
      <c r="LZ3" s="9">
        <v>0</v>
      </c>
      <c r="MA3" s="9">
        <v>0</v>
      </c>
      <c r="MB3" s="9">
        <v>0</v>
      </c>
      <c r="MC3" s="9">
        <v>0</v>
      </c>
      <c r="MD3" s="9">
        <v>0</v>
      </c>
      <c r="ME3" s="9">
        <v>0</v>
      </c>
      <c r="MF3" s="9">
        <v>0</v>
      </c>
      <c r="MG3" s="9">
        <v>0</v>
      </c>
      <c r="MH3" s="9">
        <v>0</v>
      </c>
      <c r="MI3" s="9">
        <v>0</v>
      </c>
      <c r="MJ3" s="9">
        <v>0</v>
      </c>
      <c r="MK3" s="9">
        <v>0</v>
      </c>
      <c r="ML3" s="9">
        <v>0</v>
      </c>
    </row>
    <row r="4" spans="1:350" s="7" customFormat="1">
      <c r="A4" s="34" t="s">
        <v>188</v>
      </c>
      <c r="B4" s="7">
        <v>0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0</v>
      </c>
      <c r="U4" s="7">
        <v>0</v>
      </c>
      <c r="V4" s="7">
        <v>1</v>
      </c>
      <c r="W4" s="7">
        <v>1</v>
      </c>
      <c r="X4" s="7">
        <v>0</v>
      </c>
      <c r="Y4" s="7">
        <v>0</v>
      </c>
      <c r="Z4" s="7">
        <v>1</v>
      </c>
      <c r="AA4" s="7">
        <v>1</v>
      </c>
      <c r="AB4" s="7">
        <v>0</v>
      </c>
      <c r="AC4" s="7">
        <v>1</v>
      </c>
      <c r="AD4" s="7">
        <v>0</v>
      </c>
      <c r="AE4" s="7">
        <v>1</v>
      </c>
      <c r="AF4" s="7">
        <v>1</v>
      </c>
      <c r="AG4" s="7">
        <v>0</v>
      </c>
      <c r="AH4" s="7">
        <v>0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1</v>
      </c>
      <c r="BH4" s="7">
        <v>1</v>
      </c>
      <c r="BI4" s="7">
        <v>1</v>
      </c>
      <c r="BJ4" s="7">
        <v>0</v>
      </c>
      <c r="BK4" s="7">
        <v>0</v>
      </c>
      <c r="BL4" s="7">
        <v>1</v>
      </c>
      <c r="BM4" s="7">
        <v>0</v>
      </c>
      <c r="BN4" s="7">
        <v>0</v>
      </c>
      <c r="BO4" s="7">
        <v>0</v>
      </c>
      <c r="BP4" s="7">
        <v>0</v>
      </c>
      <c r="BQ4" s="7">
        <v>1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1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1</v>
      </c>
      <c r="DE4" s="7">
        <v>0</v>
      </c>
      <c r="DF4" s="7">
        <v>1</v>
      </c>
      <c r="DG4" s="7">
        <v>1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1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1</v>
      </c>
      <c r="EO4" s="7">
        <v>1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1</v>
      </c>
      <c r="EX4" s="7">
        <v>1</v>
      </c>
      <c r="EY4" s="7">
        <v>1</v>
      </c>
      <c r="EZ4" s="7">
        <v>0</v>
      </c>
      <c r="FA4" s="7">
        <v>1</v>
      </c>
      <c r="FB4" s="7">
        <v>0</v>
      </c>
      <c r="FC4" s="7">
        <v>0</v>
      </c>
      <c r="FD4" s="7">
        <v>0</v>
      </c>
      <c r="FE4" s="7">
        <v>0</v>
      </c>
      <c r="FF4" s="7">
        <v>1</v>
      </c>
      <c r="FG4" s="7">
        <v>0</v>
      </c>
      <c r="FH4" s="7">
        <v>1</v>
      </c>
      <c r="FI4" s="7">
        <v>1</v>
      </c>
      <c r="FJ4" s="7">
        <v>0</v>
      </c>
      <c r="FK4" s="7">
        <v>0</v>
      </c>
      <c r="FL4" s="7">
        <v>0</v>
      </c>
      <c r="FM4" s="7">
        <v>0</v>
      </c>
      <c r="FN4" s="7">
        <v>1</v>
      </c>
      <c r="FO4" s="7">
        <v>1</v>
      </c>
      <c r="FP4" s="7">
        <v>1</v>
      </c>
      <c r="FQ4" s="7">
        <v>1</v>
      </c>
      <c r="FR4" s="7">
        <v>1</v>
      </c>
      <c r="FS4" s="7">
        <v>1</v>
      </c>
      <c r="FT4" s="7">
        <v>0</v>
      </c>
      <c r="FU4" s="7">
        <v>1</v>
      </c>
      <c r="FV4" s="7">
        <v>1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1</v>
      </c>
      <c r="GO4" s="7">
        <v>1</v>
      </c>
      <c r="GP4" s="7">
        <v>1</v>
      </c>
      <c r="GQ4" s="7">
        <v>1</v>
      </c>
      <c r="GR4" s="7">
        <v>1</v>
      </c>
      <c r="GS4" s="7">
        <v>1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7">
        <v>0</v>
      </c>
      <c r="HI4" s="7">
        <v>0</v>
      </c>
      <c r="HJ4" s="7">
        <v>0</v>
      </c>
      <c r="HK4" s="7">
        <v>0</v>
      </c>
      <c r="HL4" s="7">
        <v>0</v>
      </c>
      <c r="HM4" s="7">
        <v>0</v>
      </c>
      <c r="HN4" s="7">
        <v>0</v>
      </c>
      <c r="HO4" s="7">
        <v>0</v>
      </c>
      <c r="HP4" s="7">
        <v>0</v>
      </c>
      <c r="HQ4" s="7">
        <v>0</v>
      </c>
      <c r="HR4" s="7">
        <v>0</v>
      </c>
      <c r="HS4" s="7">
        <v>0</v>
      </c>
      <c r="HT4" s="7">
        <v>0</v>
      </c>
      <c r="HU4" s="7">
        <v>0</v>
      </c>
      <c r="HV4" s="7">
        <v>0</v>
      </c>
      <c r="HW4" s="7">
        <v>0</v>
      </c>
      <c r="HX4" s="7">
        <v>0</v>
      </c>
      <c r="HY4" s="7">
        <v>0</v>
      </c>
      <c r="HZ4" s="7">
        <v>0</v>
      </c>
      <c r="IA4" s="7">
        <v>0</v>
      </c>
      <c r="IB4" s="7">
        <v>0</v>
      </c>
      <c r="IC4" s="7">
        <v>0</v>
      </c>
      <c r="ID4" s="7">
        <v>0</v>
      </c>
      <c r="IE4" s="7">
        <v>0</v>
      </c>
      <c r="IF4" s="7">
        <v>0</v>
      </c>
      <c r="IG4" s="7">
        <v>0</v>
      </c>
      <c r="IH4" s="7">
        <v>0</v>
      </c>
      <c r="II4" s="7">
        <v>0</v>
      </c>
      <c r="IJ4" s="7">
        <v>0</v>
      </c>
      <c r="IK4" s="7">
        <v>0</v>
      </c>
      <c r="IL4" s="7">
        <v>0</v>
      </c>
      <c r="IM4" s="7">
        <v>0</v>
      </c>
      <c r="IN4" s="7">
        <v>0</v>
      </c>
      <c r="IO4" s="7">
        <v>0</v>
      </c>
      <c r="IP4" s="7">
        <v>0</v>
      </c>
      <c r="IQ4" s="7">
        <v>0</v>
      </c>
      <c r="IR4" s="7">
        <v>0</v>
      </c>
      <c r="IS4" s="7">
        <v>0</v>
      </c>
      <c r="IT4" s="7">
        <v>0</v>
      </c>
      <c r="IU4" s="7">
        <v>0</v>
      </c>
      <c r="IV4" s="7">
        <v>0</v>
      </c>
      <c r="IW4" s="7">
        <v>0</v>
      </c>
      <c r="IX4" s="7">
        <v>0</v>
      </c>
      <c r="IY4" s="7">
        <v>0</v>
      </c>
      <c r="IZ4" s="7">
        <v>0</v>
      </c>
      <c r="JA4" s="7">
        <v>0</v>
      </c>
      <c r="JB4" s="7">
        <v>0</v>
      </c>
      <c r="JC4" s="7">
        <v>0</v>
      </c>
      <c r="JD4" s="7">
        <v>0</v>
      </c>
      <c r="JE4" s="7">
        <v>0</v>
      </c>
      <c r="JF4" s="7">
        <v>0</v>
      </c>
      <c r="JG4" s="7">
        <v>0</v>
      </c>
      <c r="JH4" s="7">
        <v>0</v>
      </c>
      <c r="JI4" s="7">
        <v>0</v>
      </c>
      <c r="JJ4" s="7">
        <v>0</v>
      </c>
      <c r="JK4" s="7">
        <v>0</v>
      </c>
      <c r="JL4" s="7">
        <v>0</v>
      </c>
      <c r="JM4" s="7">
        <v>0</v>
      </c>
      <c r="JN4" s="7">
        <v>0</v>
      </c>
      <c r="JO4" s="7">
        <v>0</v>
      </c>
      <c r="JP4" s="7">
        <v>0</v>
      </c>
      <c r="JQ4" s="7">
        <v>0</v>
      </c>
      <c r="JR4" s="7">
        <v>0</v>
      </c>
      <c r="JS4" s="7">
        <v>0</v>
      </c>
      <c r="JT4" s="7">
        <v>0</v>
      </c>
      <c r="JU4" s="7">
        <v>0</v>
      </c>
      <c r="JV4" s="7">
        <v>0</v>
      </c>
      <c r="JW4" s="7">
        <v>0</v>
      </c>
      <c r="JX4" s="7">
        <v>0</v>
      </c>
      <c r="JY4" s="7">
        <v>0</v>
      </c>
      <c r="JZ4" s="7">
        <v>0</v>
      </c>
      <c r="KA4" s="7">
        <v>0</v>
      </c>
      <c r="KB4" s="7">
        <v>0</v>
      </c>
      <c r="KC4" s="7">
        <v>0</v>
      </c>
      <c r="KD4" s="7">
        <v>0</v>
      </c>
      <c r="KE4" s="7">
        <v>0</v>
      </c>
      <c r="KF4" s="7">
        <v>0</v>
      </c>
      <c r="KG4" s="7">
        <v>0</v>
      </c>
      <c r="KH4" s="7">
        <v>0</v>
      </c>
      <c r="KI4" s="7">
        <v>0</v>
      </c>
      <c r="KJ4" s="7">
        <v>0</v>
      </c>
      <c r="KK4" s="7">
        <v>0</v>
      </c>
      <c r="KL4" s="7">
        <v>0</v>
      </c>
      <c r="KM4" s="7">
        <v>0</v>
      </c>
      <c r="KN4" s="7">
        <v>0</v>
      </c>
      <c r="KO4" s="7">
        <v>0</v>
      </c>
      <c r="KP4" s="7">
        <v>0</v>
      </c>
      <c r="KQ4" s="7">
        <v>0</v>
      </c>
      <c r="KR4" s="7">
        <v>0</v>
      </c>
      <c r="KS4" s="7">
        <v>0</v>
      </c>
      <c r="KT4" s="7">
        <v>0</v>
      </c>
      <c r="KU4" s="7">
        <v>0</v>
      </c>
      <c r="KV4" s="7">
        <v>0</v>
      </c>
      <c r="KW4" s="7">
        <v>0</v>
      </c>
      <c r="KX4" s="7">
        <v>0</v>
      </c>
      <c r="KY4" s="7">
        <v>0</v>
      </c>
      <c r="KZ4" s="7">
        <v>0</v>
      </c>
      <c r="LA4" s="7">
        <v>0</v>
      </c>
      <c r="LB4" s="7">
        <v>0</v>
      </c>
      <c r="LC4" s="7">
        <v>0</v>
      </c>
      <c r="LD4" s="7">
        <v>0</v>
      </c>
      <c r="LE4" s="7">
        <v>0</v>
      </c>
      <c r="LF4" s="7">
        <v>0</v>
      </c>
      <c r="LG4" s="7">
        <v>0</v>
      </c>
      <c r="LH4" s="7">
        <v>0</v>
      </c>
      <c r="LI4" s="7">
        <v>0</v>
      </c>
      <c r="LJ4" s="7">
        <v>0</v>
      </c>
      <c r="LK4" s="7">
        <v>0</v>
      </c>
      <c r="LL4" s="7">
        <v>0</v>
      </c>
      <c r="LM4" s="7">
        <v>0</v>
      </c>
      <c r="LN4" s="7">
        <v>0</v>
      </c>
      <c r="LO4" s="7">
        <v>0</v>
      </c>
      <c r="LP4" s="7">
        <v>0</v>
      </c>
      <c r="LQ4" s="7">
        <v>0</v>
      </c>
      <c r="LR4" s="7">
        <v>0</v>
      </c>
      <c r="LS4" s="7">
        <v>0</v>
      </c>
      <c r="LT4" s="7">
        <v>0</v>
      </c>
      <c r="LU4" s="7">
        <v>0</v>
      </c>
      <c r="LV4" s="7">
        <v>0</v>
      </c>
      <c r="LW4" s="9">
        <v>0</v>
      </c>
      <c r="LX4" s="9">
        <v>0</v>
      </c>
      <c r="LY4" s="9">
        <v>0</v>
      </c>
      <c r="LZ4" s="9">
        <v>0</v>
      </c>
      <c r="MA4" s="9">
        <v>0</v>
      </c>
      <c r="MB4" s="9">
        <v>0</v>
      </c>
      <c r="MC4" s="9">
        <v>0</v>
      </c>
      <c r="MD4" s="9">
        <v>0</v>
      </c>
      <c r="ME4" s="9">
        <v>0</v>
      </c>
      <c r="MF4" s="9">
        <v>0</v>
      </c>
      <c r="MG4" s="9">
        <v>0</v>
      </c>
      <c r="MH4" s="9">
        <v>0</v>
      </c>
      <c r="MI4" s="9">
        <v>0</v>
      </c>
      <c r="MJ4" s="9">
        <v>0</v>
      </c>
      <c r="MK4" s="9">
        <v>0</v>
      </c>
      <c r="ML4" s="9">
        <v>0</v>
      </c>
    </row>
    <row r="5" spans="1:350" s="7" customFormat="1">
      <c r="A5" s="34" t="s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1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1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  <c r="HT5" s="7">
        <v>0</v>
      </c>
      <c r="HU5" s="7">
        <v>0</v>
      </c>
      <c r="HV5" s="7">
        <v>0</v>
      </c>
      <c r="HW5" s="7">
        <v>0</v>
      </c>
      <c r="HX5" s="7">
        <v>0</v>
      </c>
      <c r="HY5" s="7">
        <v>0</v>
      </c>
      <c r="HZ5" s="7">
        <v>0</v>
      </c>
      <c r="IA5" s="7">
        <v>0</v>
      </c>
      <c r="IB5" s="7">
        <v>0</v>
      </c>
      <c r="IC5" s="7">
        <v>0</v>
      </c>
      <c r="ID5" s="7">
        <v>0</v>
      </c>
      <c r="IE5" s="7">
        <v>0</v>
      </c>
      <c r="IF5" s="7">
        <v>0</v>
      </c>
      <c r="IG5" s="7">
        <v>0</v>
      </c>
      <c r="IH5" s="7">
        <v>0</v>
      </c>
      <c r="II5" s="7">
        <v>0</v>
      </c>
      <c r="IJ5" s="7">
        <v>0</v>
      </c>
      <c r="IK5" s="7">
        <v>0</v>
      </c>
      <c r="IL5" s="7">
        <v>0</v>
      </c>
      <c r="IM5" s="7">
        <v>0</v>
      </c>
      <c r="IN5" s="7">
        <v>0</v>
      </c>
      <c r="IO5" s="7">
        <v>0</v>
      </c>
      <c r="IP5" s="7">
        <v>0</v>
      </c>
      <c r="IQ5" s="7">
        <v>0</v>
      </c>
      <c r="IR5" s="7">
        <v>0</v>
      </c>
      <c r="IS5" s="7">
        <v>0</v>
      </c>
      <c r="IT5" s="7">
        <v>0</v>
      </c>
      <c r="IU5" s="7">
        <v>0</v>
      </c>
      <c r="IV5" s="7">
        <v>0</v>
      </c>
      <c r="IW5" s="7">
        <v>0</v>
      </c>
      <c r="IX5" s="7">
        <v>0</v>
      </c>
      <c r="IY5" s="7">
        <v>0</v>
      </c>
      <c r="IZ5" s="7">
        <v>0</v>
      </c>
      <c r="JA5" s="7">
        <v>0</v>
      </c>
      <c r="JB5" s="7">
        <v>0</v>
      </c>
      <c r="JC5" s="7">
        <v>0</v>
      </c>
      <c r="JD5" s="7">
        <v>0</v>
      </c>
      <c r="JE5" s="7">
        <v>0</v>
      </c>
      <c r="JF5" s="7">
        <v>0</v>
      </c>
      <c r="JG5" s="7">
        <v>0</v>
      </c>
      <c r="JH5" s="7">
        <v>0</v>
      </c>
      <c r="JI5" s="7">
        <v>0</v>
      </c>
      <c r="JJ5" s="7">
        <v>0</v>
      </c>
      <c r="JK5" s="7">
        <v>0</v>
      </c>
      <c r="JL5" s="7">
        <v>0</v>
      </c>
      <c r="JM5" s="7">
        <v>0</v>
      </c>
      <c r="JN5" s="7">
        <v>0</v>
      </c>
      <c r="JO5" s="7">
        <v>0</v>
      </c>
      <c r="JP5" s="7">
        <v>0</v>
      </c>
      <c r="JQ5" s="7">
        <v>0</v>
      </c>
      <c r="JR5" s="7">
        <v>0</v>
      </c>
      <c r="JS5" s="7">
        <v>0</v>
      </c>
      <c r="JT5" s="7">
        <v>0</v>
      </c>
      <c r="JU5" s="7">
        <v>0</v>
      </c>
      <c r="JV5" s="7">
        <v>0</v>
      </c>
      <c r="JW5" s="7">
        <v>0</v>
      </c>
      <c r="JX5" s="7">
        <v>0</v>
      </c>
      <c r="JY5" s="7">
        <v>0</v>
      </c>
      <c r="JZ5" s="7">
        <v>0</v>
      </c>
      <c r="KA5" s="7">
        <v>0</v>
      </c>
      <c r="KB5" s="7">
        <v>0</v>
      </c>
      <c r="KC5" s="7">
        <v>0</v>
      </c>
      <c r="KD5" s="7">
        <v>0</v>
      </c>
      <c r="KE5" s="7">
        <v>0</v>
      </c>
      <c r="KF5" s="7">
        <v>0</v>
      </c>
      <c r="KG5" s="7">
        <v>0</v>
      </c>
      <c r="KH5" s="7">
        <v>0</v>
      </c>
      <c r="KI5" s="7">
        <v>0</v>
      </c>
      <c r="KJ5" s="7">
        <v>0</v>
      </c>
      <c r="KK5" s="7">
        <v>0</v>
      </c>
      <c r="KL5" s="7">
        <v>0</v>
      </c>
      <c r="KM5" s="7">
        <v>0</v>
      </c>
      <c r="KN5" s="7">
        <v>0</v>
      </c>
      <c r="KO5" s="7">
        <v>0</v>
      </c>
      <c r="KP5" s="7">
        <v>0</v>
      </c>
      <c r="KQ5" s="7">
        <v>0</v>
      </c>
      <c r="KR5" s="7">
        <v>0</v>
      </c>
      <c r="KS5" s="7">
        <v>0</v>
      </c>
      <c r="KT5" s="7">
        <v>0</v>
      </c>
      <c r="KU5" s="7">
        <v>0</v>
      </c>
      <c r="KV5" s="7">
        <v>0</v>
      </c>
      <c r="KW5" s="7">
        <v>0</v>
      </c>
      <c r="KX5" s="7">
        <v>0</v>
      </c>
      <c r="KY5" s="7">
        <v>0</v>
      </c>
      <c r="KZ5" s="7">
        <v>0</v>
      </c>
      <c r="LA5" s="7">
        <v>0</v>
      </c>
      <c r="LB5" s="7">
        <v>0</v>
      </c>
      <c r="LC5" s="7">
        <v>0</v>
      </c>
      <c r="LD5" s="7">
        <v>0</v>
      </c>
      <c r="LE5" s="7">
        <v>0</v>
      </c>
      <c r="LF5" s="7">
        <v>0</v>
      </c>
      <c r="LG5" s="7">
        <v>0</v>
      </c>
      <c r="LH5" s="7">
        <v>0</v>
      </c>
      <c r="LI5" s="7">
        <v>0</v>
      </c>
      <c r="LJ5" s="7">
        <v>0</v>
      </c>
      <c r="LK5" s="7">
        <v>0</v>
      </c>
      <c r="LL5" s="7">
        <v>0</v>
      </c>
      <c r="LM5" s="7">
        <v>0</v>
      </c>
      <c r="LN5" s="7">
        <v>0</v>
      </c>
      <c r="LO5" s="7">
        <v>0</v>
      </c>
      <c r="LP5" s="7">
        <v>0</v>
      </c>
      <c r="LQ5" s="7">
        <v>0</v>
      </c>
      <c r="LR5" s="7">
        <v>0</v>
      </c>
      <c r="LS5" s="7">
        <v>0</v>
      </c>
      <c r="LT5" s="7">
        <v>0</v>
      </c>
      <c r="LU5" s="7">
        <v>0</v>
      </c>
      <c r="LV5" s="7">
        <v>0</v>
      </c>
      <c r="LW5" s="9">
        <v>0</v>
      </c>
      <c r="LX5" s="9">
        <v>0</v>
      </c>
      <c r="LY5" s="9">
        <v>0</v>
      </c>
      <c r="LZ5" s="9">
        <v>0</v>
      </c>
      <c r="MA5" s="9">
        <v>0</v>
      </c>
      <c r="MB5" s="9">
        <v>0</v>
      </c>
      <c r="MC5" s="9">
        <v>0</v>
      </c>
      <c r="MD5" s="9">
        <v>0</v>
      </c>
      <c r="ME5" s="9">
        <v>0</v>
      </c>
      <c r="MF5" s="9">
        <v>0</v>
      </c>
      <c r="MG5" s="9">
        <v>0</v>
      </c>
      <c r="MH5" s="9">
        <v>0</v>
      </c>
      <c r="MI5" s="9">
        <v>0</v>
      </c>
      <c r="MJ5" s="9">
        <v>0</v>
      </c>
      <c r="MK5" s="9">
        <v>0</v>
      </c>
      <c r="ML5" s="9">
        <v>0</v>
      </c>
    </row>
    <row r="6" spans="1:350" s="7" customFormat="1">
      <c r="A6" s="34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1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1</v>
      </c>
      <c r="EN6" s="7">
        <v>0</v>
      </c>
      <c r="EO6" s="7">
        <v>1</v>
      </c>
      <c r="EP6" s="7">
        <v>0</v>
      </c>
      <c r="EQ6" s="7">
        <v>1</v>
      </c>
      <c r="ER6" s="7">
        <v>1</v>
      </c>
      <c r="ES6" s="7">
        <v>0</v>
      </c>
      <c r="ET6" s="7">
        <v>1</v>
      </c>
      <c r="EU6" s="7">
        <v>0</v>
      </c>
      <c r="EV6" s="7">
        <v>0</v>
      </c>
      <c r="EW6" s="7">
        <v>1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1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1</v>
      </c>
      <c r="GE6" s="7">
        <v>0</v>
      </c>
      <c r="GF6" s="7">
        <v>1</v>
      </c>
      <c r="GG6" s="7">
        <v>1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1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>
        <v>0</v>
      </c>
      <c r="IA6" s="7">
        <v>0</v>
      </c>
      <c r="IB6" s="7">
        <v>0</v>
      </c>
      <c r="IC6" s="7">
        <v>0</v>
      </c>
      <c r="ID6" s="7">
        <v>0</v>
      </c>
      <c r="IE6" s="7">
        <v>0</v>
      </c>
      <c r="IF6" s="7">
        <v>0</v>
      </c>
      <c r="IG6" s="7">
        <v>0</v>
      </c>
      <c r="IH6" s="7">
        <v>0</v>
      </c>
      <c r="II6" s="7">
        <v>0</v>
      </c>
      <c r="IJ6" s="7">
        <v>0</v>
      </c>
      <c r="IK6" s="7">
        <v>0</v>
      </c>
      <c r="IL6" s="7">
        <v>0</v>
      </c>
      <c r="IM6" s="7">
        <v>0</v>
      </c>
      <c r="IN6" s="7">
        <v>0</v>
      </c>
      <c r="IO6" s="7">
        <v>0</v>
      </c>
      <c r="IP6" s="7">
        <v>0</v>
      </c>
      <c r="IQ6" s="7">
        <v>0</v>
      </c>
      <c r="IR6" s="7">
        <v>0</v>
      </c>
      <c r="IS6" s="7">
        <v>0</v>
      </c>
      <c r="IT6" s="7">
        <v>0</v>
      </c>
      <c r="IU6" s="7">
        <v>0</v>
      </c>
      <c r="IV6" s="7">
        <v>0</v>
      </c>
      <c r="IW6" s="7">
        <v>0</v>
      </c>
      <c r="IX6" s="7">
        <v>0</v>
      </c>
      <c r="IY6" s="7">
        <v>0</v>
      </c>
      <c r="IZ6" s="7">
        <v>0</v>
      </c>
      <c r="JA6" s="7">
        <v>0</v>
      </c>
      <c r="JB6" s="7">
        <v>0</v>
      </c>
      <c r="JC6" s="7">
        <v>0</v>
      </c>
      <c r="JD6" s="7">
        <v>0</v>
      </c>
      <c r="JE6" s="7">
        <v>0</v>
      </c>
      <c r="JF6" s="7">
        <v>0</v>
      </c>
      <c r="JG6" s="7">
        <v>0</v>
      </c>
      <c r="JH6" s="7">
        <v>0</v>
      </c>
      <c r="JI6" s="7">
        <v>0</v>
      </c>
      <c r="JJ6" s="7">
        <v>0</v>
      </c>
      <c r="JK6" s="7">
        <v>0</v>
      </c>
      <c r="JL6" s="7">
        <v>0</v>
      </c>
      <c r="JM6" s="7">
        <v>0</v>
      </c>
      <c r="JN6" s="7">
        <v>0</v>
      </c>
      <c r="JO6" s="7">
        <v>0</v>
      </c>
      <c r="JP6" s="7">
        <v>0</v>
      </c>
      <c r="JQ6" s="7">
        <v>0</v>
      </c>
      <c r="JR6" s="7">
        <v>0</v>
      </c>
      <c r="JS6" s="7">
        <v>0</v>
      </c>
      <c r="JT6" s="7">
        <v>0</v>
      </c>
      <c r="JU6" s="7">
        <v>0</v>
      </c>
      <c r="JV6" s="7">
        <v>0</v>
      </c>
      <c r="JW6" s="7">
        <v>0</v>
      </c>
      <c r="JX6" s="7">
        <v>0</v>
      </c>
      <c r="JY6" s="7">
        <v>0</v>
      </c>
      <c r="JZ6" s="7">
        <v>0</v>
      </c>
      <c r="KA6" s="7">
        <v>0</v>
      </c>
      <c r="KB6" s="7">
        <v>0</v>
      </c>
      <c r="KC6" s="7">
        <v>0</v>
      </c>
      <c r="KD6" s="7">
        <v>1</v>
      </c>
      <c r="KE6" s="7">
        <v>0</v>
      </c>
      <c r="KF6" s="7">
        <v>0</v>
      </c>
      <c r="KG6" s="7">
        <v>0</v>
      </c>
      <c r="KH6" s="7">
        <v>0</v>
      </c>
      <c r="KI6" s="7">
        <v>0</v>
      </c>
      <c r="KJ6" s="7">
        <v>0</v>
      </c>
      <c r="KK6" s="7">
        <v>0</v>
      </c>
      <c r="KL6" s="7">
        <v>0</v>
      </c>
      <c r="KM6" s="7">
        <v>0</v>
      </c>
      <c r="KN6" s="7">
        <v>0</v>
      </c>
      <c r="KO6" s="7">
        <v>0</v>
      </c>
      <c r="KP6" s="7">
        <v>0</v>
      </c>
      <c r="KQ6" s="7">
        <v>0</v>
      </c>
      <c r="KR6" s="7">
        <v>0</v>
      </c>
      <c r="KS6" s="7">
        <v>0</v>
      </c>
      <c r="KT6" s="7">
        <v>0</v>
      </c>
      <c r="KU6" s="7">
        <v>0</v>
      </c>
      <c r="KV6" s="7">
        <v>0</v>
      </c>
      <c r="KW6" s="7">
        <v>0</v>
      </c>
      <c r="KX6" s="7">
        <v>0</v>
      </c>
      <c r="KY6" s="7">
        <v>0</v>
      </c>
      <c r="KZ6" s="7">
        <v>0</v>
      </c>
      <c r="LA6" s="7">
        <v>0</v>
      </c>
      <c r="LB6" s="7">
        <v>0</v>
      </c>
      <c r="LC6" s="7">
        <v>0</v>
      </c>
      <c r="LD6" s="7">
        <v>0</v>
      </c>
      <c r="LE6" s="7">
        <v>0</v>
      </c>
      <c r="LF6" s="7">
        <v>0</v>
      </c>
      <c r="LG6" s="7">
        <v>0</v>
      </c>
      <c r="LH6" s="7">
        <v>0</v>
      </c>
      <c r="LI6" s="7">
        <v>0</v>
      </c>
      <c r="LJ6" s="7">
        <v>0</v>
      </c>
      <c r="LK6" s="7">
        <v>0</v>
      </c>
      <c r="LL6" s="7">
        <v>0</v>
      </c>
      <c r="LM6" s="7">
        <v>0</v>
      </c>
      <c r="LN6" s="7">
        <v>0</v>
      </c>
      <c r="LO6" s="7">
        <v>0</v>
      </c>
      <c r="LP6" s="7">
        <v>0</v>
      </c>
      <c r="LQ6" s="7">
        <v>0</v>
      </c>
      <c r="LR6" s="7">
        <v>0</v>
      </c>
      <c r="LS6" s="7">
        <v>0</v>
      </c>
      <c r="LT6" s="7">
        <v>0</v>
      </c>
      <c r="LU6" s="7">
        <v>0</v>
      </c>
      <c r="LV6" s="7">
        <v>0</v>
      </c>
      <c r="LW6" s="9">
        <v>0</v>
      </c>
      <c r="LX6" s="9">
        <v>0</v>
      </c>
      <c r="LY6" s="9">
        <v>0</v>
      </c>
      <c r="LZ6" s="9">
        <v>0</v>
      </c>
      <c r="MA6" s="9">
        <v>0</v>
      </c>
      <c r="MB6" s="9">
        <v>0</v>
      </c>
      <c r="MC6" s="9">
        <v>0</v>
      </c>
      <c r="MD6" s="9">
        <v>0</v>
      </c>
      <c r="ME6" s="9">
        <v>0</v>
      </c>
      <c r="MF6" s="9">
        <v>0</v>
      </c>
      <c r="MG6" s="9">
        <v>0</v>
      </c>
      <c r="MH6" s="9">
        <v>0</v>
      </c>
      <c r="MI6" s="9">
        <v>0</v>
      </c>
      <c r="MJ6" s="9">
        <v>0</v>
      </c>
      <c r="MK6" s="9">
        <v>0</v>
      </c>
      <c r="ML6" s="9">
        <v>0</v>
      </c>
    </row>
    <row r="7" spans="1:350">
      <c r="A7" s="34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1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  <c r="JA7" s="7">
        <v>0</v>
      </c>
      <c r="JB7" s="7">
        <v>0</v>
      </c>
      <c r="JC7" s="7">
        <v>0</v>
      </c>
      <c r="JD7" s="7">
        <v>0</v>
      </c>
      <c r="JE7" s="7">
        <v>0</v>
      </c>
      <c r="JF7" s="7">
        <v>0</v>
      </c>
      <c r="JG7" s="7">
        <v>0</v>
      </c>
      <c r="JH7" s="7">
        <v>0</v>
      </c>
      <c r="JI7" s="7">
        <v>0</v>
      </c>
      <c r="JJ7" s="7">
        <v>0</v>
      </c>
      <c r="JK7" s="7">
        <v>0</v>
      </c>
      <c r="JL7" s="7">
        <v>0</v>
      </c>
      <c r="JM7" s="7">
        <v>0</v>
      </c>
      <c r="JN7" s="7">
        <v>0</v>
      </c>
      <c r="JO7" s="7">
        <v>0</v>
      </c>
      <c r="JP7" s="7">
        <v>0</v>
      </c>
      <c r="JQ7" s="7">
        <v>0</v>
      </c>
      <c r="JR7" s="7">
        <v>0</v>
      </c>
      <c r="JS7" s="7">
        <v>0</v>
      </c>
      <c r="JT7" s="7">
        <v>0</v>
      </c>
      <c r="JU7" s="7">
        <v>0</v>
      </c>
      <c r="JV7" s="7">
        <v>0</v>
      </c>
      <c r="JW7" s="7">
        <v>0</v>
      </c>
      <c r="JX7" s="7">
        <v>0</v>
      </c>
      <c r="JY7" s="7">
        <v>0</v>
      </c>
      <c r="JZ7" s="7">
        <v>0</v>
      </c>
      <c r="KA7" s="7">
        <v>0</v>
      </c>
      <c r="KB7" s="7">
        <v>0</v>
      </c>
      <c r="KC7" s="7">
        <v>0</v>
      </c>
      <c r="KD7" s="7">
        <v>0</v>
      </c>
      <c r="KE7" s="7">
        <v>0</v>
      </c>
      <c r="KF7" s="7">
        <v>0</v>
      </c>
      <c r="KG7" s="7">
        <v>0</v>
      </c>
      <c r="KH7" s="7">
        <v>0</v>
      </c>
      <c r="KI7" s="7">
        <v>0</v>
      </c>
      <c r="KJ7" s="7">
        <v>0</v>
      </c>
      <c r="KK7" s="7">
        <v>0</v>
      </c>
      <c r="KL7" s="7">
        <v>0</v>
      </c>
      <c r="KM7" s="7">
        <v>0</v>
      </c>
      <c r="KN7" s="7">
        <v>0</v>
      </c>
      <c r="KO7" s="7">
        <v>0</v>
      </c>
      <c r="KP7" s="7">
        <v>0</v>
      </c>
      <c r="KQ7" s="7">
        <v>0</v>
      </c>
      <c r="KR7" s="7">
        <v>0</v>
      </c>
      <c r="KS7" s="7">
        <v>0</v>
      </c>
      <c r="KT7" s="7">
        <v>0</v>
      </c>
      <c r="KU7" s="7">
        <v>0</v>
      </c>
      <c r="KV7" s="7">
        <v>0</v>
      </c>
      <c r="KW7" s="7">
        <v>0</v>
      </c>
      <c r="KX7" s="7">
        <v>0</v>
      </c>
      <c r="KY7" s="7">
        <v>0</v>
      </c>
      <c r="KZ7" s="7">
        <v>0</v>
      </c>
      <c r="LA7" s="7">
        <v>0</v>
      </c>
      <c r="LB7" s="7">
        <v>0</v>
      </c>
      <c r="LC7" s="7">
        <v>0</v>
      </c>
      <c r="LD7" s="7">
        <v>0</v>
      </c>
      <c r="LE7" s="7">
        <v>0</v>
      </c>
      <c r="LF7" s="7">
        <v>0</v>
      </c>
      <c r="LG7" s="7">
        <v>0</v>
      </c>
      <c r="LH7" s="7">
        <v>0</v>
      </c>
      <c r="LI7" s="7">
        <v>0</v>
      </c>
      <c r="LJ7" s="7">
        <v>0</v>
      </c>
      <c r="LK7" s="7">
        <v>0</v>
      </c>
      <c r="LL7" s="7">
        <v>0</v>
      </c>
      <c r="LM7" s="7">
        <v>0</v>
      </c>
      <c r="LN7" s="7">
        <v>0</v>
      </c>
      <c r="LO7" s="7">
        <v>0</v>
      </c>
      <c r="LP7" s="7">
        <v>0</v>
      </c>
      <c r="LQ7" s="7">
        <v>0</v>
      </c>
      <c r="LR7" s="7">
        <v>0</v>
      </c>
      <c r="LS7" s="7">
        <v>0</v>
      </c>
      <c r="LT7" s="7">
        <v>0</v>
      </c>
      <c r="LU7" s="7">
        <v>0</v>
      </c>
      <c r="LV7" s="7">
        <v>0</v>
      </c>
      <c r="LW7" s="4">
        <v>0</v>
      </c>
      <c r="LX7" s="4">
        <v>0</v>
      </c>
      <c r="LY7" s="4">
        <v>0</v>
      </c>
      <c r="LZ7" s="4">
        <v>0</v>
      </c>
      <c r="MA7" s="4">
        <v>0</v>
      </c>
      <c r="MB7" s="4">
        <v>0</v>
      </c>
      <c r="MC7" s="4">
        <v>0</v>
      </c>
      <c r="MD7" s="4">
        <v>0</v>
      </c>
      <c r="ME7" s="4">
        <v>0</v>
      </c>
      <c r="MF7" s="4">
        <v>0</v>
      </c>
      <c r="MG7" s="4">
        <v>0</v>
      </c>
      <c r="MH7" s="4">
        <v>0</v>
      </c>
      <c r="MI7" s="4">
        <v>0</v>
      </c>
      <c r="MJ7" s="4">
        <v>0</v>
      </c>
      <c r="MK7" s="4">
        <v>0</v>
      </c>
      <c r="ML7" s="4">
        <v>0</v>
      </c>
    </row>
    <row r="8" spans="1:350">
      <c r="A8" s="34" t="s">
        <v>5</v>
      </c>
      <c r="B8" s="7">
        <v>0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1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1</v>
      </c>
      <c r="CG8" s="7">
        <v>1</v>
      </c>
      <c r="CH8" s="7">
        <v>1</v>
      </c>
      <c r="CI8" s="7">
        <v>1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1</v>
      </c>
      <c r="DL8" s="7">
        <v>0</v>
      </c>
      <c r="DM8" s="7">
        <v>0</v>
      </c>
      <c r="DN8" s="7">
        <v>0</v>
      </c>
      <c r="DO8" s="7">
        <v>1</v>
      </c>
      <c r="DP8" s="7">
        <v>0</v>
      </c>
      <c r="DQ8" s="7">
        <v>0</v>
      </c>
      <c r="DR8" s="7">
        <v>1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1</v>
      </c>
      <c r="EI8" s="7">
        <v>1</v>
      </c>
      <c r="EJ8" s="7">
        <v>1</v>
      </c>
      <c r="EK8" s="7">
        <v>1</v>
      </c>
      <c r="EL8" s="7">
        <v>1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1</v>
      </c>
      <c r="FK8" s="7">
        <v>0</v>
      </c>
      <c r="FL8" s="7">
        <v>0</v>
      </c>
      <c r="FM8" s="7">
        <v>0</v>
      </c>
      <c r="FN8" s="7">
        <v>1</v>
      </c>
      <c r="FO8" s="7">
        <v>1</v>
      </c>
      <c r="FP8" s="7">
        <v>1</v>
      </c>
      <c r="FQ8" s="7">
        <v>0</v>
      </c>
      <c r="FR8" s="7">
        <v>0</v>
      </c>
      <c r="FS8" s="7">
        <v>0</v>
      </c>
      <c r="FT8" s="7">
        <v>1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>
        <v>0</v>
      </c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7">
        <v>0</v>
      </c>
      <c r="IW8" s="7">
        <v>0</v>
      </c>
      <c r="IX8" s="7">
        <v>0</v>
      </c>
      <c r="IY8" s="7">
        <v>0</v>
      </c>
      <c r="IZ8" s="7">
        <v>0</v>
      </c>
      <c r="JA8" s="7">
        <v>0</v>
      </c>
      <c r="JB8" s="7">
        <v>0</v>
      </c>
      <c r="JC8" s="7">
        <v>0</v>
      </c>
      <c r="JD8" s="7">
        <v>0</v>
      </c>
      <c r="JE8" s="7">
        <v>0</v>
      </c>
      <c r="JF8" s="7">
        <v>0</v>
      </c>
      <c r="JG8" s="7">
        <v>0</v>
      </c>
      <c r="JH8" s="7">
        <v>0</v>
      </c>
      <c r="JI8" s="7">
        <v>0</v>
      </c>
      <c r="JJ8" s="7">
        <v>0</v>
      </c>
      <c r="JK8" s="7">
        <v>0</v>
      </c>
      <c r="JL8" s="7">
        <v>0</v>
      </c>
      <c r="JM8" s="7">
        <v>0</v>
      </c>
      <c r="JN8" s="7">
        <v>0</v>
      </c>
      <c r="JO8" s="7">
        <v>0</v>
      </c>
      <c r="JP8" s="7">
        <v>0</v>
      </c>
      <c r="JQ8" s="7">
        <v>0</v>
      </c>
      <c r="JR8" s="7">
        <v>0</v>
      </c>
      <c r="JS8" s="7">
        <v>0</v>
      </c>
      <c r="JT8" s="7">
        <v>0</v>
      </c>
      <c r="JU8" s="7">
        <v>0</v>
      </c>
      <c r="JV8" s="7">
        <v>0</v>
      </c>
      <c r="JW8" s="7">
        <v>0</v>
      </c>
      <c r="JX8" s="7">
        <v>0</v>
      </c>
      <c r="JY8" s="7">
        <v>0</v>
      </c>
      <c r="JZ8" s="7">
        <v>0</v>
      </c>
      <c r="KA8" s="7">
        <v>0</v>
      </c>
      <c r="KB8" s="7">
        <v>0</v>
      </c>
      <c r="KC8" s="7">
        <v>0</v>
      </c>
      <c r="KD8" s="7">
        <v>0</v>
      </c>
      <c r="KE8" s="7">
        <v>0</v>
      </c>
      <c r="KF8" s="7">
        <v>0</v>
      </c>
      <c r="KG8" s="7">
        <v>0</v>
      </c>
      <c r="KH8" s="7">
        <v>0</v>
      </c>
      <c r="KI8" s="7">
        <v>0</v>
      </c>
      <c r="KJ8" s="7">
        <v>0</v>
      </c>
      <c r="KK8" s="7">
        <v>0</v>
      </c>
      <c r="KL8" s="7">
        <v>0</v>
      </c>
      <c r="KM8" s="7">
        <v>0</v>
      </c>
      <c r="KN8" s="7">
        <v>0</v>
      </c>
      <c r="KO8" s="7">
        <v>0</v>
      </c>
      <c r="KP8" s="7">
        <v>0</v>
      </c>
      <c r="KQ8" s="7">
        <v>0</v>
      </c>
      <c r="KR8" s="7">
        <v>0</v>
      </c>
      <c r="KS8" s="7">
        <v>0</v>
      </c>
      <c r="KT8" s="7">
        <v>0</v>
      </c>
      <c r="KU8" s="7">
        <v>0</v>
      </c>
      <c r="KV8" s="7">
        <v>0</v>
      </c>
      <c r="KW8" s="7">
        <v>0</v>
      </c>
      <c r="KX8" s="7">
        <v>0</v>
      </c>
      <c r="KY8" s="7">
        <v>0</v>
      </c>
      <c r="KZ8" s="7">
        <v>0</v>
      </c>
      <c r="LA8" s="7">
        <v>0</v>
      </c>
      <c r="LB8" s="7">
        <v>0</v>
      </c>
      <c r="LC8" s="7">
        <v>0</v>
      </c>
      <c r="LD8" s="7">
        <v>0</v>
      </c>
      <c r="LE8" s="7">
        <v>0</v>
      </c>
      <c r="LF8" s="7">
        <v>0</v>
      </c>
      <c r="LG8" s="7">
        <v>0</v>
      </c>
      <c r="LH8" s="7">
        <v>0</v>
      </c>
      <c r="LI8" s="7">
        <v>0</v>
      </c>
      <c r="LJ8" s="7">
        <v>0</v>
      </c>
      <c r="LK8" s="7">
        <v>0</v>
      </c>
      <c r="LL8" s="7">
        <v>0</v>
      </c>
      <c r="LM8" s="7">
        <v>0</v>
      </c>
      <c r="LN8" s="7">
        <v>0</v>
      </c>
      <c r="LO8" s="7">
        <v>0</v>
      </c>
      <c r="LP8" s="7">
        <v>0</v>
      </c>
      <c r="LQ8" s="7">
        <v>0</v>
      </c>
      <c r="LR8" s="7">
        <v>0</v>
      </c>
      <c r="LS8" s="7">
        <v>0</v>
      </c>
      <c r="LT8" s="7">
        <v>0</v>
      </c>
      <c r="LU8" s="7">
        <v>0</v>
      </c>
      <c r="LV8" s="7">
        <v>0</v>
      </c>
      <c r="LW8" s="9">
        <v>0</v>
      </c>
      <c r="LX8" s="9">
        <v>0</v>
      </c>
      <c r="LY8" s="9">
        <v>0</v>
      </c>
      <c r="LZ8" s="9">
        <v>0</v>
      </c>
      <c r="MA8" s="9">
        <v>0</v>
      </c>
      <c r="MB8" s="9">
        <v>0</v>
      </c>
      <c r="MC8" s="9">
        <v>0</v>
      </c>
      <c r="MD8" s="9">
        <v>0</v>
      </c>
      <c r="ME8" s="9">
        <v>0</v>
      </c>
      <c r="MF8" s="9">
        <v>0</v>
      </c>
      <c r="MG8" s="9">
        <v>0</v>
      </c>
      <c r="MH8" s="9">
        <v>0</v>
      </c>
      <c r="MI8" s="9">
        <v>0</v>
      </c>
      <c r="MJ8" s="9">
        <v>0</v>
      </c>
      <c r="MK8" s="9">
        <v>0</v>
      </c>
      <c r="ML8" s="9">
        <v>0</v>
      </c>
    </row>
    <row r="9" spans="1:350">
      <c r="A9" s="34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1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1</v>
      </c>
      <c r="IA9" s="7">
        <v>1</v>
      </c>
      <c r="IB9" s="7">
        <v>1</v>
      </c>
      <c r="IC9" s="7">
        <v>1</v>
      </c>
      <c r="ID9" s="7">
        <v>1</v>
      </c>
      <c r="IE9" s="7">
        <v>1</v>
      </c>
      <c r="IF9" s="7">
        <v>1</v>
      </c>
      <c r="IG9" s="7">
        <v>1</v>
      </c>
      <c r="IH9" s="7">
        <v>1</v>
      </c>
      <c r="II9" s="7">
        <v>1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  <c r="JD9" s="7">
        <v>0</v>
      </c>
      <c r="JE9" s="7">
        <v>0</v>
      </c>
      <c r="JF9" s="7">
        <v>0</v>
      </c>
      <c r="JG9" s="7">
        <v>0</v>
      </c>
      <c r="JH9" s="7">
        <v>1</v>
      </c>
      <c r="JI9" s="7">
        <v>1</v>
      </c>
      <c r="JJ9" s="7">
        <v>1</v>
      </c>
      <c r="JK9" s="7">
        <v>1</v>
      </c>
      <c r="JL9" s="7">
        <v>0</v>
      </c>
      <c r="JM9" s="7">
        <v>0</v>
      </c>
      <c r="JN9" s="7">
        <v>1</v>
      </c>
      <c r="JO9" s="7">
        <v>0</v>
      </c>
      <c r="JP9" s="7">
        <v>0</v>
      </c>
      <c r="JQ9" s="7">
        <v>0</v>
      </c>
      <c r="JR9" s="7">
        <v>0</v>
      </c>
      <c r="JS9" s="7">
        <v>0</v>
      </c>
      <c r="JT9" s="7">
        <v>0</v>
      </c>
      <c r="JU9" s="7">
        <v>0</v>
      </c>
      <c r="JV9" s="7">
        <v>0</v>
      </c>
      <c r="JW9" s="7">
        <v>0</v>
      </c>
      <c r="JX9" s="7">
        <v>0</v>
      </c>
      <c r="JY9" s="7">
        <v>0</v>
      </c>
      <c r="JZ9" s="7">
        <v>0</v>
      </c>
      <c r="KA9" s="7">
        <v>1</v>
      </c>
      <c r="KB9" s="7">
        <v>1</v>
      </c>
      <c r="KC9" s="7">
        <v>1</v>
      </c>
      <c r="KD9" s="7">
        <v>0</v>
      </c>
      <c r="KE9" s="7">
        <v>0</v>
      </c>
      <c r="KF9" s="7">
        <v>0</v>
      </c>
      <c r="KG9" s="7">
        <v>0</v>
      </c>
      <c r="KH9" s="7">
        <v>0</v>
      </c>
      <c r="KI9" s="7">
        <v>0</v>
      </c>
      <c r="KJ9" s="7">
        <v>0</v>
      </c>
      <c r="KK9" s="7">
        <v>0</v>
      </c>
      <c r="KL9" s="7">
        <v>0</v>
      </c>
      <c r="KM9" s="7">
        <v>0</v>
      </c>
      <c r="KN9" s="7">
        <v>0</v>
      </c>
      <c r="KO9" s="7">
        <v>0</v>
      </c>
      <c r="KP9" s="7">
        <v>0</v>
      </c>
      <c r="KQ9" s="7">
        <v>0</v>
      </c>
      <c r="KR9" s="7">
        <v>0</v>
      </c>
      <c r="KS9" s="7">
        <v>0</v>
      </c>
      <c r="KT9" s="7">
        <v>0</v>
      </c>
      <c r="KU9" s="7">
        <v>0</v>
      </c>
      <c r="KV9" s="7">
        <v>0</v>
      </c>
      <c r="KW9" s="7">
        <v>0</v>
      </c>
      <c r="KX9" s="7">
        <v>0</v>
      </c>
      <c r="KY9" s="7">
        <v>0</v>
      </c>
      <c r="KZ9" s="7">
        <v>0</v>
      </c>
      <c r="LA9" s="7">
        <v>0</v>
      </c>
      <c r="LB9" s="7">
        <v>0</v>
      </c>
      <c r="LC9" s="7">
        <v>0</v>
      </c>
      <c r="LD9" s="7">
        <v>0</v>
      </c>
      <c r="LE9" s="7">
        <v>0</v>
      </c>
      <c r="LF9" s="7">
        <v>0</v>
      </c>
      <c r="LG9" s="7">
        <v>0</v>
      </c>
      <c r="LH9" s="7">
        <v>0</v>
      </c>
      <c r="LI9" s="7">
        <v>0</v>
      </c>
      <c r="LJ9" s="7">
        <v>0</v>
      </c>
      <c r="LK9" s="7">
        <v>0</v>
      </c>
      <c r="LL9" s="7">
        <v>0</v>
      </c>
      <c r="LM9" s="7">
        <v>0</v>
      </c>
      <c r="LN9" s="7">
        <v>0</v>
      </c>
      <c r="LO9" s="7">
        <v>0</v>
      </c>
      <c r="LP9" s="7">
        <v>0</v>
      </c>
      <c r="LQ9" s="7">
        <v>0</v>
      </c>
      <c r="LR9" s="7">
        <v>0</v>
      </c>
      <c r="LS9" s="7">
        <v>0</v>
      </c>
      <c r="LT9" s="7">
        <v>0</v>
      </c>
      <c r="LU9" s="7">
        <v>0</v>
      </c>
      <c r="LV9" s="7">
        <v>0</v>
      </c>
      <c r="LW9" s="9">
        <v>0</v>
      </c>
      <c r="LX9" s="9">
        <v>0</v>
      </c>
      <c r="LY9" s="9">
        <v>0</v>
      </c>
      <c r="LZ9" s="9">
        <v>0</v>
      </c>
      <c r="MA9" s="9">
        <v>0</v>
      </c>
      <c r="MB9" s="9">
        <v>1</v>
      </c>
      <c r="MC9" s="9">
        <v>0</v>
      </c>
      <c r="MD9" s="9">
        <v>1</v>
      </c>
      <c r="ME9" s="9">
        <v>1</v>
      </c>
      <c r="MF9" s="9">
        <v>0</v>
      </c>
      <c r="MG9" s="4">
        <v>1</v>
      </c>
      <c r="MH9" s="9">
        <v>0</v>
      </c>
      <c r="MI9" s="9">
        <v>0</v>
      </c>
      <c r="MJ9" s="9">
        <v>0</v>
      </c>
      <c r="MK9" s="9">
        <v>0</v>
      </c>
      <c r="ML9" s="9">
        <v>0</v>
      </c>
    </row>
    <row r="10" spans="1:350">
      <c r="A10" s="34" t="s">
        <v>7</v>
      </c>
      <c r="B10" s="7">
        <v>1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0</v>
      </c>
      <c r="V10" s="7">
        <v>1</v>
      </c>
      <c r="W10" s="7">
        <v>0</v>
      </c>
      <c r="X10" s="7">
        <v>1</v>
      </c>
      <c r="Y10" s="7">
        <v>1</v>
      </c>
      <c r="Z10" s="7">
        <v>1</v>
      </c>
      <c r="AA10" s="7">
        <v>0</v>
      </c>
      <c r="AB10" s="7">
        <v>1</v>
      </c>
      <c r="AC10" s="7">
        <v>0</v>
      </c>
      <c r="AD10" s="7">
        <v>1</v>
      </c>
      <c r="AE10" s="7">
        <v>0</v>
      </c>
      <c r="AF10" s="7">
        <v>1</v>
      </c>
      <c r="AG10" s="7">
        <v>0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0</v>
      </c>
      <c r="AS10" s="7">
        <v>0</v>
      </c>
      <c r="AT10" s="7">
        <v>1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1</v>
      </c>
      <c r="BE10" s="7">
        <v>0</v>
      </c>
      <c r="BF10" s="7">
        <v>0</v>
      </c>
      <c r="BG10" s="7">
        <v>0</v>
      </c>
      <c r="BH10" s="7">
        <v>0</v>
      </c>
      <c r="BI10" s="7">
        <v>1</v>
      </c>
      <c r="BJ10" s="7">
        <v>1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1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1</v>
      </c>
      <c r="DE10" s="7">
        <v>1</v>
      </c>
      <c r="DF10" s="7">
        <v>0</v>
      </c>
      <c r="DG10" s="7">
        <v>1</v>
      </c>
      <c r="DH10" s="7">
        <v>0</v>
      </c>
      <c r="DI10" s="7">
        <v>1</v>
      </c>
      <c r="DJ10" s="7">
        <v>1</v>
      </c>
      <c r="DK10" s="7">
        <v>1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1</v>
      </c>
      <c r="DR10" s="7">
        <v>1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1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1</v>
      </c>
      <c r="EN10" s="7">
        <v>0</v>
      </c>
      <c r="EO10" s="7">
        <v>1</v>
      </c>
      <c r="EP10" s="7">
        <v>1</v>
      </c>
      <c r="EQ10" s="7">
        <v>0</v>
      </c>
      <c r="ER10" s="7">
        <v>1</v>
      </c>
      <c r="ES10" s="7">
        <v>0</v>
      </c>
      <c r="ET10" s="7">
        <v>1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1</v>
      </c>
      <c r="FF10" s="7">
        <v>0</v>
      </c>
      <c r="FG10" s="7">
        <v>0</v>
      </c>
      <c r="FH10" s="7">
        <v>1</v>
      </c>
      <c r="FI10" s="7">
        <v>1</v>
      </c>
      <c r="FJ10" s="7">
        <v>1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1</v>
      </c>
      <c r="FR10" s="7">
        <v>1</v>
      </c>
      <c r="FS10" s="7">
        <v>1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1</v>
      </c>
      <c r="GF10" s="7">
        <v>1</v>
      </c>
      <c r="GG10" s="7">
        <v>1</v>
      </c>
      <c r="GH10" s="7">
        <v>0</v>
      </c>
      <c r="GI10" s="7">
        <v>0</v>
      </c>
      <c r="GJ10" s="7">
        <v>0</v>
      </c>
      <c r="GK10" s="7">
        <v>0</v>
      </c>
      <c r="GL10" s="7">
        <v>1</v>
      </c>
      <c r="GM10" s="7">
        <v>0</v>
      </c>
      <c r="GN10" s="7">
        <v>1</v>
      </c>
      <c r="GO10" s="7">
        <v>1</v>
      </c>
      <c r="GP10" s="7">
        <v>1</v>
      </c>
      <c r="GQ10" s="7">
        <v>1</v>
      </c>
      <c r="GR10" s="7">
        <v>1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>
        <v>0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  <c r="JD10" s="7">
        <v>0</v>
      </c>
      <c r="JE10" s="7">
        <v>0</v>
      </c>
      <c r="JF10" s="7">
        <v>0</v>
      </c>
      <c r="JG10" s="7">
        <v>0</v>
      </c>
      <c r="JH10" s="7">
        <v>0</v>
      </c>
      <c r="JI10" s="7">
        <v>0</v>
      </c>
      <c r="JJ10" s="7">
        <v>0</v>
      </c>
      <c r="JK10" s="7">
        <v>0</v>
      </c>
      <c r="JL10" s="7">
        <v>0</v>
      </c>
      <c r="JM10" s="7">
        <v>0</v>
      </c>
      <c r="JN10" s="7">
        <v>0</v>
      </c>
      <c r="JO10" s="7">
        <v>0</v>
      </c>
      <c r="JP10" s="7">
        <v>0</v>
      </c>
      <c r="JQ10" s="7">
        <v>0</v>
      </c>
      <c r="JR10" s="7">
        <v>0</v>
      </c>
      <c r="JS10" s="7">
        <v>0</v>
      </c>
      <c r="JT10" s="7">
        <v>0</v>
      </c>
      <c r="JU10" s="7">
        <v>0</v>
      </c>
      <c r="JV10" s="7">
        <v>0</v>
      </c>
      <c r="JW10" s="7">
        <v>0</v>
      </c>
      <c r="JX10" s="7">
        <v>0</v>
      </c>
      <c r="JY10" s="7">
        <v>0</v>
      </c>
      <c r="JZ10" s="7">
        <v>0</v>
      </c>
      <c r="KA10" s="7">
        <v>0</v>
      </c>
      <c r="KB10" s="7">
        <v>0</v>
      </c>
      <c r="KC10" s="7">
        <v>0</v>
      </c>
      <c r="KD10" s="7">
        <v>0</v>
      </c>
      <c r="KE10" s="7">
        <v>0</v>
      </c>
      <c r="KF10" s="7">
        <v>0</v>
      </c>
      <c r="KG10" s="7">
        <v>0</v>
      </c>
      <c r="KH10" s="7">
        <v>0</v>
      </c>
      <c r="KI10" s="7">
        <v>0</v>
      </c>
      <c r="KJ10" s="7">
        <v>0</v>
      </c>
      <c r="KK10" s="7">
        <v>0</v>
      </c>
      <c r="KL10" s="7">
        <v>0</v>
      </c>
      <c r="KM10" s="7">
        <v>0</v>
      </c>
      <c r="KN10" s="7">
        <v>0</v>
      </c>
      <c r="KO10" s="7">
        <v>0</v>
      </c>
      <c r="KP10" s="7">
        <v>0</v>
      </c>
      <c r="KQ10" s="7">
        <v>0</v>
      </c>
      <c r="KR10" s="7">
        <v>0</v>
      </c>
      <c r="KS10" s="7">
        <v>0</v>
      </c>
      <c r="KT10" s="7">
        <v>0</v>
      </c>
      <c r="KU10" s="7">
        <v>0</v>
      </c>
      <c r="KV10" s="7">
        <v>0</v>
      </c>
      <c r="KW10" s="7">
        <v>0</v>
      </c>
      <c r="KX10" s="7">
        <v>0</v>
      </c>
      <c r="KY10" s="7">
        <v>0</v>
      </c>
      <c r="KZ10" s="7">
        <v>0</v>
      </c>
      <c r="LA10" s="7">
        <v>0</v>
      </c>
      <c r="LB10" s="7">
        <v>0</v>
      </c>
      <c r="LC10" s="7">
        <v>0</v>
      </c>
      <c r="LD10" s="7">
        <v>0</v>
      </c>
      <c r="LE10" s="7">
        <v>0</v>
      </c>
      <c r="LF10" s="7">
        <v>0</v>
      </c>
      <c r="LG10" s="7">
        <v>0</v>
      </c>
      <c r="LH10" s="7">
        <v>0</v>
      </c>
      <c r="LI10" s="7">
        <v>0</v>
      </c>
      <c r="LJ10" s="7">
        <v>0</v>
      </c>
      <c r="LK10" s="7">
        <v>0</v>
      </c>
      <c r="LL10" s="7">
        <v>0</v>
      </c>
      <c r="LM10" s="7">
        <v>0</v>
      </c>
      <c r="LN10" s="7">
        <v>0</v>
      </c>
      <c r="LO10" s="7">
        <v>0</v>
      </c>
      <c r="LP10" s="7">
        <v>0</v>
      </c>
      <c r="LQ10" s="7">
        <v>0</v>
      </c>
      <c r="LR10" s="7">
        <v>0</v>
      </c>
      <c r="LS10" s="7">
        <v>0</v>
      </c>
      <c r="LT10" s="7">
        <v>0</v>
      </c>
      <c r="LU10" s="7">
        <v>0</v>
      </c>
      <c r="LV10" s="7">
        <v>0</v>
      </c>
      <c r="LW10" s="9">
        <v>0</v>
      </c>
      <c r="LX10" s="9">
        <v>0</v>
      </c>
      <c r="LY10" s="9">
        <v>0</v>
      </c>
      <c r="LZ10" s="9">
        <v>0</v>
      </c>
      <c r="MA10" s="9">
        <v>0</v>
      </c>
      <c r="MB10" s="9">
        <v>0</v>
      </c>
      <c r="MC10" s="9">
        <v>0</v>
      </c>
      <c r="MD10" s="9">
        <v>0</v>
      </c>
      <c r="ME10" s="9">
        <v>0</v>
      </c>
      <c r="MF10" s="9">
        <v>0</v>
      </c>
      <c r="MG10" s="9">
        <v>0</v>
      </c>
      <c r="MH10" s="9">
        <v>0</v>
      </c>
      <c r="MI10" s="9">
        <v>0</v>
      </c>
      <c r="MJ10" s="9">
        <v>0</v>
      </c>
      <c r="MK10" s="9">
        <v>0</v>
      </c>
      <c r="ML10" s="9">
        <v>0</v>
      </c>
    </row>
    <row r="11" spans="1:350">
      <c r="A11" s="34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0</v>
      </c>
      <c r="JB11" s="7">
        <v>0</v>
      </c>
      <c r="JC11" s="7">
        <v>0</v>
      </c>
      <c r="JD11" s="7">
        <v>0</v>
      </c>
      <c r="JE11" s="7">
        <v>0</v>
      </c>
      <c r="JF11" s="7">
        <v>0</v>
      </c>
      <c r="JG11" s="7">
        <v>0</v>
      </c>
      <c r="JH11" s="7">
        <v>0</v>
      </c>
      <c r="JI11" s="7">
        <v>0</v>
      </c>
      <c r="JJ11" s="7">
        <v>0</v>
      </c>
      <c r="JK11" s="7">
        <v>0</v>
      </c>
      <c r="JL11" s="7">
        <v>0</v>
      </c>
      <c r="JM11" s="7">
        <v>0</v>
      </c>
      <c r="JN11" s="7">
        <v>0</v>
      </c>
      <c r="JO11" s="7">
        <v>1</v>
      </c>
      <c r="JP11" s="7">
        <v>0</v>
      </c>
      <c r="JQ11" s="7">
        <v>0</v>
      </c>
      <c r="JR11" s="7">
        <v>0</v>
      </c>
      <c r="JS11" s="7">
        <v>0</v>
      </c>
      <c r="JT11" s="7">
        <v>0</v>
      </c>
      <c r="JU11" s="7">
        <v>0</v>
      </c>
      <c r="JV11" s="7">
        <v>0</v>
      </c>
      <c r="JW11" s="7">
        <v>1</v>
      </c>
      <c r="JX11" s="7">
        <v>1</v>
      </c>
      <c r="JY11" s="7">
        <v>0</v>
      </c>
      <c r="JZ11" s="7">
        <v>0</v>
      </c>
      <c r="KA11" s="7">
        <v>0</v>
      </c>
      <c r="KB11" s="7">
        <v>0</v>
      </c>
      <c r="KC11" s="7">
        <v>0</v>
      </c>
      <c r="KD11" s="7">
        <v>0</v>
      </c>
      <c r="KE11" s="7">
        <v>0</v>
      </c>
      <c r="KF11" s="7">
        <v>0</v>
      </c>
      <c r="KG11" s="7">
        <v>0</v>
      </c>
      <c r="KH11" s="7">
        <v>0</v>
      </c>
      <c r="KI11" s="7">
        <v>0</v>
      </c>
      <c r="KJ11" s="7">
        <v>0</v>
      </c>
      <c r="KK11" s="7">
        <v>0</v>
      </c>
      <c r="KL11" s="7">
        <v>0</v>
      </c>
      <c r="KM11" s="7">
        <v>1</v>
      </c>
      <c r="KN11" s="7">
        <v>0</v>
      </c>
      <c r="KO11" s="7">
        <v>0</v>
      </c>
      <c r="KP11" s="7">
        <v>0</v>
      </c>
      <c r="KQ11" s="7">
        <v>0</v>
      </c>
      <c r="KR11" s="7">
        <v>0</v>
      </c>
      <c r="KS11" s="7">
        <v>0</v>
      </c>
      <c r="KT11" s="7">
        <v>0</v>
      </c>
      <c r="KU11" s="7">
        <v>0</v>
      </c>
      <c r="KV11" s="7">
        <v>0</v>
      </c>
      <c r="KW11" s="7">
        <v>0</v>
      </c>
      <c r="KX11" s="7">
        <v>0</v>
      </c>
      <c r="KY11" s="7">
        <v>0</v>
      </c>
      <c r="KZ11" s="7">
        <v>0</v>
      </c>
      <c r="LA11" s="7">
        <v>0</v>
      </c>
      <c r="LB11" s="7">
        <v>0</v>
      </c>
      <c r="LC11" s="7">
        <v>0</v>
      </c>
      <c r="LD11" s="7">
        <v>1</v>
      </c>
      <c r="LE11" s="7">
        <v>1</v>
      </c>
      <c r="LF11" s="7">
        <v>1</v>
      </c>
      <c r="LG11" s="7">
        <v>1</v>
      </c>
      <c r="LH11" s="7">
        <v>1</v>
      </c>
      <c r="LI11" s="7">
        <v>0</v>
      </c>
      <c r="LJ11" s="7">
        <v>0</v>
      </c>
      <c r="LK11" s="7">
        <v>0</v>
      </c>
      <c r="LL11" s="7">
        <v>0</v>
      </c>
      <c r="LM11" s="7">
        <v>1</v>
      </c>
      <c r="LN11" s="7">
        <v>1</v>
      </c>
      <c r="LO11" s="7">
        <v>1</v>
      </c>
      <c r="LP11" s="7">
        <v>0</v>
      </c>
      <c r="LQ11" s="7">
        <v>0</v>
      </c>
      <c r="LR11" s="7">
        <v>0</v>
      </c>
      <c r="LS11" s="7">
        <v>0</v>
      </c>
      <c r="LT11" s="7">
        <v>0</v>
      </c>
      <c r="LU11" s="7">
        <v>0</v>
      </c>
      <c r="LV11" s="7">
        <v>0</v>
      </c>
      <c r="LW11" s="9">
        <v>0</v>
      </c>
      <c r="LX11" s="9">
        <v>0</v>
      </c>
      <c r="LY11" s="9">
        <v>0</v>
      </c>
      <c r="LZ11" s="9">
        <v>0</v>
      </c>
      <c r="MA11" s="9">
        <v>0</v>
      </c>
      <c r="MB11" s="9">
        <v>0</v>
      </c>
      <c r="MC11" s="9">
        <v>0</v>
      </c>
      <c r="MD11" s="9">
        <v>1</v>
      </c>
      <c r="ME11" s="9">
        <v>1</v>
      </c>
      <c r="MF11" s="9">
        <v>1</v>
      </c>
      <c r="MG11" s="4">
        <v>1</v>
      </c>
      <c r="MH11" s="4">
        <v>1</v>
      </c>
      <c r="MI11" s="9">
        <v>0</v>
      </c>
      <c r="MJ11" s="4">
        <v>1</v>
      </c>
      <c r="MK11" s="4">
        <v>1</v>
      </c>
      <c r="ML11" s="4">
        <v>1</v>
      </c>
    </row>
    <row r="12" spans="1:350">
      <c r="A12" s="34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1</v>
      </c>
      <c r="DH12" s="7">
        <v>1</v>
      </c>
      <c r="DI12" s="7">
        <v>1</v>
      </c>
      <c r="DJ12" s="7">
        <v>0</v>
      </c>
      <c r="DK12" s="7">
        <v>1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1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7">
        <v>0</v>
      </c>
      <c r="JA12" s="7">
        <v>0</v>
      </c>
      <c r="JB12" s="7">
        <v>0</v>
      </c>
      <c r="JC12" s="7">
        <v>0</v>
      </c>
      <c r="JD12" s="7">
        <v>0</v>
      </c>
      <c r="JE12" s="7">
        <v>0</v>
      </c>
      <c r="JF12" s="7">
        <v>0</v>
      </c>
      <c r="JG12" s="7">
        <v>0</v>
      </c>
      <c r="JH12" s="7">
        <v>0</v>
      </c>
      <c r="JI12" s="7">
        <v>0</v>
      </c>
      <c r="JJ12" s="7">
        <v>0</v>
      </c>
      <c r="JK12" s="7">
        <v>0</v>
      </c>
      <c r="JL12" s="7">
        <v>0</v>
      </c>
      <c r="JM12" s="7">
        <v>0</v>
      </c>
      <c r="JN12" s="7">
        <v>0</v>
      </c>
      <c r="JO12" s="7">
        <v>0</v>
      </c>
      <c r="JP12" s="7">
        <v>0</v>
      </c>
      <c r="JQ12" s="7">
        <v>0</v>
      </c>
      <c r="JR12" s="7">
        <v>0</v>
      </c>
      <c r="JS12" s="7">
        <v>0</v>
      </c>
      <c r="JT12" s="7">
        <v>0</v>
      </c>
      <c r="JU12" s="7">
        <v>0</v>
      </c>
      <c r="JV12" s="7">
        <v>0</v>
      </c>
      <c r="JW12" s="7">
        <v>0</v>
      </c>
      <c r="JX12" s="7">
        <v>0</v>
      </c>
      <c r="JY12" s="7">
        <v>0</v>
      </c>
      <c r="JZ12" s="7">
        <v>0</v>
      </c>
      <c r="KA12" s="7">
        <v>0</v>
      </c>
      <c r="KB12" s="7">
        <v>0</v>
      </c>
      <c r="KC12" s="7">
        <v>0</v>
      </c>
      <c r="KD12" s="7">
        <v>0</v>
      </c>
      <c r="KE12" s="7">
        <v>0</v>
      </c>
      <c r="KF12" s="7">
        <v>0</v>
      </c>
      <c r="KG12" s="7">
        <v>0</v>
      </c>
      <c r="KH12" s="7">
        <v>0</v>
      </c>
      <c r="KI12" s="7">
        <v>0</v>
      </c>
      <c r="KJ12" s="7">
        <v>0</v>
      </c>
      <c r="KK12" s="7">
        <v>0</v>
      </c>
      <c r="KL12" s="7">
        <v>0</v>
      </c>
      <c r="KM12" s="7">
        <v>0</v>
      </c>
      <c r="KN12" s="7">
        <v>0</v>
      </c>
      <c r="KO12" s="7">
        <v>0</v>
      </c>
      <c r="KP12" s="7">
        <v>0</v>
      </c>
      <c r="KQ12" s="7">
        <v>0</v>
      </c>
      <c r="KR12" s="7">
        <v>0</v>
      </c>
      <c r="KS12" s="7">
        <v>0</v>
      </c>
      <c r="KT12" s="7">
        <v>0</v>
      </c>
      <c r="KU12" s="7">
        <v>0</v>
      </c>
      <c r="KV12" s="7">
        <v>0</v>
      </c>
      <c r="KW12" s="7">
        <v>0</v>
      </c>
      <c r="KX12" s="7">
        <v>0</v>
      </c>
      <c r="KY12" s="7">
        <v>0</v>
      </c>
      <c r="KZ12" s="7">
        <v>0</v>
      </c>
      <c r="LA12" s="7">
        <v>0</v>
      </c>
      <c r="LB12" s="7">
        <v>0</v>
      </c>
      <c r="LC12" s="7">
        <v>0</v>
      </c>
      <c r="LD12" s="7">
        <v>0</v>
      </c>
      <c r="LE12" s="7">
        <v>0</v>
      </c>
      <c r="LF12" s="7">
        <v>0</v>
      </c>
      <c r="LG12" s="7">
        <v>0</v>
      </c>
      <c r="LH12" s="7">
        <v>0</v>
      </c>
      <c r="LI12" s="7">
        <v>0</v>
      </c>
      <c r="LJ12" s="7">
        <v>0</v>
      </c>
      <c r="LK12" s="7">
        <v>0</v>
      </c>
      <c r="LL12" s="7">
        <v>0</v>
      </c>
      <c r="LM12" s="7">
        <v>0</v>
      </c>
      <c r="LN12" s="7">
        <v>0</v>
      </c>
      <c r="LO12" s="7">
        <v>0</v>
      </c>
      <c r="LP12" s="7">
        <v>0</v>
      </c>
      <c r="LQ12" s="7">
        <v>0</v>
      </c>
      <c r="LR12" s="7">
        <v>0</v>
      </c>
      <c r="LS12" s="7">
        <v>0</v>
      </c>
      <c r="LT12" s="7">
        <v>0</v>
      </c>
      <c r="LU12" s="7">
        <v>0</v>
      </c>
      <c r="LV12" s="7">
        <v>0</v>
      </c>
      <c r="LW12" s="9">
        <v>0</v>
      </c>
      <c r="LX12" s="9">
        <v>0</v>
      </c>
      <c r="LY12" s="9">
        <v>0</v>
      </c>
      <c r="LZ12" s="9">
        <v>0</v>
      </c>
      <c r="MA12" s="9">
        <v>0</v>
      </c>
      <c r="MB12" s="9">
        <v>0</v>
      </c>
      <c r="MC12" s="9">
        <v>0</v>
      </c>
      <c r="MD12" s="9">
        <v>0</v>
      </c>
      <c r="ME12" s="9">
        <v>0</v>
      </c>
      <c r="MF12" s="9">
        <v>0</v>
      </c>
      <c r="MG12" s="9">
        <v>0</v>
      </c>
      <c r="MH12" s="9">
        <v>0</v>
      </c>
      <c r="MI12" s="9">
        <v>0</v>
      </c>
      <c r="MJ12" s="9">
        <v>0</v>
      </c>
      <c r="MK12" s="9">
        <v>0</v>
      </c>
      <c r="ML12" s="9">
        <v>0</v>
      </c>
    </row>
    <row r="13" spans="1:350">
      <c r="A13" s="34" t="s">
        <v>10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0</v>
      </c>
      <c r="Q13" s="7">
        <v>1</v>
      </c>
      <c r="R13" s="7">
        <v>1</v>
      </c>
      <c r="S13" s="7">
        <v>1</v>
      </c>
      <c r="T13" s="7">
        <v>0</v>
      </c>
      <c r="U13" s="7">
        <v>0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0</v>
      </c>
      <c r="AG13" s="7">
        <v>0</v>
      </c>
      <c r="AH13" s="7">
        <v>0</v>
      </c>
      <c r="AI13" s="7">
        <v>1</v>
      </c>
      <c r="AJ13" s="7">
        <v>0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1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1</v>
      </c>
      <c r="BB13" s="7">
        <v>1</v>
      </c>
      <c r="BC13" s="7">
        <v>0</v>
      </c>
      <c r="BD13" s="7">
        <v>0</v>
      </c>
      <c r="BE13" s="7">
        <v>0</v>
      </c>
      <c r="BF13" s="7">
        <v>0</v>
      </c>
      <c r="BG13" s="7">
        <v>1</v>
      </c>
      <c r="BH13" s="7">
        <v>0</v>
      </c>
      <c r="BI13" s="7">
        <v>1</v>
      </c>
      <c r="BJ13" s="7">
        <v>1</v>
      </c>
      <c r="BK13" s="7">
        <v>0</v>
      </c>
      <c r="BL13" s="7">
        <v>0</v>
      </c>
      <c r="BM13" s="7">
        <v>0</v>
      </c>
      <c r="BN13" s="7">
        <v>1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1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1</v>
      </c>
      <c r="EO13" s="7">
        <v>1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1</v>
      </c>
      <c r="EW13" s="7">
        <v>0</v>
      </c>
      <c r="EX13" s="7">
        <v>1</v>
      </c>
      <c r="EY13" s="7">
        <v>1</v>
      </c>
      <c r="EZ13" s="7">
        <v>0</v>
      </c>
      <c r="FA13" s="7">
        <v>1</v>
      </c>
      <c r="FB13" s="7">
        <v>0</v>
      </c>
      <c r="FC13" s="7">
        <v>0</v>
      </c>
      <c r="FD13" s="7">
        <v>0</v>
      </c>
      <c r="FE13" s="7">
        <v>0</v>
      </c>
      <c r="FF13" s="7">
        <v>1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1</v>
      </c>
      <c r="FM13" s="7">
        <v>0</v>
      </c>
      <c r="FN13" s="7">
        <v>0</v>
      </c>
      <c r="FO13" s="7">
        <v>0</v>
      </c>
      <c r="FP13" s="7">
        <v>0</v>
      </c>
      <c r="FQ13" s="7">
        <v>1</v>
      </c>
      <c r="FR13" s="7">
        <v>1</v>
      </c>
      <c r="FS13" s="7">
        <v>1</v>
      </c>
      <c r="FT13" s="7">
        <v>0</v>
      </c>
      <c r="FU13" s="7">
        <v>0</v>
      </c>
      <c r="FV13" s="7">
        <v>1</v>
      </c>
      <c r="FW13" s="7">
        <v>0</v>
      </c>
      <c r="FX13" s="7">
        <v>1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1</v>
      </c>
      <c r="GO13" s="7">
        <v>1</v>
      </c>
      <c r="GP13" s="7">
        <v>1</v>
      </c>
      <c r="GQ13" s="7">
        <v>1</v>
      </c>
      <c r="GR13" s="7">
        <v>1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0</v>
      </c>
      <c r="IR13" s="7">
        <v>0</v>
      </c>
      <c r="IS13" s="7">
        <v>0</v>
      </c>
      <c r="IT13" s="7">
        <v>0</v>
      </c>
      <c r="IU13" s="7">
        <v>0</v>
      </c>
      <c r="IV13" s="7">
        <v>0</v>
      </c>
      <c r="IW13" s="7">
        <v>0</v>
      </c>
      <c r="IX13" s="7">
        <v>0</v>
      </c>
      <c r="IY13" s="7">
        <v>0</v>
      </c>
      <c r="IZ13" s="7">
        <v>0</v>
      </c>
      <c r="JA13" s="7">
        <v>0</v>
      </c>
      <c r="JB13" s="7">
        <v>0</v>
      </c>
      <c r="JC13" s="7">
        <v>0</v>
      </c>
      <c r="JD13" s="7">
        <v>0</v>
      </c>
      <c r="JE13" s="7">
        <v>0</v>
      </c>
      <c r="JF13" s="7">
        <v>0</v>
      </c>
      <c r="JG13" s="7">
        <v>0</v>
      </c>
      <c r="JH13" s="7">
        <v>0</v>
      </c>
      <c r="JI13" s="7">
        <v>0</v>
      </c>
      <c r="JJ13" s="7">
        <v>0</v>
      </c>
      <c r="JK13" s="7">
        <v>0</v>
      </c>
      <c r="JL13" s="7">
        <v>0</v>
      </c>
      <c r="JM13" s="7">
        <v>0</v>
      </c>
      <c r="JN13" s="7">
        <v>0</v>
      </c>
      <c r="JO13" s="7">
        <v>0</v>
      </c>
      <c r="JP13" s="7">
        <v>0</v>
      </c>
      <c r="JQ13" s="7">
        <v>0</v>
      </c>
      <c r="JR13" s="7">
        <v>0</v>
      </c>
      <c r="JS13" s="7">
        <v>0</v>
      </c>
      <c r="JT13" s="7">
        <v>0</v>
      </c>
      <c r="JU13" s="7">
        <v>0</v>
      </c>
      <c r="JV13" s="7">
        <v>0</v>
      </c>
      <c r="JW13" s="7">
        <v>0</v>
      </c>
      <c r="JX13" s="7">
        <v>0</v>
      </c>
      <c r="JY13" s="7">
        <v>0</v>
      </c>
      <c r="JZ13" s="7">
        <v>0</v>
      </c>
      <c r="KA13" s="7">
        <v>0</v>
      </c>
      <c r="KB13" s="7">
        <v>0</v>
      </c>
      <c r="KC13" s="7">
        <v>0</v>
      </c>
      <c r="KD13" s="7">
        <v>0</v>
      </c>
      <c r="KE13" s="7">
        <v>0</v>
      </c>
      <c r="KF13" s="7">
        <v>0</v>
      </c>
      <c r="KG13" s="7">
        <v>0</v>
      </c>
      <c r="KH13" s="7">
        <v>0</v>
      </c>
      <c r="KI13" s="7">
        <v>0</v>
      </c>
      <c r="KJ13" s="7">
        <v>0</v>
      </c>
      <c r="KK13" s="7">
        <v>0</v>
      </c>
      <c r="KL13" s="7">
        <v>0</v>
      </c>
      <c r="KM13" s="7">
        <v>0</v>
      </c>
      <c r="KN13" s="7">
        <v>0</v>
      </c>
      <c r="KO13" s="7">
        <v>1</v>
      </c>
      <c r="KP13" s="7">
        <v>0</v>
      </c>
      <c r="KQ13" s="7">
        <v>0</v>
      </c>
      <c r="KR13" s="7">
        <v>0</v>
      </c>
      <c r="KS13" s="7">
        <v>0</v>
      </c>
      <c r="KT13" s="7">
        <v>0</v>
      </c>
      <c r="KU13" s="7">
        <v>0</v>
      </c>
      <c r="KV13" s="7">
        <v>0</v>
      </c>
      <c r="KW13" s="7">
        <v>0</v>
      </c>
      <c r="KX13" s="7">
        <v>0</v>
      </c>
      <c r="KY13" s="7">
        <v>0</v>
      </c>
      <c r="KZ13" s="7">
        <v>0</v>
      </c>
      <c r="LA13" s="7">
        <v>0</v>
      </c>
      <c r="LB13" s="7">
        <v>0</v>
      </c>
      <c r="LC13" s="7">
        <v>0</v>
      </c>
      <c r="LD13" s="7">
        <v>0</v>
      </c>
      <c r="LE13" s="7">
        <v>0</v>
      </c>
      <c r="LF13" s="7">
        <v>0</v>
      </c>
      <c r="LG13" s="7">
        <v>0</v>
      </c>
      <c r="LH13" s="7">
        <v>0</v>
      </c>
      <c r="LI13" s="7">
        <v>0</v>
      </c>
      <c r="LJ13" s="7">
        <v>0</v>
      </c>
      <c r="LK13" s="7">
        <v>0</v>
      </c>
      <c r="LL13" s="7">
        <v>0</v>
      </c>
      <c r="LM13" s="7">
        <v>1</v>
      </c>
      <c r="LN13" s="7">
        <v>1</v>
      </c>
      <c r="LO13" s="7">
        <v>0</v>
      </c>
      <c r="LP13" s="7">
        <v>0</v>
      </c>
      <c r="LQ13" s="7">
        <v>0</v>
      </c>
      <c r="LR13" s="7">
        <v>0</v>
      </c>
      <c r="LS13" s="7">
        <v>0</v>
      </c>
      <c r="LT13" s="7">
        <v>0</v>
      </c>
      <c r="LU13" s="7">
        <v>0</v>
      </c>
      <c r="LV13" s="7">
        <v>0</v>
      </c>
      <c r="LW13" s="9">
        <v>0</v>
      </c>
      <c r="LX13" s="9">
        <v>0</v>
      </c>
      <c r="LY13" s="9">
        <v>0</v>
      </c>
      <c r="LZ13" s="9">
        <v>0</v>
      </c>
      <c r="MA13" s="9">
        <v>0</v>
      </c>
      <c r="MB13" s="9">
        <v>0</v>
      </c>
      <c r="MC13" s="9">
        <v>0</v>
      </c>
      <c r="MD13" s="9">
        <v>0</v>
      </c>
      <c r="ME13" s="9">
        <v>0</v>
      </c>
      <c r="MF13" s="9">
        <v>0</v>
      </c>
      <c r="MG13" s="9">
        <v>0</v>
      </c>
      <c r="MH13" s="9">
        <v>0</v>
      </c>
      <c r="MI13" s="9">
        <v>0</v>
      </c>
      <c r="MJ13" s="9">
        <v>0</v>
      </c>
      <c r="MK13" s="9">
        <v>0</v>
      </c>
      <c r="ML13" s="9">
        <v>0</v>
      </c>
    </row>
    <row r="14" spans="1:350">
      <c r="A14" s="34" t="s">
        <v>11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0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1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1</v>
      </c>
      <c r="BK14" s="7">
        <v>0</v>
      </c>
      <c r="BL14" s="7">
        <v>0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0</v>
      </c>
      <c r="BS14" s="7">
        <v>0</v>
      </c>
      <c r="BT14" s="7">
        <v>1</v>
      </c>
      <c r="BU14" s="7">
        <v>0</v>
      </c>
      <c r="BV14" s="7">
        <v>0</v>
      </c>
      <c r="BW14" s="7">
        <v>0</v>
      </c>
      <c r="BX14" s="7">
        <v>1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1</v>
      </c>
      <c r="CO14" s="7">
        <v>0</v>
      </c>
      <c r="CP14" s="7">
        <v>1</v>
      </c>
      <c r="CQ14" s="7">
        <v>0</v>
      </c>
      <c r="CR14" s="7">
        <v>1</v>
      </c>
      <c r="CS14" s="7">
        <v>1</v>
      </c>
      <c r="CT14" s="7">
        <v>0</v>
      </c>
      <c r="CU14" s="7">
        <v>1</v>
      </c>
      <c r="CV14" s="7">
        <v>0</v>
      </c>
      <c r="CW14" s="7">
        <v>0</v>
      </c>
      <c r="CX14" s="7">
        <v>1</v>
      </c>
      <c r="CY14" s="7">
        <v>0</v>
      </c>
      <c r="CZ14" s="7">
        <v>0</v>
      </c>
      <c r="DA14" s="7">
        <v>0</v>
      </c>
      <c r="DB14" s="7">
        <v>1</v>
      </c>
      <c r="DC14" s="7">
        <v>0</v>
      </c>
      <c r="DD14" s="7">
        <v>1</v>
      </c>
      <c r="DE14" s="7">
        <v>1</v>
      </c>
      <c r="DF14" s="7">
        <v>1</v>
      </c>
      <c r="DG14" s="7">
        <v>1</v>
      </c>
      <c r="DH14" s="7">
        <v>1</v>
      </c>
      <c r="DI14" s="7">
        <v>1</v>
      </c>
      <c r="DJ14" s="7">
        <v>1</v>
      </c>
      <c r="DK14" s="7">
        <v>1</v>
      </c>
      <c r="DL14" s="7">
        <v>1</v>
      </c>
      <c r="DM14" s="7">
        <v>0</v>
      </c>
      <c r="DN14" s="7">
        <v>0</v>
      </c>
      <c r="DO14" s="7">
        <v>1</v>
      </c>
      <c r="DP14" s="7">
        <v>0</v>
      </c>
      <c r="DQ14" s="7">
        <v>1</v>
      </c>
      <c r="DR14" s="7">
        <v>0</v>
      </c>
      <c r="DS14" s="7">
        <v>0</v>
      </c>
      <c r="DT14" s="7">
        <v>0</v>
      </c>
      <c r="DU14" s="7">
        <v>1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1</v>
      </c>
      <c r="EO14" s="7">
        <v>1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1</v>
      </c>
      <c r="EW14" s="7">
        <v>1</v>
      </c>
      <c r="EX14" s="7">
        <v>1</v>
      </c>
      <c r="EY14" s="7">
        <v>1</v>
      </c>
      <c r="EZ14" s="7">
        <v>0</v>
      </c>
      <c r="FA14" s="7">
        <v>1</v>
      </c>
      <c r="FB14" s="7">
        <v>0</v>
      </c>
      <c r="FC14" s="7">
        <v>0</v>
      </c>
      <c r="FD14" s="7">
        <v>0</v>
      </c>
      <c r="FE14" s="7">
        <v>0</v>
      </c>
      <c r="FF14" s="7">
        <v>1</v>
      </c>
      <c r="FG14" s="7">
        <v>0</v>
      </c>
      <c r="FH14" s="7">
        <v>0</v>
      </c>
      <c r="FI14" s="7">
        <v>0</v>
      </c>
      <c r="FJ14" s="7">
        <v>1</v>
      </c>
      <c r="FK14" s="7">
        <v>0</v>
      </c>
      <c r="FL14" s="7">
        <v>0</v>
      </c>
      <c r="FM14" s="7">
        <v>0</v>
      </c>
      <c r="FN14" s="7">
        <v>0</v>
      </c>
      <c r="FO14" s="7">
        <v>1</v>
      </c>
      <c r="FP14" s="7">
        <v>1</v>
      </c>
      <c r="FQ14" s="7">
        <v>1</v>
      </c>
      <c r="FR14" s="7">
        <v>1</v>
      </c>
      <c r="FS14" s="7">
        <v>1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1</v>
      </c>
      <c r="GE14" s="7">
        <v>0</v>
      </c>
      <c r="GF14" s="7">
        <v>1</v>
      </c>
      <c r="GG14" s="7">
        <v>1</v>
      </c>
      <c r="GH14" s="7">
        <v>1</v>
      </c>
      <c r="GI14" s="7">
        <v>1</v>
      </c>
      <c r="GJ14" s="7">
        <v>0</v>
      </c>
      <c r="GK14" s="7">
        <v>1</v>
      </c>
      <c r="GL14" s="7">
        <v>1</v>
      </c>
      <c r="GM14" s="7">
        <v>0</v>
      </c>
      <c r="GN14" s="7">
        <v>1</v>
      </c>
      <c r="GO14" s="7">
        <v>1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0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7">
        <v>0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0</v>
      </c>
      <c r="KW14" s="7">
        <v>0</v>
      </c>
      <c r="KX14" s="7">
        <v>0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0</v>
      </c>
      <c r="LE14" s="7">
        <v>0</v>
      </c>
      <c r="LF14" s="7">
        <v>0</v>
      </c>
      <c r="LG14" s="7">
        <v>0</v>
      </c>
      <c r="LH14" s="7">
        <v>0</v>
      </c>
      <c r="LI14" s="7">
        <v>0</v>
      </c>
      <c r="LJ14" s="7">
        <v>0</v>
      </c>
      <c r="LK14" s="7">
        <v>0</v>
      </c>
      <c r="LL14" s="7">
        <v>0</v>
      </c>
      <c r="LM14" s="7">
        <v>0</v>
      </c>
      <c r="LN14" s="7">
        <v>0</v>
      </c>
      <c r="LO14" s="7">
        <v>0</v>
      </c>
      <c r="LP14" s="7">
        <v>0</v>
      </c>
      <c r="LQ14" s="7">
        <v>0</v>
      </c>
      <c r="LR14" s="7">
        <v>0</v>
      </c>
      <c r="LS14" s="7">
        <v>0</v>
      </c>
      <c r="LT14" s="7">
        <v>0</v>
      </c>
      <c r="LU14" s="7">
        <v>0</v>
      </c>
      <c r="LV14" s="7">
        <v>0</v>
      </c>
      <c r="LW14" s="9">
        <v>0</v>
      </c>
      <c r="LX14" s="9">
        <v>0</v>
      </c>
      <c r="LY14" s="9">
        <v>0</v>
      </c>
      <c r="LZ14" s="9">
        <v>0</v>
      </c>
      <c r="MA14" s="9">
        <v>0</v>
      </c>
      <c r="MB14" s="9">
        <v>0</v>
      </c>
      <c r="MC14" s="9">
        <v>0</v>
      </c>
      <c r="MD14" s="9">
        <v>0</v>
      </c>
      <c r="ME14" s="9">
        <v>0</v>
      </c>
      <c r="MF14" s="9">
        <v>0</v>
      </c>
      <c r="MG14" s="9">
        <v>0</v>
      </c>
      <c r="MH14" s="9">
        <v>0</v>
      </c>
      <c r="MI14" s="9">
        <v>0</v>
      </c>
      <c r="MJ14" s="9">
        <v>0</v>
      </c>
      <c r="MK14" s="9">
        <v>0</v>
      </c>
      <c r="ML14" s="9">
        <v>0</v>
      </c>
    </row>
    <row r="15" spans="1:350">
      <c r="A15" s="34" t="s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0</v>
      </c>
      <c r="AG15" s="7">
        <v>1</v>
      </c>
      <c r="AH15" s="7">
        <v>0</v>
      </c>
      <c r="AI15" s="7">
        <v>1</v>
      </c>
      <c r="AJ15" s="7">
        <v>1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1</v>
      </c>
      <c r="AR15" s="7">
        <v>0</v>
      </c>
      <c r="AS15" s="7">
        <v>0</v>
      </c>
      <c r="AT15" s="7">
        <v>1</v>
      </c>
      <c r="AU15" s="7">
        <v>1</v>
      </c>
      <c r="AV15" s="7">
        <v>0</v>
      </c>
      <c r="AW15" s="7">
        <v>0</v>
      </c>
      <c r="AX15" s="7">
        <v>0</v>
      </c>
      <c r="AY15" s="7">
        <v>1</v>
      </c>
      <c r="AZ15" s="7">
        <v>1</v>
      </c>
      <c r="BA15" s="7">
        <v>0</v>
      </c>
      <c r="BB15" s="7">
        <v>0</v>
      </c>
      <c r="BC15" s="7">
        <v>1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1</v>
      </c>
      <c r="BJ15" s="7">
        <v>0</v>
      </c>
      <c r="BK15" s="7">
        <v>0</v>
      </c>
      <c r="BL15" s="7">
        <v>1</v>
      </c>
      <c r="BM15" s="7">
        <v>1</v>
      </c>
      <c r="BN15" s="7">
        <v>1</v>
      </c>
      <c r="BO15" s="7">
        <v>1</v>
      </c>
      <c r="BP15" s="7">
        <v>1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1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1</v>
      </c>
      <c r="DK15" s="7">
        <v>0</v>
      </c>
      <c r="DL15" s="7">
        <v>0</v>
      </c>
      <c r="DM15" s="7">
        <v>0</v>
      </c>
      <c r="DN15" s="7">
        <v>0</v>
      </c>
      <c r="DO15" s="7">
        <v>1</v>
      </c>
      <c r="DP15" s="7">
        <v>0</v>
      </c>
      <c r="DQ15" s="7">
        <v>0</v>
      </c>
      <c r="DR15" s="7">
        <v>1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1</v>
      </c>
      <c r="EL15" s="7">
        <v>1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1</v>
      </c>
      <c r="FI15" s="7">
        <v>1</v>
      </c>
      <c r="FJ15" s="7">
        <v>0</v>
      </c>
      <c r="FK15" s="7">
        <v>1</v>
      </c>
      <c r="FL15" s="7">
        <v>1</v>
      </c>
      <c r="FM15" s="7">
        <v>1</v>
      </c>
      <c r="FN15" s="7">
        <v>1</v>
      </c>
      <c r="FO15" s="7">
        <v>1</v>
      </c>
      <c r="FP15" s="7">
        <v>1</v>
      </c>
      <c r="FQ15" s="7">
        <v>0</v>
      </c>
      <c r="FR15" s="7">
        <v>0</v>
      </c>
      <c r="FS15" s="7">
        <v>0</v>
      </c>
      <c r="FT15" s="7">
        <v>1</v>
      </c>
      <c r="FU15" s="7">
        <v>1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1</v>
      </c>
      <c r="GO15" s="7">
        <v>0</v>
      </c>
      <c r="GP15" s="7">
        <v>1</v>
      </c>
      <c r="GQ15" s="7">
        <v>1</v>
      </c>
      <c r="GR15" s="7">
        <v>1</v>
      </c>
      <c r="GS15" s="7">
        <v>1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0</v>
      </c>
      <c r="JB15" s="7">
        <v>0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0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0</v>
      </c>
      <c r="JR15" s="7">
        <v>0</v>
      </c>
      <c r="JS15" s="7">
        <v>0</v>
      </c>
      <c r="JT15" s="7">
        <v>0</v>
      </c>
      <c r="JU15" s="7">
        <v>0</v>
      </c>
      <c r="JV15" s="7">
        <v>0</v>
      </c>
      <c r="JW15" s="7">
        <v>0</v>
      </c>
      <c r="JX15" s="7">
        <v>0</v>
      </c>
      <c r="JY15" s="7">
        <v>0</v>
      </c>
      <c r="JZ15" s="7">
        <v>0</v>
      </c>
      <c r="KA15" s="7">
        <v>0</v>
      </c>
      <c r="KB15" s="7">
        <v>0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0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0</v>
      </c>
      <c r="KX15" s="7">
        <v>0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0</v>
      </c>
      <c r="LL15" s="7">
        <v>0</v>
      </c>
      <c r="LM15" s="7">
        <v>0</v>
      </c>
      <c r="LN15" s="7">
        <v>0</v>
      </c>
      <c r="LO15" s="7">
        <v>0</v>
      </c>
      <c r="LP15" s="7">
        <v>0</v>
      </c>
      <c r="LQ15" s="7">
        <v>0</v>
      </c>
      <c r="LR15" s="7">
        <v>0</v>
      </c>
      <c r="LS15" s="7">
        <v>0</v>
      </c>
      <c r="LT15" s="7">
        <v>0</v>
      </c>
      <c r="LU15" s="7">
        <v>0</v>
      </c>
      <c r="LV15" s="7">
        <v>0</v>
      </c>
      <c r="LW15" s="9">
        <v>0</v>
      </c>
      <c r="LX15" s="9">
        <v>0</v>
      </c>
      <c r="LY15" s="9">
        <v>0</v>
      </c>
      <c r="LZ15" s="9">
        <v>0</v>
      </c>
      <c r="MA15" s="9">
        <v>0</v>
      </c>
      <c r="MB15" s="9">
        <v>0</v>
      </c>
      <c r="MC15" s="9">
        <v>0</v>
      </c>
      <c r="MD15" s="9">
        <v>0</v>
      </c>
      <c r="ME15" s="9">
        <v>0</v>
      </c>
      <c r="MF15" s="9">
        <v>0</v>
      </c>
      <c r="MG15" s="9">
        <v>0</v>
      </c>
      <c r="MH15" s="9">
        <v>0</v>
      </c>
      <c r="MI15" s="9">
        <v>0</v>
      </c>
      <c r="MJ15" s="9">
        <v>0</v>
      </c>
      <c r="MK15" s="9">
        <v>0</v>
      </c>
      <c r="ML15" s="9">
        <v>0</v>
      </c>
    </row>
    <row r="16" spans="1:350">
      <c r="A16" s="34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0</v>
      </c>
      <c r="AJ16" s="7">
        <v>0</v>
      </c>
      <c r="AK16" s="7">
        <v>0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1</v>
      </c>
      <c r="DJ16" s="7">
        <v>1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1</v>
      </c>
      <c r="EN16" s="7">
        <v>0</v>
      </c>
      <c r="EO16" s="7">
        <v>1</v>
      </c>
      <c r="EP16" s="7">
        <v>0</v>
      </c>
      <c r="EQ16" s="7">
        <v>0</v>
      </c>
      <c r="ER16" s="7">
        <v>1</v>
      </c>
      <c r="ES16" s="7">
        <v>0</v>
      </c>
      <c r="ET16" s="7">
        <v>1</v>
      </c>
      <c r="EU16" s="7">
        <v>0</v>
      </c>
      <c r="EV16" s="7">
        <v>0</v>
      </c>
      <c r="EW16" s="7">
        <v>1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1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1</v>
      </c>
      <c r="FS16" s="7">
        <v>1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1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1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1</v>
      </c>
      <c r="LU16" s="7">
        <v>0</v>
      </c>
      <c r="LV16" s="7">
        <v>1</v>
      </c>
      <c r="LW16" s="9">
        <v>0</v>
      </c>
      <c r="LX16" s="9">
        <v>0</v>
      </c>
      <c r="LY16" s="9">
        <v>0</v>
      </c>
      <c r="LZ16" s="9">
        <v>0</v>
      </c>
      <c r="MA16" s="9">
        <v>0</v>
      </c>
      <c r="MB16" s="9">
        <v>0</v>
      </c>
      <c r="MC16" s="9">
        <v>0</v>
      </c>
      <c r="MD16" s="9">
        <v>0</v>
      </c>
      <c r="ME16" s="9">
        <v>0</v>
      </c>
      <c r="MF16" s="9">
        <v>0</v>
      </c>
      <c r="MG16" s="9">
        <v>0</v>
      </c>
      <c r="MH16" s="9">
        <v>0</v>
      </c>
      <c r="MI16" s="9">
        <v>0</v>
      </c>
      <c r="MJ16" s="9">
        <v>0</v>
      </c>
      <c r="MK16" s="9">
        <v>0</v>
      </c>
      <c r="ML16" s="9">
        <v>0</v>
      </c>
    </row>
    <row r="17" spans="1:350">
      <c r="A17" s="34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1</v>
      </c>
      <c r="ER17" s="7">
        <v>1</v>
      </c>
      <c r="ES17" s="7">
        <v>0</v>
      </c>
      <c r="ET17" s="7">
        <v>1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1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0</v>
      </c>
      <c r="JB17" s="7">
        <v>0</v>
      </c>
      <c r="JC17" s="7">
        <v>0</v>
      </c>
      <c r="JD17" s="7">
        <v>0</v>
      </c>
      <c r="JE17" s="7">
        <v>0</v>
      </c>
      <c r="JF17" s="7">
        <v>0</v>
      </c>
      <c r="JG17" s="7">
        <v>0</v>
      </c>
      <c r="JH17" s="7">
        <v>0</v>
      </c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>
        <v>0</v>
      </c>
      <c r="JO17" s="7">
        <v>0</v>
      </c>
      <c r="JP17" s="7">
        <v>0</v>
      </c>
      <c r="JQ17" s="7">
        <v>0</v>
      </c>
      <c r="JR17" s="7">
        <v>0</v>
      </c>
      <c r="JS17" s="7">
        <v>0</v>
      </c>
      <c r="JT17" s="7">
        <v>0</v>
      </c>
      <c r="JU17" s="7">
        <v>0</v>
      </c>
      <c r="JV17" s="7">
        <v>0</v>
      </c>
      <c r="JW17" s="7">
        <v>0</v>
      </c>
      <c r="JX17" s="7">
        <v>0</v>
      </c>
      <c r="JY17" s="7">
        <v>0</v>
      </c>
      <c r="JZ17" s="7">
        <v>0</v>
      </c>
      <c r="KA17" s="7">
        <v>0</v>
      </c>
      <c r="KB17" s="7">
        <v>0</v>
      </c>
      <c r="KC17" s="7">
        <v>0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0</v>
      </c>
      <c r="KU17" s="7">
        <v>0</v>
      </c>
      <c r="KV17" s="7">
        <v>0</v>
      </c>
      <c r="KW17" s="7">
        <v>0</v>
      </c>
      <c r="KX17" s="7">
        <v>0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0</v>
      </c>
      <c r="LQ17" s="7">
        <v>0</v>
      </c>
      <c r="LR17" s="7">
        <v>0</v>
      </c>
      <c r="LS17" s="7">
        <v>0</v>
      </c>
      <c r="LT17" s="7">
        <v>1</v>
      </c>
      <c r="LU17" s="7">
        <v>0</v>
      </c>
      <c r="LV17" s="7">
        <v>1</v>
      </c>
      <c r="LW17" s="9">
        <v>0</v>
      </c>
      <c r="LX17" s="9">
        <v>0</v>
      </c>
      <c r="LY17" s="9">
        <v>0</v>
      </c>
      <c r="LZ17" s="9">
        <v>0</v>
      </c>
      <c r="MA17" s="9">
        <v>0</v>
      </c>
      <c r="MB17" s="9">
        <v>0</v>
      </c>
      <c r="MC17" s="9">
        <v>0</v>
      </c>
      <c r="MD17" s="9">
        <v>0</v>
      </c>
      <c r="ME17" s="9">
        <v>0</v>
      </c>
      <c r="MF17" s="9">
        <v>0</v>
      </c>
      <c r="MG17" s="9">
        <v>0</v>
      </c>
      <c r="MH17" s="9">
        <v>0</v>
      </c>
      <c r="MI17" s="9">
        <v>0</v>
      </c>
      <c r="MJ17" s="9">
        <v>0</v>
      </c>
      <c r="MK17" s="9">
        <v>0</v>
      </c>
      <c r="ML17" s="9">
        <v>0</v>
      </c>
    </row>
    <row r="18" spans="1:350">
      <c r="A18" s="34" t="s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0</v>
      </c>
      <c r="LO18" s="7">
        <v>0</v>
      </c>
      <c r="LP18" s="7">
        <v>1</v>
      </c>
      <c r="LQ18" s="7">
        <v>1</v>
      </c>
      <c r="LR18" s="7">
        <v>1</v>
      </c>
      <c r="LS18" s="7">
        <v>1</v>
      </c>
      <c r="LT18" s="7">
        <v>0</v>
      </c>
      <c r="LU18" s="7">
        <v>0</v>
      </c>
      <c r="LV18" s="7">
        <v>0</v>
      </c>
      <c r="LW18" s="9">
        <v>0</v>
      </c>
      <c r="LX18" s="9">
        <v>0</v>
      </c>
      <c r="LY18" s="9">
        <v>0</v>
      </c>
      <c r="LZ18" s="9">
        <v>0</v>
      </c>
      <c r="MA18" s="9">
        <v>0</v>
      </c>
      <c r="MB18" s="9">
        <v>0</v>
      </c>
      <c r="MC18" s="9">
        <v>0</v>
      </c>
      <c r="MD18" s="9">
        <v>0</v>
      </c>
      <c r="ME18" s="9">
        <v>0</v>
      </c>
      <c r="MF18" s="9">
        <v>0</v>
      </c>
      <c r="MG18" s="9">
        <v>0</v>
      </c>
      <c r="MH18" s="9">
        <v>0</v>
      </c>
      <c r="MI18" s="9">
        <v>0</v>
      </c>
      <c r="MJ18" s="9">
        <v>0</v>
      </c>
      <c r="MK18" s="9">
        <v>0</v>
      </c>
      <c r="ML18" s="9">
        <v>0</v>
      </c>
    </row>
    <row r="19" spans="1:350">
      <c r="A19" s="34" t="s">
        <v>189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1</v>
      </c>
      <c r="BB19" s="7">
        <v>0</v>
      </c>
      <c r="BC19" s="7">
        <v>0</v>
      </c>
      <c r="BD19" s="7">
        <v>0</v>
      </c>
      <c r="BE19" s="7">
        <v>1</v>
      </c>
      <c r="BF19" s="7">
        <v>0</v>
      </c>
      <c r="BG19" s="7">
        <v>1</v>
      </c>
      <c r="BH19" s="7">
        <v>1</v>
      </c>
      <c r="BI19" s="7">
        <v>1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1</v>
      </c>
      <c r="EA19" s="7">
        <v>1</v>
      </c>
      <c r="EB19" s="7">
        <v>1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1</v>
      </c>
      <c r="FO19" s="7">
        <v>1</v>
      </c>
      <c r="FP19" s="7">
        <v>1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7">
        <v>0</v>
      </c>
      <c r="JV19" s="7">
        <v>0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7">
        <v>0</v>
      </c>
      <c r="LV19" s="7">
        <v>0</v>
      </c>
      <c r="LW19" s="9">
        <v>0</v>
      </c>
      <c r="LX19" s="9">
        <v>0</v>
      </c>
      <c r="LY19" s="9">
        <v>0</v>
      </c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9">
        <v>0</v>
      </c>
      <c r="MF19" s="9">
        <v>0</v>
      </c>
      <c r="MG19" s="9">
        <v>0</v>
      </c>
      <c r="MH19" s="9">
        <v>0</v>
      </c>
      <c r="MI19" s="9">
        <v>0</v>
      </c>
      <c r="MJ19" s="9">
        <v>0</v>
      </c>
      <c r="MK19" s="9">
        <v>0</v>
      </c>
      <c r="ML19" s="9">
        <v>0</v>
      </c>
    </row>
    <row r="20" spans="1:350">
      <c r="A20" s="34" t="s">
        <v>190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1</v>
      </c>
      <c r="CW20" s="7">
        <v>0</v>
      </c>
      <c r="CX20" s="7">
        <v>1</v>
      </c>
      <c r="CY20" s="7">
        <v>1</v>
      </c>
      <c r="CZ20" s="7">
        <v>0</v>
      </c>
      <c r="DA20" s="7">
        <v>0</v>
      </c>
      <c r="DB20" s="7">
        <v>1</v>
      </c>
      <c r="DC20" s="7">
        <v>1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1</v>
      </c>
      <c r="FX20" s="7">
        <v>0</v>
      </c>
      <c r="FY20" s="7">
        <v>0</v>
      </c>
      <c r="FZ20" s="7">
        <v>0</v>
      </c>
      <c r="GA20" s="7">
        <v>0</v>
      </c>
      <c r="GB20" s="7">
        <v>1</v>
      </c>
      <c r="GC20" s="7">
        <v>1</v>
      </c>
      <c r="GD20" s="7">
        <v>0</v>
      </c>
      <c r="GE20" s="7">
        <v>1</v>
      </c>
      <c r="GF20" s="7">
        <v>1</v>
      </c>
      <c r="GG20" s="7">
        <v>0</v>
      </c>
      <c r="GH20" s="7">
        <v>1</v>
      </c>
      <c r="GI20" s="7">
        <v>1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0</v>
      </c>
      <c r="IY20" s="7">
        <v>0</v>
      </c>
      <c r="IZ20" s="7">
        <v>0</v>
      </c>
      <c r="JA20" s="7">
        <v>0</v>
      </c>
      <c r="JB20" s="7">
        <v>0</v>
      </c>
      <c r="JC20" s="7">
        <v>0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>
        <v>0</v>
      </c>
      <c r="JO20" s="7">
        <v>0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>
        <v>0</v>
      </c>
      <c r="JX20" s="7">
        <v>0</v>
      </c>
      <c r="JY20" s="7">
        <v>0</v>
      </c>
      <c r="JZ20" s="7">
        <v>0</v>
      </c>
      <c r="KA20" s="7">
        <v>0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0</v>
      </c>
      <c r="KH20" s="7">
        <v>0</v>
      </c>
      <c r="KI20" s="7">
        <v>0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>
        <v>0</v>
      </c>
      <c r="KW20" s="7">
        <v>0</v>
      </c>
      <c r="KX20" s="7">
        <v>0</v>
      </c>
      <c r="KY20" s="7">
        <v>0</v>
      </c>
      <c r="KZ20" s="7">
        <v>0</v>
      </c>
      <c r="LA20" s="7">
        <v>0</v>
      </c>
      <c r="LB20" s="7">
        <v>0</v>
      </c>
      <c r="LC20" s="7">
        <v>0</v>
      </c>
      <c r="LD20" s="7">
        <v>0</v>
      </c>
      <c r="LE20" s="7">
        <v>0</v>
      </c>
      <c r="LF20" s="7">
        <v>0</v>
      </c>
      <c r="LG20" s="7">
        <v>0</v>
      </c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>
        <v>0</v>
      </c>
      <c r="LN20" s="7">
        <v>0</v>
      </c>
      <c r="LO20" s="7">
        <v>0</v>
      </c>
      <c r="LP20" s="7">
        <v>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7">
        <v>0</v>
      </c>
      <c r="LW20" s="9">
        <v>0</v>
      </c>
      <c r="LX20" s="9">
        <v>0</v>
      </c>
      <c r="LY20" s="9">
        <v>0</v>
      </c>
      <c r="LZ20" s="9">
        <v>0</v>
      </c>
      <c r="MA20" s="9">
        <v>0</v>
      </c>
      <c r="MB20" s="9">
        <v>0</v>
      </c>
      <c r="MC20" s="9">
        <v>0</v>
      </c>
      <c r="MD20" s="9">
        <v>0</v>
      </c>
      <c r="ME20" s="9">
        <v>0</v>
      </c>
      <c r="MF20" s="9">
        <v>0</v>
      </c>
      <c r="MG20" s="9">
        <v>0</v>
      </c>
      <c r="MH20" s="9">
        <v>0</v>
      </c>
      <c r="MI20" s="9">
        <v>0</v>
      </c>
      <c r="MJ20" s="9">
        <v>0</v>
      </c>
      <c r="MK20" s="9">
        <v>0</v>
      </c>
      <c r="ML20" s="9">
        <v>0</v>
      </c>
    </row>
    <row r="21" spans="1:350">
      <c r="A21" s="34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1</v>
      </c>
      <c r="DL21" s="7">
        <v>0</v>
      </c>
      <c r="DM21" s="7">
        <v>0</v>
      </c>
      <c r="DN21" s="7">
        <v>0</v>
      </c>
      <c r="DO21" s="7">
        <v>1</v>
      </c>
      <c r="DP21" s="7">
        <v>0</v>
      </c>
      <c r="DQ21" s="7">
        <v>1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1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0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7">
        <v>0</v>
      </c>
      <c r="JA21" s="7">
        <v>0</v>
      </c>
      <c r="JB21" s="7">
        <v>0</v>
      </c>
      <c r="JC21" s="7">
        <v>0</v>
      </c>
      <c r="JD21" s="7">
        <v>0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>
        <v>0</v>
      </c>
      <c r="JO21" s="7">
        <v>0</v>
      </c>
      <c r="JP21" s="7">
        <v>0</v>
      </c>
      <c r="JQ21" s="7">
        <v>0</v>
      </c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>
        <v>0</v>
      </c>
      <c r="JX21" s="7">
        <v>0</v>
      </c>
      <c r="JY21" s="7">
        <v>0</v>
      </c>
      <c r="JZ21" s="7">
        <v>0</v>
      </c>
      <c r="KA21" s="7">
        <v>0</v>
      </c>
      <c r="KB21" s="7">
        <v>0</v>
      </c>
      <c r="KC21" s="7">
        <v>0</v>
      </c>
      <c r="KD21" s="7">
        <v>0</v>
      </c>
      <c r="KE21" s="7">
        <v>0</v>
      </c>
      <c r="KF21" s="7">
        <v>0</v>
      </c>
      <c r="KG21" s="7">
        <v>0</v>
      </c>
      <c r="KH21" s="7">
        <v>0</v>
      </c>
      <c r="KI21" s="7">
        <v>0</v>
      </c>
      <c r="KJ21" s="7">
        <v>0</v>
      </c>
      <c r="KK21" s="7">
        <v>0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>
        <v>0</v>
      </c>
      <c r="KW21" s="7">
        <v>0</v>
      </c>
      <c r="KX21" s="7">
        <v>0</v>
      </c>
      <c r="KY21" s="7">
        <v>0</v>
      </c>
      <c r="KZ21" s="7">
        <v>0</v>
      </c>
      <c r="LA21" s="7">
        <v>0</v>
      </c>
      <c r="LB21" s="7">
        <v>0</v>
      </c>
      <c r="LC21" s="7">
        <v>0</v>
      </c>
      <c r="LD21" s="7">
        <v>0</v>
      </c>
      <c r="LE21" s="7">
        <v>0</v>
      </c>
      <c r="LF21" s="7">
        <v>0</v>
      </c>
      <c r="LG21" s="7">
        <v>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0</v>
      </c>
      <c r="LQ21" s="7">
        <v>0</v>
      </c>
      <c r="LR21" s="7">
        <v>0</v>
      </c>
      <c r="LS21" s="7">
        <v>0</v>
      </c>
      <c r="LT21" s="7">
        <v>0</v>
      </c>
      <c r="LU21" s="7">
        <v>0</v>
      </c>
      <c r="LV21" s="7">
        <v>0</v>
      </c>
      <c r="LW21" s="9">
        <v>0</v>
      </c>
      <c r="LX21" s="9">
        <v>0</v>
      </c>
      <c r="LY21" s="9">
        <v>0</v>
      </c>
      <c r="LZ21" s="9">
        <v>0</v>
      </c>
      <c r="MA21" s="9">
        <v>0</v>
      </c>
      <c r="MB21" s="9">
        <v>0</v>
      </c>
      <c r="MC21" s="9">
        <v>0</v>
      </c>
      <c r="MD21" s="9">
        <v>0</v>
      </c>
      <c r="ME21" s="9">
        <v>0</v>
      </c>
      <c r="MF21" s="9">
        <v>0</v>
      </c>
      <c r="MG21" s="9">
        <v>0</v>
      </c>
      <c r="MH21" s="9">
        <v>0</v>
      </c>
      <c r="MI21" s="9">
        <v>0</v>
      </c>
      <c r="MJ21" s="9">
        <v>0</v>
      </c>
      <c r="MK21" s="9">
        <v>0</v>
      </c>
      <c r="ML21" s="9">
        <v>0</v>
      </c>
    </row>
    <row r="22" spans="1:350">
      <c r="A22" s="34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</v>
      </c>
      <c r="AV22" s="7">
        <v>0</v>
      </c>
      <c r="AW22" s="7">
        <v>0</v>
      </c>
      <c r="AX22" s="7">
        <v>0</v>
      </c>
      <c r="AY22" s="7">
        <v>1</v>
      </c>
      <c r="AZ22" s="7">
        <v>1</v>
      </c>
      <c r="BA22" s="7">
        <v>1</v>
      </c>
      <c r="BB22" s="7">
        <v>1</v>
      </c>
      <c r="BC22" s="7">
        <v>0</v>
      </c>
      <c r="BD22" s="7">
        <v>1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1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1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1</v>
      </c>
      <c r="EI22" s="7">
        <v>1</v>
      </c>
      <c r="EJ22" s="7">
        <v>1</v>
      </c>
      <c r="EK22" s="7">
        <v>1</v>
      </c>
      <c r="EL22" s="7">
        <v>1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1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1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>
        <v>0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>
        <v>0</v>
      </c>
      <c r="JX22" s="7">
        <v>0</v>
      </c>
      <c r="JY22" s="7">
        <v>0</v>
      </c>
      <c r="JZ22" s="7">
        <v>0</v>
      </c>
      <c r="KA22" s="7">
        <v>0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0</v>
      </c>
      <c r="KI22" s="7">
        <v>0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0</v>
      </c>
      <c r="LA22" s="7">
        <v>0</v>
      </c>
      <c r="LB22" s="7">
        <v>0</v>
      </c>
      <c r="LC22" s="7">
        <v>0</v>
      </c>
      <c r="LD22" s="7">
        <v>0</v>
      </c>
      <c r="LE22" s="7">
        <v>0</v>
      </c>
      <c r="LF22" s="7">
        <v>0</v>
      </c>
      <c r="LG22" s="7">
        <v>0</v>
      </c>
      <c r="LH22" s="7">
        <v>0</v>
      </c>
      <c r="LI22" s="7">
        <v>0</v>
      </c>
      <c r="LJ22" s="7">
        <v>0</v>
      </c>
      <c r="LK22" s="7">
        <v>0</v>
      </c>
      <c r="LL22" s="7">
        <v>0</v>
      </c>
      <c r="LM22" s="7">
        <v>0</v>
      </c>
      <c r="LN22" s="7">
        <v>0</v>
      </c>
      <c r="LO22" s="7">
        <v>0</v>
      </c>
      <c r="LP22" s="7">
        <v>0</v>
      </c>
      <c r="LQ22" s="7">
        <v>0</v>
      </c>
      <c r="LR22" s="7">
        <v>0</v>
      </c>
      <c r="LS22" s="7">
        <v>0</v>
      </c>
      <c r="LT22" s="7">
        <v>0</v>
      </c>
      <c r="LU22" s="7">
        <v>0</v>
      </c>
      <c r="LV22" s="7">
        <v>0</v>
      </c>
      <c r="LW22" s="9">
        <v>0</v>
      </c>
      <c r="LX22" s="9">
        <v>0</v>
      </c>
      <c r="LY22" s="9">
        <v>0</v>
      </c>
      <c r="LZ22" s="9">
        <v>0</v>
      </c>
      <c r="MA22" s="9">
        <v>0</v>
      </c>
      <c r="MB22" s="9">
        <v>0</v>
      </c>
      <c r="MC22" s="9">
        <v>0</v>
      </c>
      <c r="MD22" s="9">
        <v>0</v>
      </c>
      <c r="ME22" s="9">
        <v>0</v>
      </c>
      <c r="MF22" s="9">
        <v>0</v>
      </c>
      <c r="MG22" s="9">
        <v>0</v>
      </c>
      <c r="MH22" s="9">
        <v>0</v>
      </c>
      <c r="MI22" s="9">
        <v>0</v>
      </c>
      <c r="MJ22" s="9">
        <v>0</v>
      </c>
      <c r="MK22" s="9">
        <v>0</v>
      </c>
      <c r="ML22" s="9">
        <v>0</v>
      </c>
    </row>
    <row r="23" spans="1:350">
      <c r="A23" s="34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1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1</v>
      </c>
      <c r="DJ23" s="7">
        <v>1</v>
      </c>
      <c r="DK23" s="7">
        <v>1</v>
      </c>
      <c r="DL23" s="7">
        <v>1</v>
      </c>
      <c r="DM23" s="7">
        <v>1</v>
      </c>
      <c r="DN23" s="7">
        <v>1</v>
      </c>
      <c r="DO23" s="7">
        <v>1</v>
      </c>
      <c r="DP23" s="7">
        <v>1</v>
      </c>
      <c r="DQ23" s="7">
        <v>1</v>
      </c>
      <c r="DR23" s="7">
        <v>1</v>
      </c>
      <c r="DS23" s="7">
        <v>0</v>
      </c>
      <c r="DT23" s="7">
        <v>1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1</v>
      </c>
      <c r="FJ23" s="7">
        <v>1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1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>
        <v>0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0</v>
      </c>
      <c r="JA23" s="7">
        <v>0</v>
      </c>
      <c r="JB23" s="7">
        <v>0</v>
      </c>
      <c r="JC23" s="7">
        <v>0</v>
      </c>
      <c r="JD23" s="7">
        <v>0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0</v>
      </c>
      <c r="JY23" s="7">
        <v>0</v>
      </c>
      <c r="JZ23" s="7">
        <v>0</v>
      </c>
      <c r="KA23" s="7">
        <v>0</v>
      </c>
      <c r="KB23" s="7">
        <v>0</v>
      </c>
      <c r="KC23" s="7">
        <v>0</v>
      </c>
      <c r="KD23" s="7">
        <v>0</v>
      </c>
      <c r="KE23" s="7">
        <v>0</v>
      </c>
      <c r="KF23" s="7">
        <v>0</v>
      </c>
      <c r="KG23" s="7">
        <v>0</v>
      </c>
      <c r="KH23" s="7">
        <v>0</v>
      </c>
      <c r="KI23" s="7">
        <v>0</v>
      </c>
      <c r="KJ23" s="7">
        <v>0</v>
      </c>
      <c r="KK23" s="7">
        <v>0</v>
      </c>
      <c r="KL23" s="7">
        <v>0</v>
      </c>
      <c r="KM23" s="7">
        <v>0</v>
      </c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>
        <v>0</v>
      </c>
      <c r="KW23" s="7">
        <v>0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0</v>
      </c>
      <c r="LE23" s="7">
        <v>0</v>
      </c>
      <c r="LF23" s="7">
        <v>0</v>
      </c>
      <c r="LG23" s="7">
        <v>0</v>
      </c>
      <c r="LH23" s="7">
        <v>0</v>
      </c>
      <c r="LI23" s="7">
        <v>0</v>
      </c>
      <c r="LJ23" s="7">
        <v>0</v>
      </c>
      <c r="LK23" s="7">
        <v>0</v>
      </c>
      <c r="LL23" s="7">
        <v>0</v>
      </c>
      <c r="LM23" s="7">
        <v>0</v>
      </c>
      <c r="LN23" s="7">
        <v>0</v>
      </c>
      <c r="LO23" s="7">
        <v>0</v>
      </c>
      <c r="LP23" s="7">
        <v>0</v>
      </c>
      <c r="LQ23" s="7">
        <v>0</v>
      </c>
      <c r="LR23" s="7">
        <v>0</v>
      </c>
      <c r="LS23" s="7">
        <v>0</v>
      </c>
      <c r="LT23" s="7">
        <v>0</v>
      </c>
      <c r="LU23" s="7">
        <v>0</v>
      </c>
      <c r="LV23" s="7">
        <v>0</v>
      </c>
      <c r="LW23" s="9">
        <v>0</v>
      </c>
      <c r="LX23" s="9">
        <v>0</v>
      </c>
      <c r="LY23" s="9">
        <v>0</v>
      </c>
      <c r="LZ23" s="9">
        <v>0</v>
      </c>
      <c r="MA23" s="9">
        <v>0</v>
      </c>
      <c r="MB23" s="9">
        <v>0</v>
      </c>
      <c r="MC23" s="9">
        <v>0</v>
      </c>
      <c r="MD23" s="9">
        <v>0</v>
      </c>
      <c r="ME23" s="9">
        <v>0</v>
      </c>
      <c r="MF23" s="9">
        <v>0</v>
      </c>
      <c r="MG23" s="9">
        <v>0</v>
      </c>
      <c r="MH23" s="9">
        <v>0</v>
      </c>
      <c r="MI23" s="9">
        <v>0</v>
      </c>
      <c r="MJ23" s="9">
        <v>0</v>
      </c>
      <c r="MK23" s="9">
        <v>0</v>
      </c>
      <c r="ML23" s="9">
        <v>0</v>
      </c>
    </row>
    <row r="24" spans="1:350">
      <c r="A24" s="34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1</v>
      </c>
      <c r="DG24" s="7">
        <v>1</v>
      </c>
      <c r="DH24" s="7">
        <v>1</v>
      </c>
      <c r="DI24" s="7">
        <v>1</v>
      </c>
      <c r="DJ24" s="7">
        <v>0</v>
      </c>
      <c r="DK24" s="7">
        <v>1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1</v>
      </c>
      <c r="DS24" s="7">
        <v>0</v>
      </c>
      <c r="DT24" s="7">
        <v>1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1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1</v>
      </c>
      <c r="FH24" s="7">
        <v>1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1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0</v>
      </c>
      <c r="IU24" s="7">
        <v>0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0</v>
      </c>
      <c r="JE24" s="7">
        <v>0</v>
      </c>
      <c r="JF24" s="7">
        <v>0</v>
      </c>
      <c r="JG24" s="7">
        <v>0</v>
      </c>
      <c r="JH24" s="7">
        <v>0</v>
      </c>
      <c r="JI24" s="7">
        <v>0</v>
      </c>
      <c r="JJ24" s="7">
        <v>0</v>
      </c>
      <c r="JK24" s="7">
        <v>0</v>
      </c>
      <c r="JL24" s="7">
        <v>0</v>
      </c>
      <c r="JM24" s="7">
        <v>0</v>
      </c>
      <c r="JN24" s="7">
        <v>0</v>
      </c>
      <c r="JO24" s="7">
        <v>0</v>
      </c>
      <c r="JP24" s="7">
        <v>0</v>
      </c>
      <c r="JQ24" s="7">
        <v>0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0</v>
      </c>
      <c r="JX24" s="7">
        <v>0</v>
      </c>
      <c r="JY24" s="7">
        <v>0</v>
      </c>
      <c r="JZ24" s="7">
        <v>0</v>
      </c>
      <c r="KA24" s="7">
        <v>0</v>
      </c>
      <c r="KB24" s="7">
        <v>0</v>
      </c>
      <c r="KC24" s="7">
        <v>0</v>
      </c>
      <c r="KD24" s="7">
        <v>0</v>
      </c>
      <c r="KE24" s="7">
        <v>0</v>
      </c>
      <c r="KF24" s="7">
        <v>0</v>
      </c>
      <c r="KG24" s="7">
        <v>0</v>
      </c>
      <c r="KH24" s="7">
        <v>0</v>
      </c>
      <c r="KI24" s="7">
        <v>0</v>
      </c>
      <c r="KJ24" s="7">
        <v>0</v>
      </c>
      <c r="KK24" s="7">
        <v>0</v>
      </c>
      <c r="KL24" s="7">
        <v>0</v>
      </c>
      <c r="KM24" s="7">
        <v>0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0</v>
      </c>
      <c r="KT24" s="7">
        <v>0</v>
      </c>
      <c r="KU24" s="7">
        <v>0</v>
      </c>
      <c r="KV24" s="7">
        <v>0</v>
      </c>
      <c r="KW24" s="7">
        <v>0</v>
      </c>
      <c r="KX24" s="7">
        <v>0</v>
      </c>
      <c r="KY24" s="7">
        <v>0</v>
      </c>
      <c r="KZ24" s="7">
        <v>0</v>
      </c>
      <c r="LA24" s="7">
        <v>0</v>
      </c>
      <c r="LB24" s="7">
        <v>0</v>
      </c>
      <c r="LC24" s="7">
        <v>0</v>
      </c>
      <c r="LD24" s="7">
        <v>0</v>
      </c>
      <c r="LE24" s="7">
        <v>0</v>
      </c>
      <c r="LF24" s="7">
        <v>0</v>
      </c>
      <c r="LG24" s="7">
        <v>0</v>
      </c>
      <c r="LH24" s="7">
        <v>0</v>
      </c>
      <c r="LI24" s="7">
        <v>0</v>
      </c>
      <c r="LJ24" s="7">
        <v>0</v>
      </c>
      <c r="LK24" s="7">
        <v>0</v>
      </c>
      <c r="LL24" s="7">
        <v>0</v>
      </c>
      <c r="LM24" s="7">
        <v>0</v>
      </c>
      <c r="LN24" s="7">
        <v>0</v>
      </c>
      <c r="LO24" s="7">
        <v>0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0</v>
      </c>
      <c r="LV24" s="7">
        <v>0</v>
      </c>
      <c r="LW24" s="9">
        <v>0</v>
      </c>
      <c r="LX24" s="9">
        <v>0</v>
      </c>
      <c r="LY24" s="9">
        <v>0</v>
      </c>
      <c r="LZ24" s="9">
        <v>0</v>
      </c>
      <c r="MA24" s="9">
        <v>0</v>
      </c>
      <c r="MB24" s="9">
        <v>0</v>
      </c>
      <c r="MC24" s="9">
        <v>0</v>
      </c>
      <c r="MD24" s="9">
        <v>0</v>
      </c>
      <c r="ME24" s="9">
        <v>0</v>
      </c>
      <c r="MF24" s="9">
        <v>0</v>
      </c>
      <c r="MG24" s="9">
        <v>0</v>
      </c>
      <c r="MH24" s="9">
        <v>0</v>
      </c>
      <c r="MI24" s="9">
        <v>0</v>
      </c>
      <c r="MJ24" s="9">
        <v>0</v>
      </c>
      <c r="MK24" s="9">
        <v>0</v>
      </c>
      <c r="ML24" s="9">
        <v>0</v>
      </c>
    </row>
    <row r="25" spans="1:350">
      <c r="A25" s="34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1</v>
      </c>
      <c r="IA25" s="7">
        <v>1</v>
      </c>
      <c r="IB25" s="7">
        <v>1</v>
      </c>
      <c r="IC25" s="7">
        <v>1</v>
      </c>
      <c r="ID25" s="7">
        <v>1</v>
      </c>
      <c r="IE25" s="7">
        <v>1</v>
      </c>
      <c r="IF25" s="7">
        <v>1</v>
      </c>
      <c r="IG25" s="7">
        <v>1</v>
      </c>
      <c r="IH25" s="7">
        <v>1</v>
      </c>
      <c r="II25" s="7">
        <v>1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7">
        <v>0</v>
      </c>
      <c r="JA25" s="7">
        <v>0</v>
      </c>
      <c r="JB25" s="7">
        <v>0</v>
      </c>
      <c r="JC25" s="7">
        <v>0</v>
      </c>
      <c r="JD25" s="7">
        <v>0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>
        <v>0</v>
      </c>
      <c r="JO25" s="7">
        <v>0</v>
      </c>
      <c r="JP25" s="7">
        <v>0</v>
      </c>
      <c r="JQ25" s="7">
        <v>0</v>
      </c>
      <c r="JR25" s="7">
        <v>0</v>
      </c>
      <c r="JS25" s="7">
        <v>0</v>
      </c>
      <c r="JT25" s="7">
        <v>0</v>
      </c>
      <c r="JU25" s="7">
        <v>0</v>
      </c>
      <c r="JV25" s="7">
        <v>0</v>
      </c>
      <c r="JW25" s="7">
        <v>0</v>
      </c>
      <c r="JX25" s="7">
        <v>0</v>
      </c>
      <c r="JY25" s="7">
        <v>0</v>
      </c>
      <c r="JZ25" s="7">
        <v>0</v>
      </c>
      <c r="KA25" s="7">
        <v>1</v>
      </c>
      <c r="KB25" s="7">
        <v>1</v>
      </c>
      <c r="KC25" s="7">
        <v>1</v>
      </c>
      <c r="KD25" s="7">
        <v>0</v>
      </c>
      <c r="KE25" s="7">
        <v>0</v>
      </c>
      <c r="KF25" s="7">
        <v>0</v>
      </c>
      <c r="KG25" s="7">
        <v>0</v>
      </c>
      <c r="KH25" s="7">
        <v>0</v>
      </c>
      <c r="KI25" s="7">
        <v>0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0</v>
      </c>
      <c r="KU25" s="7">
        <v>0</v>
      </c>
      <c r="KV25" s="7">
        <v>0</v>
      </c>
      <c r="KW25" s="7">
        <v>0</v>
      </c>
      <c r="KX25" s="7">
        <v>0</v>
      </c>
      <c r="KY25" s="7">
        <v>0</v>
      </c>
      <c r="KZ25" s="7">
        <v>0</v>
      </c>
      <c r="LA25" s="7">
        <v>0</v>
      </c>
      <c r="LB25" s="7">
        <v>0</v>
      </c>
      <c r="LC25" s="7">
        <v>0</v>
      </c>
      <c r="LD25" s="7">
        <v>0</v>
      </c>
      <c r="LE25" s="7">
        <v>0</v>
      </c>
      <c r="LF25" s="7">
        <v>0</v>
      </c>
      <c r="LG25" s="7">
        <v>0</v>
      </c>
      <c r="LH25" s="7">
        <v>0</v>
      </c>
      <c r="LI25" s="7">
        <v>0</v>
      </c>
      <c r="LJ25" s="7">
        <v>0</v>
      </c>
      <c r="LK25" s="7">
        <v>0</v>
      </c>
      <c r="LL25" s="7">
        <v>0</v>
      </c>
      <c r="LM25" s="7">
        <v>0</v>
      </c>
      <c r="LN25" s="7">
        <v>0</v>
      </c>
      <c r="LO25" s="7">
        <v>0</v>
      </c>
      <c r="LP25" s="7">
        <v>0</v>
      </c>
      <c r="LQ25" s="7">
        <v>0</v>
      </c>
      <c r="LR25" s="7">
        <v>0</v>
      </c>
      <c r="LS25" s="7">
        <v>0</v>
      </c>
      <c r="LT25" s="7">
        <v>0</v>
      </c>
      <c r="LU25" s="7">
        <v>0</v>
      </c>
      <c r="LV25" s="7">
        <v>0</v>
      </c>
      <c r="LW25" s="9">
        <v>0</v>
      </c>
      <c r="LX25" s="9">
        <v>0</v>
      </c>
      <c r="LY25" s="9">
        <v>0</v>
      </c>
      <c r="LZ25" s="9">
        <v>0</v>
      </c>
      <c r="MA25" s="9">
        <v>0</v>
      </c>
      <c r="MB25" s="9">
        <v>0</v>
      </c>
      <c r="MC25" s="9">
        <v>0</v>
      </c>
      <c r="MD25" s="9">
        <v>1</v>
      </c>
      <c r="ME25" s="9">
        <v>1</v>
      </c>
      <c r="MF25" s="9">
        <v>1</v>
      </c>
      <c r="MG25" s="9">
        <v>0</v>
      </c>
      <c r="MH25" s="9">
        <v>0</v>
      </c>
      <c r="MI25" s="9">
        <v>0</v>
      </c>
      <c r="MJ25" s="9">
        <v>0</v>
      </c>
      <c r="MK25" s="9">
        <v>0</v>
      </c>
      <c r="ML25" s="9">
        <v>0</v>
      </c>
    </row>
    <row r="26" spans="1:350">
      <c r="A26" s="34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7">
        <v>0</v>
      </c>
      <c r="JA26" s="7">
        <v>0</v>
      </c>
      <c r="JB26" s="7">
        <v>0</v>
      </c>
      <c r="JC26" s="7">
        <v>0</v>
      </c>
      <c r="JD26" s="7">
        <v>0</v>
      </c>
      <c r="JE26" s="7">
        <v>0</v>
      </c>
      <c r="JF26" s="7">
        <v>0</v>
      </c>
      <c r="JG26" s="7">
        <v>0</v>
      </c>
      <c r="JH26" s="7">
        <v>0</v>
      </c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>
        <v>0</v>
      </c>
      <c r="JO26" s="7">
        <v>1</v>
      </c>
      <c r="JP26" s="7">
        <v>1</v>
      </c>
      <c r="JQ26" s="7">
        <v>1</v>
      </c>
      <c r="JR26" s="7">
        <v>0</v>
      </c>
      <c r="JS26" s="7">
        <v>1</v>
      </c>
      <c r="JT26" s="7">
        <v>1</v>
      </c>
      <c r="JU26" s="7">
        <v>1</v>
      </c>
      <c r="JV26" s="7">
        <v>0</v>
      </c>
      <c r="JW26" s="7">
        <v>0</v>
      </c>
      <c r="JX26" s="7">
        <v>0</v>
      </c>
      <c r="JY26" s="7">
        <v>0</v>
      </c>
      <c r="JZ26" s="7">
        <v>0</v>
      </c>
      <c r="KA26" s="7">
        <v>0</v>
      </c>
      <c r="KB26" s="7">
        <v>0</v>
      </c>
      <c r="KC26" s="7">
        <v>0</v>
      </c>
      <c r="KD26" s="7">
        <v>0</v>
      </c>
      <c r="KE26" s="7">
        <v>0</v>
      </c>
      <c r="KF26" s="7">
        <v>0</v>
      </c>
      <c r="KG26" s="7">
        <v>0</v>
      </c>
      <c r="KH26" s="7">
        <v>0</v>
      </c>
      <c r="KI26" s="7">
        <v>0</v>
      </c>
      <c r="KJ26" s="7">
        <v>0</v>
      </c>
      <c r="KK26" s="7">
        <v>0</v>
      </c>
      <c r="KL26" s="7">
        <v>0</v>
      </c>
      <c r="KM26" s="7">
        <v>0</v>
      </c>
      <c r="KN26" s="7">
        <v>0</v>
      </c>
      <c r="KO26" s="7">
        <v>0</v>
      </c>
      <c r="KP26" s="7">
        <v>0</v>
      </c>
      <c r="KQ26" s="7">
        <v>0</v>
      </c>
      <c r="KR26" s="7">
        <v>0</v>
      </c>
      <c r="KS26" s="7">
        <v>1</v>
      </c>
      <c r="KT26" s="7">
        <v>0</v>
      </c>
      <c r="KU26" s="7">
        <v>0</v>
      </c>
      <c r="KV26" s="7">
        <v>0</v>
      </c>
      <c r="KW26" s="7">
        <v>1</v>
      </c>
      <c r="KX26" s="7">
        <v>1</v>
      </c>
      <c r="KY26" s="7">
        <v>0</v>
      </c>
      <c r="KZ26" s="7">
        <v>0</v>
      </c>
      <c r="LA26" s="7">
        <v>0</v>
      </c>
      <c r="LB26" s="7">
        <v>0</v>
      </c>
      <c r="LC26" s="7">
        <v>0</v>
      </c>
      <c r="LD26" s="7">
        <v>0</v>
      </c>
      <c r="LE26" s="7">
        <v>0</v>
      </c>
      <c r="LF26" s="7">
        <v>0</v>
      </c>
      <c r="LG26" s="7">
        <v>0</v>
      </c>
      <c r="LH26" s="7">
        <v>0</v>
      </c>
      <c r="LI26" s="7">
        <v>0</v>
      </c>
      <c r="LJ26" s="7">
        <v>0</v>
      </c>
      <c r="LK26" s="7">
        <v>0</v>
      </c>
      <c r="LL26" s="7">
        <v>0</v>
      </c>
      <c r="LM26" s="7">
        <v>0</v>
      </c>
      <c r="LN26" s="7">
        <v>0</v>
      </c>
      <c r="LO26" s="7">
        <v>0</v>
      </c>
      <c r="LP26" s="7">
        <v>0</v>
      </c>
      <c r="LQ26" s="7">
        <v>0</v>
      </c>
      <c r="LR26" s="7">
        <v>0</v>
      </c>
      <c r="LS26" s="7">
        <v>0</v>
      </c>
      <c r="LT26" s="7">
        <v>0</v>
      </c>
      <c r="LU26" s="7">
        <v>0</v>
      </c>
      <c r="LV26" s="7">
        <v>0</v>
      </c>
      <c r="LW26" s="9">
        <v>0</v>
      </c>
      <c r="LX26" s="9">
        <v>0</v>
      </c>
      <c r="LY26" s="9">
        <v>0</v>
      </c>
      <c r="LZ26" s="9">
        <v>0</v>
      </c>
      <c r="MA26" s="9">
        <v>0</v>
      </c>
      <c r="MB26" s="9">
        <v>0</v>
      </c>
      <c r="MC26" s="9">
        <v>0</v>
      </c>
      <c r="MD26" s="9">
        <v>0</v>
      </c>
      <c r="ME26" s="9">
        <v>0</v>
      </c>
      <c r="MF26" s="9">
        <v>0</v>
      </c>
      <c r="MG26" s="9">
        <v>0</v>
      </c>
      <c r="MH26" s="9">
        <v>0</v>
      </c>
      <c r="MI26" s="9">
        <v>0</v>
      </c>
      <c r="MJ26" s="9">
        <v>0</v>
      </c>
      <c r="MK26" s="9">
        <v>0</v>
      </c>
      <c r="ML26" s="9">
        <v>0</v>
      </c>
    </row>
    <row r="27" spans="1:350">
      <c r="A27" s="34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0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1</v>
      </c>
      <c r="JS27" s="7">
        <v>0</v>
      </c>
      <c r="JT27" s="7">
        <v>1</v>
      </c>
      <c r="JU27" s="7">
        <v>0</v>
      </c>
      <c r="JV27" s="7">
        <v>0</v>
      </c>
      <c r="JW27" s="7">
        <v>1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0</v>
      </c>
      <c r="LT27" s="7">
        <v>0</v>
      </c>
      <c r="LU27" s="7">
        <v>0</v>
      </c>
      <c r="LV27" s="7">
        <v>0</v>
      </c>
      <c r="LW27" s="9">
        <v>0</v>
      </c>
      <c r="LX27" s="9">
        <v>0</v>
      </c>
      <c r="LY27" s="9">
        <v>0</v>
      </c>
      <c r="LZ27" s="9">
        <v>0</v>
      </c>
      <c r="MA27" s="9">
        <v>0</v>
      </c>
      <c r="MB27" s="9">
        <v>0</v>
      </c>
      <c r="MC27" s="9">
        <v>0</v>
      </c>
      <c r="MD27" s="9">
        <v>0</v>
      </c>
      <c r="ME27" s="9">
        <v>0</v>
      </c>
      <c r="MF27" s="9">
        <v>0</v>
      </c>
      <c r="MG27" s="9">
        <v>0</v>
      </c>
      <c r="MH27" s="9">
        <v>0</v>
      </c>
      <c r="MI27" s="9">
        <v>0</v>
      </c>
      <c r="MJ27" s="9">
        <v>0</v>
      </c>
      <c r="MK27" s="9">
        <v>0</v>
      </c>
      <c r="ML27" s="9">
        <v>0</v>
      </c>
    </row>
    <row r="28" spans="1:350">
      <c r="A28" s="34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1</v>
      </c>
      <c r="BG28" s="7">
        <v>1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1</v>
      </c>
      <c r="EN28" s="7">
        <v>0</v>
      </c>
      <c r="EO28" s="7">
        <v>0</v>
      </c>
      <c r="EP28" s="7">
        <v>0</v>
      </c>
      <c r="EQ28" s="7">
        <v>0</v>
      </c>
      <c r="ER28" s="7">
        <v>1</v>
      </c>
      <c r="ES28" s="7">
        <v>0</v>
      </c>
      <c r="ET28" s="7">
        <v>0</v>
      </c>
      <c r="EU28" s="7">
        <v>1</v>
      </c>
      <c r="EV28" s="7">
        <v>1</v>
      </c>
      <c r="EW28" s="7">
        <v>0</v>
      </c>
      <c r="EX28" s="7">
        <v>0</v>
      </c>
      <c r="EY28" s="7">
        <v>0</v>
      </c>
      <c r="EZ28" s="7">
        <v>0</v>
      </c>
      <c r="FA28" s="7">
        <v>1</v>
      </c>
      <c r="FB28" s="7">
        <v>1</v>
      </c>
      <c r="FC28" s="7">
        <v>0</v>
      </c>
      <c r="FD28" s="7">
        <v>1</v>
      </c>
      <c r="FE28" s="7">
        <v>1</v>
      </c>
      <c r="FF28" s="7">
        <v>1</v>
      </c>
      <c r="FG28" s="7">
        <v>1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1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1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1</v>
      </c>
      <c r="HP28" s="7">
        <v>1</v>
      </c>
      <c r="HQ28" s="7">
        <v>0</v>
      </c>
      <c r="HR28" s="7">
        <v>1</v>
      </c>
      <c r="HS28" s="7">
        <v>0</v>
      </c>
      <c r="HT28" s="7">
        <v>0</v>
      </c>
      <c r="HU28" s="7">
        <v>1</v>
      </c>
      <c r="HV28" s="7">
        <v>1</v>
      </c>
      <c r="HW28" s="7">
        <v>1</v>
      </c>
      <c r="HX28" s="7">
        <v>1</v>
      </c>
      <c r="HY28" s="7">
        <v>1</v>
      </c>
      <c r="HZ28" s="7">
        <v>0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1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0</v>
      </c>
      <c r="IX28" s="7">
        <v>0</v>
      </c>
      <c r="IY28" s="7">
        <v>0</v>
      </c>
      <c r="IZ28" s="7">
        <v>1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1</v>
      </c>
      <c r="JQ28" s="7">
        <v>1</v>
      </c>
      <c r="JR28" s="7">
        <v>1</v>
      </c>
      <c r="JS28" s="7">
        <v>0</v>
      </c>
      <c r="JT28" s="7">
        <v>0</v>
      </c>
      <c r="JU28" s="7">
        <v>0</v>
      </c>
      <c r="JV28" s="7">
        <v>0</v>
      </c>
      <c r="JW28" s="7">
        <v>1</v>
      </c>
      <c r="JX28" s="7">
        <v>0</v>
      </c>
      <c r="JY28" s="7">
        <v>1</v>
      </c>
      <c r="JZ28" s="7">
        <v>1</v>
      </c>
      <c r="KA28" s="7">
        <v>0</v>
      </c>
      <c r="KB28" s="7">
        <v>0</v>
      </c>
      <c r="KC28" s="7">
        <v>0</v>
      </c>
      <c r="KD28" s="7">
        <v>0</v>
      </c>
      <c r="KE28" s="7">
        <v>1</v>
      </c>
      <c r="KF28" s="7">
        <v>1</v>
      </c>
      <c r="KG28" s="7">
        <v>1</v>
      </c>
      <c r="KH28" s="7">
        <v>1</v>
      </c>
      <c r="KI28" s="7">
        <v>1</v>
      </c>
      <c r="KJ28" s="7">
        <v>0</v>
      </c>
      <c r="KK28" s="7">
        <v>1</v>
      </c>
      <c r="KL28" s="7">
        <v>1</v>
      </c>
      <c r="KM28" s="7">
        <v>1</v>
      </c>
      <c r="KN28" s="7">
        <v>1</v>
      </c>
      <c r="KO28" s="7">
        <v>1</v>
      </c>
      <c r="KP28" s="7">
        <v>1</v>
      </c>
      <c r="KQ28" s="7">
        <v>1</v>
      </c>
      <c r="KR28" s="7">
        <v>1</v>
      </c>
      <c r="KS28" s="7">
        <v>1</v>
      </c>
      <c r="KT28" s="7">
        <v>1</v>
      </c>
      <c r="KU28" s="7">
        <v>0</v>
      </c>
      <c r="KV28" s="7">
        <v>1</v>
      </c>
      <c r="KW28" s="7">
        <v>1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0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7">
        <v>0</v>
      </c>
      <c r="LM28" s="7">
        <v>1</v>
      </c>
      <c r="LN28" s="7">
        <v>0</v>
      </c>
      <c r="LO28" s="7">
        <v>0</v>
      </c>
      <c r="LP28" s="7">
        <v>0</v>
      </c>
      <c r="LQ28" s="7">
        <v>1</v>
      </c>
      <c r="LR28" s="7">
        <v>0</v>
      </c>
      <c r="LS28" s="7">
        <v>1</v>
      </c>
      <c r="LT28" s="7">
        <v>1</v>
      </c>
      <c r="LU28" s="7">
        <v>0</v>
      </c>
      <c r="LV28" s="7">
        <v>0</v>
      </c>
      <c r="LW28" s="9">
        <v>0</v>
      </c>
      <c r="LX28" s="9">
        <v>0</v>
      </c>
      <c r="LY28" s="9">
        <v>0</v>
      </c>
      <c r="LZ28" s="9">
        <v>0</v>
      </c>
      <c r="MA28" s="9">
        <v>0</v>
      </c>
      <c r="MB28" s="9">
        <v>0</v>
      </c>
      <c r="MC28" s="9">
        <v>0</v>
      </c>
      <c r="MD28" s="9">
        <v>0</v>
      </c>
      <c r="ME28" s="9">
        <v>0</v>
      </c>
      <c r="MF28" s="9">
        <v>0</v>
      </c>
      <c r="MG28" s="9">
        <v>0</v>
      </c>
      <c r="MH28" s="9">
        <v>0</v>
      </c>
      <c r="MI28" s="9">
        <v>0</v>
      </c>
      <c r="MJ28" s="9">
        <v>0</v>
      </c>
      <c r="MK28" s="9">
        <v>0</v>
      </c>
      <c r="ML28" s="9">
        <v>0</v>
      </c>
    </row>
    <row r="29" spans="1:350">
      <c r="A29" s="34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1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0</v>
      </c>
      <c r="LU29" s="7">
        <v>0</v>
      </c>
      <c r="LV29" s="7">
        <v>0</v>
      </c>
      <c r="LW29" s="9">
        <v>0</v>
      </c>
      <c r="LX29" s="9">
        <v>0</v>
      </c>
      <c r="LY29" s="9">
        <v>0</v>
      </c>
      <c r="LZ29" s="9">
        <v>0</v>
      </c>
      <c r="MA29" s="9">
        <v>0</v>
      </c>
      <c r="MB29" s="9">
        <v>0</v>
      </c>
      <c r="MC29" s="9">
        <v>0</v>
      </c>
      <c r="MD29" s="9">
        <v>0</v>
      </c>
      <c r="ME29" s="9">
        <v>0</v>
      </c>
      <c r="MF29" s="9">
        <v>0</v>
      </c>
      <c r="MG29" s="9">
        <v>0</v>
      </c>
      <c r="MH29" s="9">
        <v>0</v>
      </c>
      <c r="MI29" s="9">
        <v>0</v>
      </c>
      <c r="MJ29" s="9">
        <v>0</v>
      </c>
      <c r="MK29" s="9">
        <v>0</v>
      </c>
      <c r="ML29" s="9">
        <v>0</v>
      </c>
    </row>
    <row r="30" spans="1:350">
      <c r="A30" s="34" t="s">
        <v>25</v>
      </c>
      <c r="B30" s="7">
        <v>0</v>
      </c>
      <c r="C30" s="7">
        <v>0</v>
      </c>
      <c r="D30" s="7">
        <v>1</v>
      </c>
      <c r="E30" s="7">
        <v>1</v>
      </c>
      <c r="F30" s="7">
        <v>1</v>
      </c>
      <c r="G30" s="7">
        <v>1</v>
      </c>
      <c r="H30" s="7">
        <v>0</v>
      </c>
      <c r="I30" s="7">
        <v>1</v>
      </c>
      <c r="J30" s="7">
        <v>0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0</v>
      </c>
      <c r="AS30" s="7">
        <v>1</v>
      </c>
      <c r="AT30" s="7">
        <v>1</v>
      </c>
      <c r="AU30" s="7">
        <v>1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1</v>
      </c>
      <c r="CX30" s="7">
        <v>0</v>
      </c>
      <c r="CY30" s="7">
        <v>1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1</v>
      </c>
      <c r="DK30" s="7">
        <v>0</v>
      </c>
      <c r="DL30" s="7">
        <v>1</v>
      </c>
      <c r="DM30" s="7">
        <v>1</v>
      </c>
      <c r="DN30" s="7">
        <v>1</v>
      </c>
      <c r="DO30" s="7">
        <v>0</v>
      </c>
      <c r="DP30" s="7">
        <v>0</v>
      </c>
      <c r="DQ30" s="7">
        <v>1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1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1</v>
      </c>
      <c r="HG30" s="7">
        <v>0</v>
      </c>
      <c r="HH30" s="7">
        <v>0</v>
      </c>
      <c r="HI30" s="7">
        <v>1</v>
      </c>
      <c r="HJ30" s="7">
        <v>0</v>
      </c>
      <c r="HK30" s="7">
        <v>1</v>
      </c>
      <c r="HL30" s="7">
        <v>0</v>
      </c>
      <c r="HM30" s="7">
        <v>0</v>
      </c>
      <c r="HN30" s="7">
        <v>0</v>
      </c>
      <c r="HO30" s="7">
        <v>0</v>
      </c>
      <c r="HP30" s="7">
        <v>1</v>
      </c>
      <c r="HQ30" s="7">
        <v>0</v>
      </c>
      <c r="HR30" s="7">
        <v>1</v>
      </c>
      <c r="HS30" s="7">
        <v>1</v>
      </c>
      <c r="HT30" s="7">
        <v>0</v>
      </c>
      <c r="HU30" s="7">
        <v>1</v>
      </c>
      <c r="HV30" s="7">
        <v>1</v>
      </c>
      <c r="HW30" s="7">
        <v>1</v>
      </c>
      <c r="HX30" s="7">
        <v>1</v>
      </c>
      <c r="HY30" s="7">
        <v>1</v>
      </c>
      <c r="HZ30" s="7">
        <v>1</v>
      </c>
      <c r="IA30" s="7">
        <v>1</v>
      </c>
      <c r="IB30" s="7">
        <v>1</v>
      </c>
      <c r="IC30" s="7">
        <v>1</v>
      </c>
      <c r="ID30" s="7">
        <v>1</v>
      </c>
      <c r="IE30" s="7">
        <v>1</v>
      </c>
      <c r="IF30" s="7">
        <v>1</v>
      </c>
      <c r="IG30" s="7">
        <v>1</v>
      </c>
      <c r="IH30" s="7">
        <v>1</v>
      </c>
      <c r="II30" s="7">
        <v>1</v>
      </c>
      <c r="IJ30" s="7">
        <v>1</v>
      </c>
      <c r="IK30" s="7">
        <v>1</v>
      </c>
      <c r="IL30" s="7">
        <v>1</v>
      </c>
      <c r="IM30" s="7">
        <v>1</v>
      </c>
      <c r="IN30" s="7">
        <v>1</v>
      </c>
      <c r="IO30" s="7">
        <v>1</v>
      </c>
      <c r="IP30" s="7">
        <v>1</v>
      </c>
      <c r="IQ30" s="7">
        <v>0</v>
      </c>
      <c r="IR30" s="7">
        <v>1</v>
      </c>
      <c r="IS30" s="7">
        <v>0</v>
      </c>
      <c r="IT30" s="7">
        <v>1</v>
      </c>
      <c r="IU30" s="7">
        <v>1</v>
      </c>
      <c r="IV30" s="7">
        <v>1</v>
      </c>
      <c r="IW30" s="7">
        <v>1</v>
      </c>
      <c r="IX30" s="7">
        <v>1</v>
      </c>
      <c r="IY30" s="7">
        <v>1</v>
      </c>
      <c r="IZ30" s="7">
        <v>0</v>
      </c>
      <c r="JA30" s="7">
        <v>0</v>
      </c>
      <c r="JB30" s="7">
        <v>0</v>
      </c>
      <c r="JC30" s="7">
        <v>0</v>
      </c>
      <c r="JD30" s="7">
        <v>1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>
        <v>1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1</v>
      </c>
      <c r="JZ30" s="7">
        <v>1</v>
      </c>
      <c r="KA30" s="7">
        <v>0</v>
      </c>
      <c r="KB30" s="7">
        <v>1</v>
      </c>
      <c r="KC30" s="7">
        <v>1</v>
      </c>
      <c r="KD30" s="7">
        <v>1</v>
      </c>
      <c r="KE30" s="7">
        <v>1</v>
      </c>
      <c r="KF30" s="7">
        <v>0</v>
      </c>
      <c r="KG30" s="7">
        <v>1</v>
      </c>
      <c r="KH30" s="7">
        <v>0</v>
      </c>
      <c r="KI30" s="7">
        <v>1</v>
      </c>
      <c r="KJ30" s="7">
        <v>1</v>
      </c>
      <c r="KK30" s="7">
        <v>1</v>
      </c>
      <c r="KL30" s="7">
        <v>1</v>
      </c>
      <c r="KM30" s="7">
        <v>0</v>
      </c>
      <c r="KN30" s="7">
        <v>0</v>
      </c>
      <c r="KO30" s="7">
        <v>0</v>
      </c>
      <c r="KP30" s="7">
        <v>1</v>
      </c>
      <c r="KQ30" s="7">
        <v>0</v>
      </c>
      <c r="KR30" s="7">
        <v>0</v>
      </c>
      <c r="KS30" s="7">
        <v>1</v>
      </c>
      <c r="KT30" s="7">
        <v>0</v>
      </c>
      <c r="KU30" s="7">
        <v>0</v>
      </c>
      <c r="KV30" s="7">
        <v>0</v>
      </c>
      <c r="KW30" s="7">
        <v>1</v>
      </c>
      <c r="KX30" s="7">
        <v>0</v>
      </c>
      <c r="KY30" s="7">
        <v>1</v>
      </c>
      <c r="KZ30" s="7">
        <v>0</v>
      </c>
      <c r="LA30" s="7">
        <v>1</v>
      </c>
      <c r="LB30" s="7">
        <v>1</v>
      </c>
      <c r="LC30" s="7">
        <v>1</v>
      </c>
      <c r="LD30" s="7">
        <v>0</v>
      </c>
      <c r="LE30" s="7">
        <v>0</v>
      </c>
      <c r="LF30" s="7">
        <v>1</v>
      </c>
      <c r="LG30" s="7">
        <v>1</v>
      </c>
      <c r="LH30" s="7">
        <v>1</v>
      </c>
      <c r="LI30" s="7">
        <v>1</v>
      </c>
      <c r="LJ30" s="7">
        <v>0</v>
      </c>
      <c r="LK30" s="7">
        <v>0</v>
      </c>
      <c r="LL30" s="7">
        <v>1</v>
      </c>
      <c r="LM30" s="7">
        <v>1</v>
      </c>
      <c r="LN30" s="7">
        <v>0</v>
      </c>
      <c r="LO30" s="7">
        <v>1</v>
      </c>
      <c r="LP30" s="7">
        <v>0</v>
      </c>
      <c r="LQ30" s="7">
        <v>0</v>
      </c>
      <c r="LR30" s="7">
        <v>0</v>
      </c>
      <c r="LS30" s="7">
        <v>0</v>
      </c>
      <c r="LT30" s="7">
        <v>1</v>
      </c>
      <c r="LU30" s="7">
        <v>1</v>
      </c>
      <c r="LV30" s="7">
        <v>1</v>
      </c>
      <c r="LW30" s="9">
        <v>1</v>
      </c>
      <c r="LX30" s="9">
        <v>1</v>
      </c>
      <c r="LY30" s="9">
        <v>1</v>
      </c>
      <c r="LZ30" s="9">
        <v>1</v>
      </c>
      <c r="MA30" s="9">
        <v>0</v>
      </c>
      <c r="MB30" s="9">
        <v>1</v>
      </c>
      <c r="MC30" s="9">
        <v>1</v>
      </c>
      <c r="MD30" s="9">
        <v>1</v>
      </c>
      <c r="ME30" s="4">
        <v>1</v>
      </c>
      <c r="MF30" s="4">
        <v>1</v>
      </c>
      <c r="MG30" s="4">
        <v>1</v>
      </c>
      <c r="MH30" s="4">
        <v>1</v>
      </c>
      <c r="MI30" s="4">
        <v>1</v>
      </c>
      <c r="MJ30" s="4">
        <v>1</v>
      </c>
      <c r="MK30" s="4">
        <v>1</v>
      </c>
      <c r="ML30" s="9">
        <v>0</v>
      </c>
    </row>
    <row r="31" spans="1:350">
      <c r="A31" s="34" t="s">
        <v>26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0</v>
      </c>
      <c r="AO31" s="7">
        <v>0</v>
      </c>
      <c r="AP31" s="7">
        <v>1</v>
      </c>
      <c r="AQ31" s="7">
        <v>1</v>
      </c>
      <c r="AR31" s="7">
        <v>0</v>
      </c>
      <c r="AS31" s="7">
        <v>0</v>
      </c>
      <c r="AT31" s="7">
        <v>1</v>
      </c>
      <c r="AU31" s="7">
        <v>1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1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1</v>
      </c>
      <c r="DW31" s="7">
        <v>0</v>
      </c>
      <c r="DX31" s="7">
        <v>1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1</v>
      </c>
      <c r="EN31" s="7">
        <v>0</v>
      </c>
      <c r="EO31" s="7">
        <v>0</v>
      </c>
      <c r="EP31" s="7">
        <v>0</v>
      </c>
      <c r="EQ31" s="7">
        <v>1</v>
      </c>
      <c r="ER31" s="7">
        <v>1</v>
      </c>
      <c r="ES31" s="7">
        <v>1</v>
      </c>
      <c r="ET31" s="7">
        <v>0</v>
      </c>
      <c r="EU31" s="7">
        <v>1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1</v>
      </c>
      <c r="FR31" s="7">
        <v>1</v>
      </c>
      <c r="FS31" s="7">
        <v>1</v>
      </c>
      <c r="FT31" s="7">
        <v>0</v>
      </c>
      <c r="FU31" s="7">
        <v>0</v>
      </c>
      <c r="FV31" s="7">
        <v>0</v>
      </c>
      <c r="FW31" s="7">
        <v>0</v>
      </c>
      <c r="FX31" s="7">
        <v>1</v>
      </c>
      <c r="FY31" s="7">
        <v>0</v>
      </c>
      <c r="FZ31" s="7">
        <v>1</v>
      </c>
      <c r="GA31" s="7">
        <v>1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1</v>
      </c>
      <c r="GO31" s="7">
        <v>1</v>
      </c>
      <c r="GP31" s="7">
        <v>1</v>
      </c>
      <c r="GQ31" s="7">
        <v>1</v>
      </c>
      <c r="GR31" s="7">
        <v>1</v>
      </c>
      <c r="GS31" s="7">
        <v>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7">
        <v>0</v>
      </c>
      <c r="LM31" s="7">
        <v>1</v>
      </c>
      <c r="LN31" s="7">
        <v>1</v>
      </c>
      <c r="LO31" s="7">
        <v>1</v>
      </c>
      <c r="LP31" s="7">
        <v>0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9">
        <v>0</v>
      </c>
      <c r="LX31" s="9">
        <v>0</v>
      </c>
      <c r="LY31" s="9">
        <v>0</v>
      </c>
      <c r="LZ31" s="9">
        <v>0</v>
      </c>
      <c r="MA31" s="9">
        <v>0</v>
      </c>
      <c r="MB31" s="9">
        <v>0</v>
      </c>
      <c r="MC31" s="9">
        <v>0</v>
      </c>
      <c r="MD31" s="9">
        <v>0</v>
      </c>
      <c r="ME31" s="9">
        <v>0</v>
      </c>
      <c r="MF31" s="9">
        <v>0</v>
      </c>
      <c r="MG31" s="9">
        <v>0</v>
      </c>
      <c r="MH31" s="9">
        <v>0</v>
      </c>
      <c r="MI31" s="9">
        <v>0</v>
      </c>
      <c r="MJ31" s="9">
        <v>0</v>
      </c>
      <c r="MK31" s="9">
        <v>0</v>
      </c>
      <c r="ML31" s="9">
        <v>0</v>
      </c>
    </row>
    <row r="32" spans="1:350">
      <c r="A32" s="34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1</v>
      </c>
      <c r="BC32" s="7">
        <v>0</v>
      </c>
      <c r="BD32" s="7">
        <v>0</v>
      </c>
      <c r="BE32" s="7">
        <v>1</v>
      </c>
      <c r="BF32" s="7">
        <v>1</v>
      </c>
      <c r="BG32" s="7">
        <v>0</v>
      </c>
      <c r="BH32" s="7">
        <v>1</v>
      </c>
      <c r="BI32" s="7">
        <v>1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1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1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1</v>
      </c>
      <c r="EW32" s="7">
        <v>1</v>
      </c>
      <c r="EX32" s="7">
        <v>0</v>
      </c>
      <c r="EY32" s="7">
        <v>0</v>
      </c>
      <c r="EZ32" s="7">
        <v>1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1</v>
      </c>
      <c r="FR32" s="7">
        <v>1</v>
      </c>
      <c r="FS32" s="7">
        <v>1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1</v>
      </c>
      <c r="GO32" s="7">
        <v>1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0</v>
      </c>
      <c r="LI32" s="7">
        <v>0</v>
      </c>
      <c r="LJ32" s="7">
        <v>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0</v>
      </c>
      <c r="LU32" s="7">
        <v>0</v>
      </c>
      <c r="LV32" s="7">
        <v>0</v>
      </c>
      <c r="LW32" s="9">
        <v>0</v>
      </c>
      <c r="LX32" s="9">
        <v>0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9">
        <v>0</v>
      </c>
      <c r="MF32" s="9">
        <v>0</v>
      </c>
      <c r="MG32" s="9">
        <v>0</v>
      </c>
      <c r="MH32" s="9">
        <v>0</v>
      </c>
      <c r="MI32" s="9">
        <v>0</v>
      </c>
      <c r="MJ32" s="9">
        <v>0</v>
      </c>
      <c r="MK32" s="9">
        <v>0</v>
      </c>
      <c r="ML32" s="9">
        <v>0</v>
      </c>
    </row>
    <row r="33" spans="1:350">
      <c r="A33" s="34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1</v>
      </c>
      <c r="AW33" s="7">
        <v>1</v>
      </c>
      <c r="AX33" s="7">
        <v>1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1</v>
      </c>
      <c r="GD33" s="7">
        <v>0</v>
      </c>
      <c r="GE33" s="7">
        <v>1</v>
      </c>
      <c r="GF33" s="7">
        <v>1</v>
      </c>
      <c r="GG33" s="7">
        <v>0</v>
      </c>
      <c r="GH33" s="7">
        <v>0</v>
      </c>
      <c r="GI33" s="7">
        <v>1</v>
      </c>
      <c r="GJ33" s="7">
        <v>1</v>
      </c>
      <c r="GK33" s="7">
        <v>1</v>
      </c>
      <c r="GL33" s="7">
        <v>0</v>
      </c>
      <c r="GM33" s="7">
        <v>0</v>
      </c>
      <c r="GN33" s="7">
        <v>0</v>
      </c>
      <c r="GO33" s="7">
        <v>0</v>
      </c>
      <c r="GP33" s="7">
        <v>1</v>
      </c>
      <c r="GQ33" s="7">
        <v>1</v>
      </c>
      <c r="GR33" s="7">
        <v>1</v>
      </c>
      <c r="GS33" s="7">
        <v>1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1</v>
      </c>
      <c r="IA33" s="7">
        <v>1</v>
      </c>
      <c r="IB33" s="7">
        <v>1</v>
      </c>
      <c r="IC33" s="7">
        <v>1</v>
      </c>
      <c r="ID33" s="7">
        <v>1</v>
      </c>
      <c r="IE33" s="7">
        <v>1</v>
      </c>
      <c r="IF33" s="7">
        <v>1</v>
      </c>
      <c r="IG33" s="7">
        <v>1</v>
      </c>
      <c r="IH33" s="7">
        <v>1</v>
      </c>
      <c r="II33" s="7">
        <v>1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1</v>
      </c>
      <c r="JH33" s="7">
        <v>1</v>
      </c>
      <c r="JI33" s="7">
        <v>0</v>
      </c>
      <c r="JJ33" s="7">
        <v>1</v>
      </c>
      <c r="JK33" s="7">
        <v>1</v>
      </c>
      <c r="JL33" s="7">
        <v>1</v>
      </c>
      <c r="JM33" s="7">
        <v>1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1</v>
      </c>
      <c r="JW33" s="7">
        <v>1</v>
      </c>
      <c r="JX33" s="7">
        <v>1</v>
      </c>
      <c r="JY33" s="7">
        <v>0</v>
      </c>
      <c r="JZ33" s="7">
        <v>0</v>
      </c>
      <c r="KA33" s="7">
        <v>0</v>
      </c>
      <c r="KB33" s="7">
        <v>1</v>
      </c>
      <c r="KC33" s="7">
        <v>1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9">
        <v>0</v>
      </c>
      <c r="LX33" s="9">
        <v>0</v>
      </c>
      <c r="LY33" s="9">
        <v>0</v>
      </c>
      <c r="LZ33" s="9">
        <v>0</v>
      </c>
      <c r="MA33" s="9">
        <v>0</v>
      </c>
      <c r="MB33" s="9">
        <v>0</v>
      </c>
      <c r="MC33" s="9">
        <v>0</v>
      </c>
      <c r="MD33" s="9">
        <v>0</v>
      </c>
      <c r="ME33" s="9">
        <v>0</v>
      </c>
      <c r="MF33" s="9">
        <v>0</v>
      </c>
      <c r="MG33" s="9">
        <v>0</v>
      </c>
      <c r="MH33" s="9">
        <v>0</v>
      </c>
      <c r="MI33" s="9">
        <v>0</v>
      </c>
      <c r="MJ33" s="9">
        <v>0</v>
      </c>
      <c r="MK33" s="9">
        <v>0</v>
      </c>
      <c r="ML33" s="9">
        <v>0</v>
      </c>
    </row>
    <row r="34" spans="1:350">
      <c r="A34" s="34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1</v>
      </c>
      <c r="AW34" s="7">
        <v>1</v>
      </c>
      <c r="AX34" s="7">
        <v>1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1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1</v>
      </c>
      <c r="IA34" s="7">
        <v>1</v>
      </c>
      <c r="IB34" s="7">
        <v>1</v>
      </c>
      <c r="IC34" s="7">
        <v>1</v>
      </c>
      <c r="ID34" s="7">
        <v>1</v>
      </c>
      <c r="IE34" s="7">
        <v>1</v>
      </c>
      <c r="IF34" s="7">
        <v>1</v>
      </c>
      <c r="IG34" s="7">
        <v>1</v>
      </c>
      <c r="IH34" s="7">
        <v>1</v>
      </c>
      <c r="II34" s="7">
        <v>1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1</v>
      </c>
      <c r="KB34" s="7">
        <v>1</v>
      </c>
      <c r="KC34" s="7">
        <v>1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0</v>
      </c>
      <c r="LB34" s="7">
        <v>0</v>
      </c>
      <c r="LC34" s="7">
        <v>0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0</v>
      </c>
      <c r="LU34" s="7">
        <v>0</v>
      </c>
      <c r="LV34" s="7">
        <v>0</v>
      </c>
      <c r="LW34" s="9">
        <v>0</v>
      </c>
      <c r="LX34" s="9">
        <v>0</v>
      </c>
      <c r="LY34" s="9">
        <v>0</v>
      </c>
      <c r="LZ34" s="9">
        <v>0</v>
      </c>
      <c r="MA34" s="9">
        <v>0</v>
      </c>
      <c r="MB34" s="9">
        <v>0</v>
      </c>
      <c r="MC34" s="9">
        <v>0</v>
      </c>
      <c r="MD34" s="9">
        <v>1</v>
      </c>
      <c r="ME34" s="9">
        <v>1</v>
      </c>
      <c r="MF34" s="9">
        <v>1</v>
      </c>
      <c r="MG34" s="4">
        <v>1</v>
      </c>
      <c r="MH34" s="9">
        <v>0</v>
      </c>
      <c r="MI34" s="9">
        <v>0</v>
      </c>
      <c r="MJ34" s="9">
        <v>0</v>
      </c>
      <c r="MK34" s="9">
        <v>0</v>
      </c>
      <c r="ML34" s="9">
        <v>0</v>
      </c>
    </row>
    <row r="35" spans="1:350">
      <c r="A35" s="34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1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1</v>
      </c>
      <c r="HP35" s="7">
        <v>1</v>
      </c>
      <c r="HQ35" s="7">
        <v>0</v>
      </c>
      <c r="HR35" s="7">
        <v>1</v>
      </c>
      <c r="HS35" s="7">
        <v>1</v>
      </c>
      <c r="HT35" s="7">
        <v>0</v>
      </c>
      <c r="HU35" s="7">
        <v>0</v>
      </c>
      <c r="HV35" s="7">
        <v>0</v>
      </c>
      <c r="HW35" s="7">
        <v>0</v>
      </c>
      <c r="HX35" s="7">
        <v>1</v>
      </c>
      <c r="HY35" s="7">
        <v>0</v>
      </c>
      <c r="HZ35" s="7">
        <v>0</v>
      </c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0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>
        <v>0</v>
      </c>
      <c r="KW35" s="7">
        <v>0</v>
      </c>
      <c r="KX35" s="7">
        <v>0</v>
      </c>
      <c r="KY35" s="7">
        <v>0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>
        <v>0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0</v>
      </c>
      <c r="LU35" s="7">
        <v>0</v>
      </c>
      <c r="LV35" s="7">
        <v>0</v>
      </c>
      <c r="LW35" s="9">
        <v>0</v>
      </c>
      <c r="LX35" s="9">
        <v>0</v>
      </c>
      <c r="LY35" s="9">
        <v>0</v>
      </c>
      <c r="LZ35" s="9">
        <v>0</v>
      </c>
      <c r="MA35" s="9">
        <v>0</v>
      </c>
      <c r="MB35" s="9">
        <v>0</v>
      </c>
      <c r="MC35" s="9">
        <v>0</v>
      </c>
      <c r="MD35" s="9">
        <v>0</v>
      </c>
      <c r="ME35" s="9">
        <v>0</v>
      </c>
      <c r="MF35" s="9">
        <v>0</v>
      </c>
      <c r="MG35" s="9">
        <v>0</v>
      </c>
      <c r="MH35" s="9">
        <v>0</v>
      </c>
      <c r="MI35" s="9">
        <v>0</v>
      </c>
      <c r="MJ35" s="9">
        <v>0</v>
      </c>
      <c r="MK35" s="9">
        <v>0</v>
      </c>
      <c r="ML35" s="9">
        <v>0</v>
      </c>
    </row>
    <row r="36" spans="1:350">
      <c r="A36" s="34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1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7">
        <v>0</v>
      </c>
      <c r="LV36" s="7">
        <v>0</v>
      </c>
      <c r="LW36" s="9">
        <v>0</v>
      </c>
      <c r="LX36" s="9">
        <v>0</v>
      </c>
      <c r="LY36" s="9">
        <v>0</v>
      </c>
      <c r="LZ36" s="9">
        <v>0</v>
      </c>
      <c r="MA36" s="9">
        <v>0</v>
      </c>
      <c r="MB36" s="9">
        <v>0</v>
      </c>
      <c r="MC36" s="9">
        <v>0</v>
      </c>
      <c r="MD36" s="9">
        <v>0</v>
      </c>
      <c r="ME36" s="9">
        <v>0</v>
      </c>
      <c r="MF36" s="9">
        <v>0</v>
      </c>
      <c r="MG36" s="9">
        <v>0</v>
      </c>
      <c r="MH36" s="9">
        <v>0</v>
      </c>
      <c r="MI36" s="9">
        <v>0</v>
      </c>
      <c r="MJ36" s="9">
        <v>0</v>
      </c>
      <c r="MK36" s="9">
        <v>0</v>
      </c>
      <c r="ML36" s="9">
        <v>0</v>
      </c>
    </row>
    <row r="37" spans="1:350">
      <c r="A37" s="34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1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1</v>
      </c>
      <c r="IL37" s="7">
        <v>0</v>
      </c>
      <c r="IM37" s="7">
        <v>0</v>
      </c>
      <c r="IN37" s="7">
        <v>0</v>
      </c>
      <c r="IO37" s="7">
        <v>1</v>
      </c>
      <c r="IP37" s="7">
        <v>1</v>
      </c>
      <c r="IQ37" s="7">
        <v>0</v>
      </c>
      <c r="IR37" s="7">
        <v>0</v>
      </c>
      <c r="IS37" s="7">
        <v>0</v>
      </c>
      <c r="IT37" s="7">
        <v>0</v>
      </c>
      <c r="IU37" s="7">
        <v>1</v>
      </c>
      <c r="IV37" s="7">
        <v>1</v>
      </c>
      <c r="IW37" s="7">
        <v>0</v>
      </c>
      <c r="IX37" s="7">
        <v>1</v>
      </c>
      <c r="IY37" s="7">
        <v>0</v>
      </c>
      <c r="IZ37" s="7">
        <v>0</v>
      </c>
      <c r="JA37" s="7">
        <v>0</v>
      </c>
      <c r="JB37" s="7">
        <v>0</v>
      </c>
      <c r="JC37" s="7">
        <v>1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1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0</v>
      </c>
      <c r="LU37" s="7">
        <v>0</v>
      </c>
      <c r="LV37" s="7">
        <v>0</v>
      </c>
      <c r="LW37" s="9">
        <v>1</v>
      </c>
      <c r="LX37" s="9">
        <v>1</v>
      </c>
      <c r="LY37" s="9">
        <v>1</v>
      </c>
      <c r="LZ37" s="9">
        <v>1</v>
      </c>
      <c r="MA37" s="9">
        <v>0</v>
      </c>
      <c r="MB37" s="9">
        <v>0</v>
      </c>
      <c r="MC37" s="9">
        <v>0</v>
      </c>
      <c r="MD37" s="9">
        <v>0</v>
      </c>
      <c r="ME37" s="9">
        <v>1</v>
      </c>
      <c r="MF37" s="9">
        <v>0</v>
      </c>
      <c r="MG37" s="9">
        <v>0</v>
      </c>
      <c r="MH37" s="9">
        <v>0</v>
      </c>
      <c r="MI37" s="9">
        <v>0</v>
      </c>
      <c r="MJ37" s="9">
        <v>0</v>
      </c>
      <c r="MK37" s="9">
        <v>0</v>
      </c>
      <c r="ML37" s="9">
        <v>0</v>
      </c>
    </row>
    <row r="38" spans="1:350">
      <c r="A38" s="34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1</v>
      </c>
      <c r="ID38" s="7">
        <v>0</v>
      </c>
      <c r="IE38" s="7">
        <v>1</v>
      </c>
      <c r="IF38" s="7">
        <v>1</v>
      </c>
      <c r="IG38" s="7">
        <v>0</v>
      </c>
      <c r="IH38" s="7">
        <v>0</v>
      </c>
      <c r="II38" s="7">
        <v>1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0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1</v>
      </c>
      <c r="JP38" s="7">
        <v>0</v>
      </c>
      <c r="JQ38" s="7">
        <v>0</v>
      </c>
      <c r="JR38" s="7">
        <v>1</v>
      </c>
      <c r="JS38" s="7">
        <v>0</v>
      </c>
      <c r="JT38" s="7">
        <v>0</v>
      </c>
      <c r="JU38" s="7">
        <v>0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0</v>
      </c>
      <c r="KB38" s="7">
        <v>0</v>
      </c>
      <c r="KC38" s="7">
        <v>1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1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1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1</v>
      </c>
      <c r="LN38" s="7">
        <v>1</v>
      </c>
      <c r="LO38" s="7">
        <v>0</v>
      </c>
      <c r="LP38" s="7">
        <v>0</v>
      </c>
      <c r="LQ38" s="7">
        <v>0</v>
      </c>
      <c r="LR38" s="7">
        <v>0</v>
      </c>
      <c r="LS38" s="7">
        <v>1</v>
      </c>
      <c r="LT38" s="7">
        <v>0</v>
      </c>
      <c r="LU38" s="7">
        <v>1</v>
      </c>
      <c r="LV38" s="7">
        <v>1</v>
      </c>
      <c r="LW38" s="9">
        <v>0</v>
      </c>
      <c r="LX38" s="9">
        <v>0</v>
      </c>
      <c r="LY38" s="9">
        <v>0</v>
      </c>
      <c r="LZ38" s="9">
        <v>0</v>
      </c>
      <c r="MA38" s="9">
        <v>0</v>
      </c>
      <c r="MB38" s="9">
        <v>0</v>
      </c>
      <c r="MC38" s="9">
        <v>0</v>
      </c>
      <c r="MD38" s="9">
        <v>1</v>
      </c>
      <c r="ME38" s="9">
        <v>0</v>
      </c>
      <c r="MF38" s="9">
        <v>0</v>
      </c>
      <c r="MG38" s="9">
        <v>0</v>
      </c>
      <c r="MH38" s="9">
        <v>1</v>
      </c>
      <c r="MI38" s="9">
        <v>0</v>
      </c>
      <c r="MJ38" s="9">
        <v>1</v>
      </c>
      <c r="MK38" s="9">
        <v>1</v>
      </c>
      <c r="ML38" s="4">
        <v>1</v>
      </c>
    </row>
    <row r="39" spans="1:350">
      <c r="A39" s="34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1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1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1</v>
      </c>
      <c r="II39" s="7">
        <v>0</v>
      </c>
      <c r="IJ39" s="7">
        <v>0</v>
      </c>
      <c r="IK39" s="7">
        <v>1</v>
      </c>
      <c r="IL39" s="7">
        <v>1</v>
      </c>
      <c r="IM39" s="7">
        <v>1</v>
      </c>
      <c r="IN39" s="7">
        <v>1</v>
      </c>
      <c r="IO39" s="7">
        <v>1</v>
      </c>
      <c r="IP39" s="7">
        <v>1</v>
      </c>
      <c r="IQ39" s="7">
        <v>0</v>
      </c>
      <c r="IR39" s="7">
        <v>0</v>
      </c>
      <c r="IS39" s="7">
        <v>0</v>
      </c>
      <c r="IT39" s="7">
        <v>1</v>
      </c>
      <c r="IU39" s="7">
        <v>1</v>
      </c>
      <c r="IV39" s="7">
        <v>1</v>
      </c>
      <c r="IW39" s="7">
        <v>1</v>
      </c>
      <c r="IX39" s="7">
        <v>1</v>
      </c>
      <c r="IY39" s="7">
        <v>0</v>
      </c>
      <c r="IZ39" s="7">
        <v>0</v>
      </c>
      <c r="JA39" s="7">
        <v>0</v>
      </c>
      <c r="JB39" s="7">
        <v>0</v>
      </c>
      <c r="JC39" s="7">
        <v>0</v>
      </c>
      <c r="JD39" s="7">
        <v>0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1</v>
      </c>
      <c r="JN39" s="7">
        <v>0</v>
      </c>
      <c r="JO39" s="7">
        <v>1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0</v>
      </c>
      <c r="JZ39" s="7">
        <v>0</v>
      </c>
      <c r="KA39" s="7">
        <v>1</v>
      </c>
      <c r="KB39" s="7">
        <v>1</v>
      </c>
      <c r="KC39" s="7">
        <v>1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0</v>
      </c>
      <c r="LD39" s="7">
        <v>0</v>
      </c>
      <c r="LE39" s="7">
        <v>0</v>
      </c>
      <c r="LF39" s="7">
        <v>0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>
        <v>1</v>
      </c>
      <c r="LN39" s="7">
        <v>0</v>
      </c>
      <c r="LO39" s="7">
        <v>1</v>
      </c>
      <c r="LP39" s="7">
        <v>0</v>
      </c>
      <c r="LQ39" s="7">
        <v>0</v>
      </c>
      <c r="LR39" s="7">
        <v>0</v>
      </c>
      <c r="LS39" s="7">
        <v>0</v>
      </c>
      <c r="LT39" s="7">
        <v>0</v>
      </c>
      <c r="LU39" s="7">
        <v>1</v>
      </c>
      <c r="LV39" s="7">
        <v>1</v>
      </c>
      <c r="LW39" s="9">
        <v>0</v>
      </c>
      <c r="LX39" s="9">
        <v>0</v>
      </c>
      <c r="LY39" s="9">
        <v>0</v>
      </c>
      <c r="LZ39" s="9">
        <v>0</v>
      </c>
      <c r="MA39" s="9">
        <v>0</v>
      </c>
      <c r="MB39" s="9">
        <v>0</v>
      </c>
      <c r="MC39" s="9">
        <v>0</v>
      </c>
      <c r="MD39" s="9">
        <v>1</v>
      </c>
      <c r="ME39" s="9">
        <v>0</v>
      </c>
      <c r="MF39" s="9">
        <v>1</v>
      </c>
      <c r="MG39" s="9">
        <v>0</v>
      </c>
      <c r="MH39" s="9">
        <v>1</v>
      </c>
      <c r="MI39" s="9">
        <v>1</v>
      </c>
      <c r="MJ39" s="9">
        <v>1</v>
      </c>
      <c r="MK39" s="4">
        <v>1</v>
      </c>
      <c r="ML39" s="9">
        <v>0</v>
      </c>
    </row>
    <row r="40" spans="1:350">
      <c r="A40" s="34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7">
        <v>1</v>
      </c>
      <c r="AC40" s="7">
        <v>0</v>
      </c>
      <c r="AD40" s="7">
        <v>0</v>
      </c>
      <c r="AE40" s="7">
        <v>0</v>
      </c>
      <c r="AF40" s="7">
        <v>1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1</v>
      </c>
      <c r="AZ40" s="7">
        <v>0</v>
      </c>
      <c r="BA40" s="7">
        <v>0</v>
      </c>
      <c r="BB40" s="7">
        <v>1</v>
      </c>
      <c r="BC40" s="7">
        <v>0</v>
      </c>
      <c r="BD40" s="7">
        <v>0</v>
      </c>
      <c r="BE40" s="7">
        <v>1</v>
      </c>
      <c r="BF40" s="7">
        <v>1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1</v>
      </c>
      <c r="EG40" s="7">
        <v>0</v>
      </c>
      <c r="EH40" s="7">
        <v>1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1</v>
      </c>
      <c r="ET40" s="7">
        <v>0</v>
      </c>
      <c r="EU40" s="7">
        <v>1</v>
      </c>
      <c r="EV40" s="7">
        <v>0</v>
      </c>
      <c r="EW40" s="7">
        <v>0</v>
      </c>
      <c r="EX40" s="7">
        <v>0</v>
      </c>
      <c r="EY40" s="7">
        <v>0</v>
      </c>
      <c r="EZ40" s="7">
        <v>1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1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1</v>
      </c>
      <c r="GR40" s="7">
        <v>0</v>
      </c>
      <c r="GS40" s="7">
        <v>1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1</v>
      </c>
      <c r="HP40" s="7">
        <v>1</v>
      </c>
      <c r="HQ40" s="7">
        <v>0</v>
      </c>
      <c r="HR40" s="7">
        <v>1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0</v>
      </c>
      <c r="HY40" s="7">
        <v>0</v>
      </c>
      <c r="HZ40" s="7">
        <v>0</v>
      </c>
      <c r="IA40" s="7">
        <v>0</v>
      </c>
      <c r="IB40" s="7">
        <v>0</v>
      </c>
      <c r="IC40" s="7">
        <v>0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1</v>
      </c>
      <c r="JA40" s="7">
        <v>1</v>
      </c>
      <c r="JB40" s="7">
        <v>1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1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1</v>
      </c>
      <c r="KF40" s="7">
        <v>1</v>
      </c>
      <c r="KG40" s="7">
        <v>1</v>
      </c>
      <c r="KH40" s="7">
        <v>1</v>
      </c>
      <c r="KI40" s="7">
        <v>0</v>
      </c>
      <c r="KJ40" s="7">
        <v>1</v>
      </c>
      <c r="KK40" s="7">
        <v>1</v>
      </c>
      <c r="KL40" s="7">
        <v>1</v>
      </c>
      <c r="KM40" s="7">
        <v>1</v>
      </c>
      <c r="KN40" s="7">
        <v>1</v>
      </c>
      <c r="KO40" s="7">
        <v>0</v>
      </c>
      <c r="KP40" s="7">
        <v>0</v>
      </c>
      <c r="KQ40" s="7">
        <v>1</v>
      </c>
      <c r="KR40" s="7">
        <v>1</v>
      </c>
      <c r="KS40" s="7">
        <v>0</v>
      </c>
      <c r="KT40" s="7">
        <v>1</v>
      </c>
      <c r="KU40" s="7">
        <v>1</v>
      </c>
      <c r="KV40" s="7">
        <v>1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1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9">
        <v>0</v>
      </c>
      <c r="LX40" s="9">
        <v>0</v>
      </c>
      <c r="LY40" s="9">
        <v>0</v>
      </c>
      <c r="LZ40" s="9">
        <v>0</v>
      </c>
      <c r="MA40" s="9">
        <v>0</v>
      </c>
      <c r="MB40" s="9">
        <v>0</v>
      </c>
      <c r="MC40" s="9">
        <v>0</v>
      </c>
      <c r="MD40" s="9">
        <v>0</v>
      </c>
      <c r="ME40" s="9">
        <v>0</v>
      </c>
      <c r="MF40" s="9">
        <v>0</v>
      </c>
      <c r="MG40" s="9">
        <v>0</v>
      </c>
      <c r="MH40" s="9">
        <v>1</v>
      </c>
      <c r="MI40" s="9">
        <v>1</v>
      </c>
      <c r="MJ40" s="9">
        <v>1</v>
      </c>
      <c r="MK40" s="4">
        <v>1</v>
      </c>
      <c r="ML40" s="9">
        <v>0</v>
      </c>
    </row>
    <row r="41" spans="1:350">
      <c r="A41" s="34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1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1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1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1</v>
      </c>
      <c r="IB41" s="7">
        <v>1</v>
      </c>
      <c r="IC41" s="7">
        <v>1</v>
      </c>
      <c r="ID41" s="7">
        <v>1</v>
      </c>
      <c r="IE41" s="7">
        <v>1</v>
      </c>
      <c r="IF41" s="7">
        <v>1</v>
      </c>
      <c r="IG41" s="7">
        <v>1</v>
      </c>
      <c r="IH41" s="7">
        <v>1</v>
      </c>
      <c r="II41" s="7">
        <v>1</v>
      </c>
      <c r="IJ41" s="7">
        <v>0</v>
      </c>
      <c r="IK41" s="7">
        <v>1</v>
      </c>
      <c r="IL41" s="7">
        <v>0</v>
      </c>
      <c r="IM41" s="7">
        <v>0</v>
      </c>
      <c r="IN41" s="7">
        <v>1</v>
      </c>
      <c r="IO41" s="7">
        <v>0</v>
      </c>
      <c r="IP41" s="7">
        <v>1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1</v>
      </c>
      <c r="JY41" s="7">
        <v>0</v>
      </c>
      <c r="JZ41" s="7">
        <v>0</v>
      </c>
      <c r="KA41" s="7">
        <v>0</v>
      </c>
      <c r="KB41" s="7">
        <v>0</v>
      </c>
      <c r="KC41" s="7">
        <v>1</v>
      </c>
      <c r="KD41" s="7">
        <v>0</v>
      </c>
      <c r="KE41" s="7">
        <v>0</v>
      </c>
      <c r="KF41" s="7">
        <v>1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1</v>
      </c>
      <c r="KX41" s="7">
        <v>0</v>
      </c>
      <c r="KY41" s="7">
        <v>0</v>
      </c>
      <c r="KZ41" s="7">
        <v>0</v>
      </c>
      <c r="LA41" s="7">
        <v>1</v>
      </c>
      <c r="LB41" s="7">
        <v>1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1</v>
      </c>
      <c r="LN41" s="7">
        <v>0</v>
      </c>
      <c r="LO41" s="7">
        <v>0</v>
      </c>
      <c r="LP41" s="7">
        <v>1</v>
      </c>
      <c r="LQ41" s="7">
        <v>0</v>
      </c>
      <c r="LR41" s="7">
        <v>1</v>
      </c>
      <c r="LS41" s="7">
        <v>0</v>
      </c>
      <c r="LT41" s="7">
        <v>1</v>
      </c>
      <c r="LU41" s="7">
        <v>0</v>
      </c>
      <c r="LV41" s="7">
        <v>0</v>
      </c>
      <c r="LW41" s="9">
        <v>0</v>
      </c>
      <c r="LX41" s="9">
        <v>0</v>
      </c>
      <c r="LY41" s="9">
        <v>0</v>
      </c>
      <c r="LZ41" s="9">
        <v>0</v>
      </c>
      <c r="MA41" s="9">
        <v>0</v>
      </c>
      <c r="MB41" s="9">
        <v>0</v>
      </c>
      <c r="MC41" s="9">
        <v>0</v>
      </c>
      <c r="MD41" s="9">
        <v>1</v>
      </c>
      <c r="ME41" s="9">
        <v>0</v>
      </c>
      <c r="MF41" s="9">
        <v>0</v>
      </c>
      <c r="MG41" s="9">
        <v>0</v>
      </c>
      <c r="MH41" s="9">
        <v>1</v>
      </c>
      <c r="MI41" s="9">
        <v>0</v>
      </c>
      <c r="MJ41" s="4">
        <v>1</v>
      </c>
      <c r="MK41" s="4">
        <v>1</v>
      </c>
      <c r="ML41" s="9">
        <v>0</v>
      </c>
    </row>
    <row r="42" spans="1:350">
      <c r="A42" s="34" t="s">
        <v>37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0</v>
      </c>
      <c r="Y42" s="7">
        <v>1</v>
      </c>
      <c r="Z42" s="7">
        <v>0</v>
      </c>
      <c r="AA42" s="7">
        <v>1</v>
      </c>
      <c r="AB42" s="7">
        <v>0</v>
      </c>
      <c r="AC42" s="7">
        <v>1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1</v>
      </c>
      <c r="AJ42" s="7">
        <v>0</v>
      </c>
      <c r="AK42" s="7">
        <v>0</v>
      </c>
      <c r="AL42" s="7">
        <v>0</v>
      </c>
      <c r="AM42" s="7">
        <v>0</v>
      </c>
      <c r="AN42" s="7">
        <v>1</v>
      </c>
      <c r="AO42" s="7">
        <v>1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1</v>
      </c>
      <c r="AV42" s="7">
        <v>0</v>
      </c>
      <c r="AW42" s="7">
        <v>0</v>
      </c>
      <c r="AX42" s="7">
        <v>0</v>
      </c>
      <c r="AY42" s="7">
        <v>1</v>
      </c>
      <c r="AZ42" s="7">
        <v>1</v>
      </c>
      <c r="BA42" s="7">
        <v>1</v>
      </c>
      <c r="BB42" s="7">
        <v>1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1</v>
      </c>
      <c r="BM42" s="7">
        <v>0</v>
      </c>
      <c r="BN42" s="7">
        <v>1</v>
      </c>
      <c r="BO42" s="7">
        <v>1</v>
      </c>
      <c r="BP42" s="7">
        <v>1</v>
      </c>
      <c r="BQ42" s="7">
        <v>1</v>
      </c>
      <c r="BR42" s="7">
        <v>1</v>
      </c>
      <c r="BS42" s="7">
        <v>1</v>
      </c>
      <c r="BT42" s="7">
        <v>1</v>
      </c>
      <c r="BU42" s="7">
        <v>1</v>
      </c>
      <c r="BV42" s="7">
        <v>0</v>
      </c>
      <c r="BW42" s="7">
        <v>1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1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1</v>
      </c>
      <c r="DH42" s="7">
        <v>0</v>
      </c>
      <c r="DI42" s="7">
        <v>1</v>
      </c>
      <c r="DJ42" s="7">
        <v>1</v>
      </c>
      <c r="DK42" s="7">
        <v>0</v>
      </c>
      <c r="DL42" s="7">
        <v>0</v>
      </c>
      <c r="DM42" s="7">
        <v>0</v>
      </c>
      <c r="DN42" s="7">
        <v>0</v>
      </c>
      <c r="DO42" s="7">
        <v>1</v>
      </c>
      <c r="DP42" s="7">
        <v>0</v>
      </c>
      <c r="DQ42" s="7">
        <v>1</v>
      </c>
      <c r="DR42" s="7">
        <v>1</v>
      </c>
      <c r="DS42" s="7">
        <v>0</v>
      </c>
      <c r="DT42" s="7">
        <v>0</v>
      </c>
      <c r="DU42" s="7">
        <v>1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1</v>
      </c>
      <c r="FI42" s="7">
        <v>0</v>
      </c>
      <c r="FJ42" s="7">
        <v>1</v>
      </c>
      <c r="FK42" s="7">
        <v>1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1</v>
      </c>
      <c r="FR42" s="7">
        <v>0</v>
      </c>
      <c r="FS42" s="7">
        <v>1</v>
      </c>
      <c r="FT42" s="7">
        <v>0</v>
      </c>
      <c r="FU42" s="7">
        <v>0</v>
      </c>
      <c r="FV42" s="7">
        <v>0</v>
      </c>
      <c r="FW42" s="7">
        <v>1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1</v>
      </c>
      <c r="GI42" s="7">
        <v>1</v>
      </c>
      <c r="GJ42" s="7">
        <v>1</v>
      </c>
      <c r="GK42" s="7">
        <v>1</v>
      </c>
      <c r="GL42" s="7">
        <v>0</v>
      </c>
      <c r="GM42" s="7">
        <v>0</v>
      </c>
      <c r="GN42" s="7">
        <v>1</v>
      </c>
      <c r="GO42" s="7">
        <v>0</v>
      </c>
      <c r="GP42" s="7">
        <v>1</v>
      </c>
      <c r="GQ42" s="7">
        <v>0</v>
      </c>
      <c r="GR42" s="7">
        <v>0</v>
      </c>
      <c r="GS42" s="7">
        <v>1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0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9">
        <v>0</v>
      </c>
      <c r="LX42" s="9">
        <v>0</v>
      </c>
      <c r="LY42" s="9">
        <v>0</v>
      </c>
      <c r="LZ42" s="9">
        <v>0</v>
      </c>
      <c r="MA42" s="9">
        <v>0</v>
      </c>
      <c r="MB42" s="9">
        <v>0</v>
      </c>
      <c r="MC42" s="9">
        <v>0</v>
      </c>
      <c r="MD42" s="9">
        <v>0</v>
      </c>
      <c r="ME42" s="9">
        <v>0</v>
      </c>
      <c r="MF42" s="9">
        <v>0</v>
      </c>
      <c r="MG42" s="9">
        <v>0</v>
      </c>
      <c r="MH42" s="9">
        <v>0</v>
      </c>
      <c r="MI42" s="9">
        <v>0</v>
      </c>
      <c r="MJ42" s="9">
        <v>0</v>
      </c>
      <c r="MK42" s="9">
        <v>0</v>
      </c>
      <c r="ML42" s="9">
        <v>0</v>
      </c>
    </row>
    <row r="43" spans="1:350">
      <c r="A43" s="34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1</v>
      </c>
      <c r="JZ43" s="7">
        <v>0</v>
      </c>
      <c r="KA43" s="7">
        <v>0</v>
      </c>
      <c r="KB43" s="7">
        <v>0</v>
      </c>
      <c r="KC43" s="7">
        <v>1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1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0</v>
      </c>
      <c r="LW43" s="9">
        <v>0</v>
      </c>
      <c r="LX43" s="9">
        <v>0</v>
      </c>
      <c r="LY43" s="9">
        <v>0</v>
      </c>
      <c r="LZ43" s="9">
        <v>0</v>
      </c>
      <c r="MA43" s="9">
        <v>0</v>
      </c>
      <c r="MB43" s="9">
        <v>0</v>
      </c>
      <c r="MC43" s="9">
        <v>0</v>
      </c>
      <c r="MD43" s="9">
        <v>0</v>
      </c>
      <c r="ME43" s="9">
        <v>0</v>
      </c>
      <c r="MF43" s="9">
        <v>0</v>
      </c>
      <c r="MG43" s="9">
        <v>0</v>
      </c>
      <c r="MH43" s="9">
        <v>0</v>
      </c>
      <c r="MI43" s="9">
        <v>0</v>
      </c>
      <c r="MJ43" s="9">
        <v>0</v>
      </c>
      <c r="MK43" s="9">
        <v>0</v>
      </c>
      <c r="ML43" s="9">
        <v>0</v>
      </c>
    </row>
    <row r="44" spans="1:350">
      <c r="A44" s="34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1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0</v>
      </c>
      <c r="HU44" s="7">
        <v>0</v>
      </c>
      <c r="HV44" s="7">
        <v>0</v>
      </c>
      <c r="HW44" s="7">
        <v>0</v>
      </c>
      <c r="HX44" s="7">
        <v>0</v>
      </c>
      <c r="HY44" s="7">
        <v>0</v>
      </c>
      <c r="HZ44" s="7">
        <v>0</v>
      </c>
      <c r="IA44" s="7">
        <v>1</v>
      </c>
      <c r="IB44" s="7">
        <v>0</v>
      </c>
      <c r="IC44" s="7">
        <v>0</v>
      </c>
      <c r="ID44" s="7">
        <v>0</v>
      </c>
      <c r="IE44" s="7">
        <v>0</v>
      </c>
      <c r="IF44" s="7">
        <v>1</v>
      </c>
      <c r="IG44" s="7">
        <v>1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7">
        <v>0</v>
      </c>
      <c r="JA44" s="7">
        <v>0</v>
      </c>
      <c r="JB44" s="7">
        <v>0</v>
      </c>
      <c r="JC44" s="7">
        <v>0</v>
      </c>
      <c r="JD44" s="7">
        <v>0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1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0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0</v>
      </c>
      <c r="LU44" s="7">
        <v>0</v>
      </c>
      <c r="LV44" s="7">
        <v>0</v>
      </c>
      <c r="LW44" s="9">
        <v>0</v>
      </c>
      <c r="LX44" s="9">
        <v>0</v>
      </c>
      <c r="LY44" s="9">
        <v>0</v>
      </c>
      <c r="LZ44" s="9">
        <v>0</v>
      </c>
      <c r="MA44" s="9">
        <v>0</v>
      </c>
      <c r="MB44" s="9">
        <v>0</v>
      </c>
      <c r="MC44" s="9">
        <v>0</v>
      </c>
      <c r="MD44" s="9">
        <v>1</v>
      </c>
      <c r="ME44" s="9">
        <v>1</v>
      </c>
      <c r="MF44" s="9">
        <v>1</v>
      </c>
      <c r="MG44" s="4">
        <v>1</v>
      </c>
      <c r="MH44" s="9">
        <v>0</v>
      </c>
      <c r="MI44" s="9">
        <v>0</v>
      </c>
      <c r="MJ44" s="9">
        <v>0</v>
      </c>
      <c r="MK44" s="9">
        <v>0</v>
      </c>
      <c r="ML44" s="9">
        <v>0</v>
      </c>
    </row>
    <row r="45" spans="1:350">
      <c r="A45" s="34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1</v>
      </c>
      <c r="IB45" s="7">
        <v>0</v>
      </c>
      <c r="IC45" s="7">
        <v>0</v>
      </c>
      <c r="ID45" s="7">
        <v>0</v>
      </c>
      <c r="IE45" s="7">
        <v>0</v>
      </c>
      <c r="IF45" s="7">
        <v>1</v>
      </c>
      <c r="IG45" s="7">
        <v>0</v>
      </c>
      <c r="IH45" s="7">
        <v>1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0</v>
      </c>
      <c r="JH45" s="7">
        <v>0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1</v>
      </c>
      <c r="KB45" s="7">
        <v>1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9">
        <v>0</v>
      </c>
      <c r="LX45" s="9">
        <v>0</v>
      </c>
      <c r="LY45" s="9">
        <v>0</v>
      </c>
      <c r="LZ45" s="9">
        <v>0</v>
      </c>
      <c r="MA45" s="9">
        <v>0</v>
      </c>
      <c r="MB45" s="9">
        <v>0</v>
      </c>
      <c r="MC45" s="9">
        <v>0</v>
      </c>
      <c r="MD45" s="9">
        <v>0</v>
      </c>
      <c r="ME45" s="9">
        <v>0</v>
      </c>
      <c r="MF45" s="9">
        <v>0</v>
      </c>
      <c r="MG45" s="9">
        <v>0</v>
      </c>
      <c r="MH45" s="9">
        <v>0</v>
      </c>
      <c r="MI45" s="9">
        <v>0</v>
      </c>
      <c r="MJ45" s="9">
        <v>0</v>
      </c>
      <c r="MK45" s="9">
        <v>0</v>
      </c>
      <c r="ML45" s="9">
        <v>0</v>
      </c>
    </row>
    <row r="46" spans="1:350">
      <c r="A46" s="34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1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1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1</v>
      </c>
      <c r="DE46" s="7">
        <v>0</v>
      </c>
      <c r="DF46" s="7">
        <v>1</v>
      </c>
      <c r="DG46" s="7">
        <v>1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1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1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1</v>
      </c>
      <c r="EN46" s="7">
        <v>0</v>
      </c>
      <c r="EO46" s="7">
        <v>1</v>
      </c>
      <c r="EP46" s="7">
        <v>1</v>
      </c>
      <c r="EQ46" s="7">
        <v>0</v>
      </c>
      <c r="ER46" s="7">
        <v>1</v>
      </c>
      <c r="ES46" s="7">
        <v>0</v>
      </c>
      <c r="ET46" s="7">
        <v>1</v>
      </c>
      <c r="EU46" s="7">
        <v>0</v>
      </c>
      <c r="EV46" s="7">
        <v>1</v>
      </c>
      <c r="EW46" s="7">
        <v>1</v>
      </c>
      <c r="EX46" s="7">
        <v>0</v>
      </c>
      <c r="EY46" s="7">
        <v>1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1</v>
      </c>
      <c r="FK46" s="7">
        <v>0</v>
      </c>
      <c r="FL46" s="7">
        <v>0</v>
      </c>
      <c r="FM46" s="7">
        <v>0</v>
      </c>
      <c r="FN46" s="7">
        <v>0</v>
      </c>
      <c r="FO46" s="7">
        <v>1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1</v>
      </c>
      <c r="HO46" s="7">
        <v>1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1</v>
      </c>
      <c r="HV46" s="7">
        <v>1</v>
      </c>
      <c r="HW46" s="7">
        <v>1</v>
      </c>
      <c r="HX46" s="7">
        <v>0</v>
      </c>
      <c r="HY46" s="7">
        <v>1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1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1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1</v>
      </c>
      <c r="JZ46" s="7">
        <v>1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1</v>
      </c>
      <c r="KH46" s="7">
        <v>1</v>
      </c>
      <c r="KI46" s="7">
        <v>1</v>
      </c>
      <c r="KJ46" s="7">
        <v>1</v>
      </c>
      <c r="KK46" s="7">
        <v>1</v>
      </c>
      <c r="KL46" s="7">
        <v>1</v>
      </c>
      <c r="KM46" s="7">
        <v>0</v>
      </c>
      <c r="KN46" s="7">
        <v>1</v>
      </c>
      <c r="KO46" s="7">
        <v>0</v>
      </c>
      <c r="KP46" s="7">
        <v>1</v>
      </c>
      <c r="KQ46" s="7">
        <v>1</v>
      </c>
      <c r="KR46" s="7">
        <v>1</v>
      </c>
      <c r="KS46" s="7">
        <v>1</v>
      </c>
      <c r="KT46" s="7">
        <v>1</v>
      </c>
      <c r="KU46" s="7">
        <v>1</v>
      </c>
      <c r="KV46" s="7">
        <v>1</v>
      </c>
      <c r="KW46" s="7">
        <v>1</v>
      </c>
      <c r="KX46" s="7">
        <v>1</v>
      </c>
      <c r="KY46" s="7">
        <v>0</v>
      </c>
      <c r="KZ46" s="7">
        <v>0</v>
      </c>
      <c r="LA46" s="7">
        <v>0</v>
      </c>
      <c r="LB46" s="7">
        <v>0</v>
      </c>
      <c r="LC46" s="7">
        <v>1</v>
      </c>
      <c r="LD46" s="7">
        <v>1</v>
      </c>
      <c r="LE46" s="7">
        <v>1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1</v>
      </c>
      <c r="LM46" s="7">
        <v>1</v>
      </c>
      <c r="LN46" s="7">
        <v>1</v>
      </c>
      <c r="LO46" s="7">
        <v>1</v>
      </c>
      <c r="LP46" s="7">
        <v>1</v>
      </c>
      <c r="LQ46" s="7">
        <v>1</v>
      </c>
      <c r="LR46" s="7">
        <v>1</v>
      </c>
      <c r="LS46" s="7">
        <v>1</v>
      </c>
      <c r="LT46" s="7">
        <v>1</v>
      </c>
      <c r="LU46" s="7">
        <v>1</v>
      </c>
      <c r="LV46" s="7">
        <v>1</v>
      </c>
      <c r="LW46" s="9">
        <v>0</v>
      </c>
      <c r="LX46" s="9">
        <v>0</v>
      </c>
      <c r="LY46" s="9">
        <v>0</v>
      </c>
      <c r="LZ46" s="9">
        <v>0</v>
      </c>
      <c r="MA46" s="9">
        <v>0</v>
      </c>
      <c r="MB46" s="9">
        <v>0</v>
      </c>
      <c r="MC46" s="9">
        <v>0</v>
      </c>
      <c r="MD46" s="9">
        <v>0</v>
      </c>
      <c r="ME46" s="9">
        <v>0</v>
      </c>
      <c r="MF46" s="9">
        <v>0</v>
      </c>
      <c r="MG46" s="9">
        <v>0</v>
      </c>
      <c r="MH46" s="9">
        <v>0</v>
      </c>
      <c r="MI46" s="9">
        <v>0</v>
      </c>
      <c r="MJ46" s="9">
        <v>0</v>
      </c>
      <c r="MK46" s="9">
        <v>0</v>
      </c>
      <c r="ML46" s="9">
        <v>0</v>
      </c>
    </row>
    <row r="47" spans="1:350">
      <c r="A47" s="34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1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0</v>
      </c>
      <c r="LR47" s="7">
        <v>0</v>
      </c>
      <c r="LS47" s="7">
        <v>0</v>
      </c>
      <c r="LT47" s="7">
        <v>0</v>
      </c>
      <c r="LU47" s="7">
        <v>0</v>
      </c>
      <c r="LV47" s="7">
        <v>0</v>
      </c>
      <c r="LW47" s="9">
        <v>0</v>
      </c>
      <c r="LX47" s="9">
        <v>0</v>
      </c>
      <c r="LY47" s="9">
        <v>0</v>
      </c>
      <c r="LZ47" s="9">
        <v>0</v>
      </c>
      <c r="MA47" s="9">
        <v>0</v>
      </c>
      <c r="MB47" s="9">
        <v>0</v>
      </c>
      <c r="MC47" s="9">
        <v>0</v>
      </c>
      <c r="MD47" s="9">
        <v>0</v>
      </c>
      <c r="ME47" s="9">
        <v>0</v>
      </c>
      <c r="MF47" s="9">
        <v>0</v>
      </c>
      <c r="MG47" s="9">
        <v>0</v>
      </c>
      <c r="MH47" s="9">
        <v>0</v>
      </c>
      <c r="MI47" s="9">
        <v>0</v>
      </c>
      <c r="MJ47" s="9">
        <v>0</v>
      </c>
      <c r="MK47" s="9">
        <v>0</v>
      </c>
      <c r="ML47" s="9">
        <v>0</v>
      </c>
    </row>
    <row r="48" spans="1:350">
      <c r="A48" s="34" t="s">
        <v>43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1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1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1</v>
      </c>
      <c r="EN48" s="7">
        <v>0</v>
      </c>
      <c r="EO48" s="7">
        <v>1</v>
      </c>
      <c r="EP48" s="7">
        <v>1</v>
      </c>
      <c r="EQ48" s="7">
        <v>0</v>
      </c>
      <c r="ER48" s="7">
        <v>1</v>
      </c>
      <c r="ES48" s="7">
        <v>1</v>
      </c>
      <c r="ET48" s="7">
        <v>1</v>
      </c>
      <c r="EU48" s="7">
        <v>0</v>
      </c>
      <c r="EV48" s="7">
        <v>0</v>
      </c>
      <c r="EW48" s="7">
        <v>1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1</v>
      </c>
      <c r="GU48" s="7">
        <v>1</v>
      </c>
      <c r="GV48" s="7">
        <v>0</v>
      </c>
      <c r="GW48" s="7">
        <v>0</v>
      </c>
      <c r="GX48" s="7">
        <v>0</v>
      </c>
      <c r="GY48" s="7">
        <v>0</v>
      </c>
      <c r="GZ48" s="7">
        <v>1</v>
      </c>
      <c r="HA48" s="7">
        <v>1</v>
      </c>
      <c r="HB48" s="7">
        <v>1</v>
      </c>
      <c r="HC48" s="7">
        <v>1</v>
      </c>
      <c r="HD48" s="7">
        <v>1</v>
      </c>
      <c r="HE48" s="7">
        <v>1</v>
      </c>
      <c r="HF48" s="7">
        <v>0</v>
      </c>
      <c r="HG48" s="7">
        <v>0</v>
      </c>
      <c r="HH48" s="7">
        <v>1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1</v>
      </c>
      <c r="HO48" s="7">
        <v>0</v>
      </c>
      <c r="HP48" s="7">
        <v>0</v>
      </c>
      <c r="HQ48" s="7">
        <v>1</v>
      </c>
      <c r="HR48" s="7">
        <v>1</v>
      </c>
      <c r="HS48" s="7">
        <v>1</v>
      </c>
      <c r="HT48" s="7">
        <v>1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1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1</v>
      </c>
      <c r="LA48" s="7">
        <v>0</v>
      </c>
      <c r="LB48" s="7">
        <v>0</v>
      </c>
      <c r="LC48" s="7">
        <v>0</v>
      </c>
      <c r="LD48" s="7">
        <v>1</v>
      </c>
      <c r="LE48" s="7">
        <v>0</v>
      </c>
      <c r="LF48" s="7">
        <v>1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0</v>
      </c>
      <c r="LN48" s="7">
        <v>1</v>
      </c>
      <c r="LO48" s="7">
        <v>1</v>
      </c>
      <c r="LP48" s="7">
        <v>0</v>
      </c>
      <c r="LQ48" s="7">
        <v>0</v>
      </c>
      <c r="LR48" s="7">
        <v>0</v>
      </c>
      <c r="LS48" s="7">
        <v>0</v>
      </c>
      <c r="LT48" s="7">
        <v>0</v>
      </c>
      <c r="LU48" s="7">
        <v>0</v>
      </c>
      <c r="LV48" s="7">
        <v>0</v>
      </c>
      <c r="LW48" s="4">
        <v>0</v>
      </c>
      <c r="LX48" s="4">
        <v>0</v>
      </c>
      <c r="LY48" s="4">
        <v>0</v>
      </c>
      <c r="LZ48" s="4">
        <v>0</v>
      </c>
      <c r="MA48" s="4">
        <v>0</v>
      </c>
      <c r="MB48" s="4">
        <v>0</v>
      </c>
      <c r="MC48" s="4">
        <v>0</v>
      </c>
      <c r="MD48" s="4">
        <v>0</v>
      </c>
      <c r="ME48" s="4">
        <v>0</v>
      </c>
      <c r="MF48" s="4">
        <v>0</v>
      </c>
      <c r="MG48" s="4">
        <v>0</v>
      </c>
      <c r="MH48" s="4">
        <v>0</v>
      </c>
      <c r="MI48" s="4">
        <v>0</v>
      </c>
      <c r="MJ48" s="4">
        <v>0</v>
      </c>
      <c r="MK48" s="4">
        <v>1</v>
      </c>
      <c r="ML48" s="4">
        <v>0</v>
      </c>
    </row>
    <row r="49" spans="1:350">
      <c r="A49" s="34" t="s">
        <v>44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1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1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0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0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0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0</v>
      </c>
      <c r="KT49" s="7">
        <v>0</v>
      </c>
      <c r="KU49" s="7">
        <v>0</v>
      </c>
      <c r="KV49" s="7">
        <v>0</v>
      </c>
      <c r="KW49" s="7">
        <v>0</v>
      </c>
      <c r="KX49" s="7">
        <v>0</v>
      </c>
      <c r="KY49" s="7">
        <v>0</v>
      </c>
      <c r="KZ49" s="7">
        <v>0</v>
      </c>
      <c r="LA49" s="7">
        <v>0</v>
      </c>
      <c r="LB49" s="7">
        <v>0</v>
      </c>
      <c r="LC49" s="7">
        <v>0</v>
      </c>
      <c r="LD49" s="7">
        <v>0</v>
      </c>
      <c r="LE49" s="7">
        <v>0</v>
      </c>
      <c r="LF49" s="7">
        <v>0</v>
      </c>
      <c r="LG49" s="7">
        <v>0</v>
      </c>
      <c r="LH49" s="7">
        <v>0</v>
      </c>
      <c r="LI49" s="7">
        <v>0</v>
      </c>
      <c r="LJ49" s="7">
        <v>0</v>
      </c>
      <c r="LK49" s="7">
        <v>0</v>
      </c>
      <c r="LL49" s="7">
        <v>0</v>
      </c>
      <c r="LM49" s="7">
        <v>0</v>
      </c>
      <c r="LN49" s="7">
        <v>0</v>
      </c>
      <c r="LO49" s="7">
        <v>0</v>
      </c>
      <c r="LP49" s="7">
        <v>0</v>
      </c>
      <c r="LQ49" s="7">
        <v>0</v>
      </c>
      <c r="LR49" s="7">
        <v>0</v>
      </c>
      <c r="LS49" s="7">
        <v>0</v>
      </c>
      <c r="LT49" s="7">
        <v>0</v>
      </c>
      <c r="LU49" s="7">
        <v>0</v>
      </c>
      <c r="LV49" s="7">
        <v>0</v>
      </c>
      <c r="LW49" s="9">
        <v>0</v>
      </c>
      <c r="LX49" s="9">
        <v>0</v>
      </c>
      <c r="LY49" s="9">
        <v>0</v>
      </c>
      <c r="LZ49" s="9">
        <v>0</v>
      </c>
      <c r="MA49" s="9">
        <v>0</v>
      </c>
      <c r="MB49" s="9">
        <v>0</v>
      </c>
      <c r="MC49" s="9">
        <v>0</v>
      </c>
      <c r="MD49" s="9">
        <v>0</v>
      </c>
      <c r="ME49" s="9">
        <v>0</v>
      </c>
      <c r="MF49" s="9">
        <v>0</v>
      </c>
      <c r="MG49" s="9">
        <v>0</v>
      </c>
      <c r="MH49" s="9">
        <v>0</v>
      </c>
      <c r="MI49" s="9">
        <v>0</v>
      </c>
      <c r="MJ49" s="9">
        <v>0</v>
      </c>
      <c r="MK49" s="9">
        <v>0</v>
      </c>
      <c r="ML49" s="9">
        <v>0</v>
      </c>
    </row>
    <row r="50" spans="1:350">
      <c r="A50" s="35" t="s">
        <v>45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1</v>
      </c>
      <c r="AG50" s="7">
        <v>0</v>
      </c>
      <c r="AH50" s="7">
        <v>1</v>
      </c>
      <c r="AI50" s="7">
        <v>1</v>
      </c>
      <c r="AJ50" s="7">
        <v>1</v>
      </c>
      <c r="AK50" s="7">
        <v>1</v>
      </c>
      <c r="AL50" s="7">
        <v>0</v>
      </c>
      <c r="AM50" s="7">
        <v>0</v>
      </c>
      <c r="AN50" s="7">
        <v>1</v>
      </c>
      <c r="AO50" s="7">
        <v>1</v>
      </c>
      <c r="AP50" s="7">
        <v>1</v>
      </c>
      <c r="AQ50" s="7">
        <v>1</v>
      </c>
      <c r="AR50" s="7">
        <v>1</v>
      </c>
      <c r="AS50" s="7">
        <v>1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1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1</v>
      </c>
      <c r="CL50" s="7">
        <v>1</v>
      </c>
      <c r="CM50" s="7">
        <v>1</v>
      </c>
      <c r="CN50" s="7">
        <v>1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1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1</v>
      </c>
      <c r="EN50" s="7">
        <v>0</v>
      </c>
      <c r="EO50" s="7">
        <v>0</v>
      </c>
      <c r="EP50" s="7">
        <v>0</v>
      </c>
      <c r="EQ50" s="7">
        <v>1</v>
      </c>
      <c r="ER50" s="7">
        <v>1</v>
      </c>
      <c r="ES50" s="7">
        <v>1</v>
      </c>
      <c r="ET50" s="7">
        <v>1</v>
      </c>
      <c r="EU50" s="7">
        <v>1</v>
      </c>
      <c r="EV50" s="7">
        <v>1</v>
      </c>
      <c r="EW50" s="7">
        <v>1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1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1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1</v>
      </c>
      <c r="LE50" s="7">
        <v>0</v>
      </c>
      <c r="LF50" s="7">
        <v>0</v>
      </c>
      <c r="LG50" s="7">
        <v>1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1</v>
      </c>
      <c r="LN50" s="7">
        <v>0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0</v>
      </c>
      <c r="LU50" s="7">
        <v>0</v>
      </c>
      <c r="LV50" s="7">
        <v>0</v>
      </c>
      <c r="LW50" s="9">
        <v>0</v>
      </c>
      <c r="LX50" s="9">
        <v>0</v>
      </c>
      <c r="LY50" s="9">
        <v>0</v>
      </c>
      <c r="LZ50" s="9">
        <v>0</v>
      </c>
      <c r="MA50" s="9">
        <v>0</v>
      </c>
      <c r="MB50" s="9">
        <v>0</v>
      </c>
      <c r="MC50" s="9">
        <v>0</v>
      </c>
      <c r="MD50" s="9">
        <v>0</v>
      </c>
      <c r="ME50" s="9">
        <v>0</v>
      </c>
      <c r="MF50" s="9">
        <v>0</v>
      </c>
      <c r="MG50" s="9">
        <v>0</v>
      </c>
      <c r="MH50" s="9">
        <v>0</v>
      </c>
      <c r="MI50" s="9">
        <v>0</v>
      </c>
      <c r="MJ50" s="9">
        <v>0</v>
      </c>
      <c r="MK50" s="9">
        <v>0</v>
      </c>
      <c r="ML50" s="9">
        <v>0</v>
      </c>
    </row>
    <row r="51" spans="1:350">
      <c r="A51" s="35" t="s">
        <v>46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1</v>
      </c>
      <c r="AW51" s="7">
        <v>0</v>
      </c>
      <c r="AX51" s="7">
        <v>0</v>
      </c>
      <c r="AY51" s="7">
        <v>0</v>
      </c>
      <c r="AZ51" s="7">
        <v>0</v>
      </c>
      <c r="BA51" s="7">
        <v>1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1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1</v>
      </c>
      <c r="BZ51" s="7">
        <v>0</v>
      </c>
      <c r="CA51" s="7">
        <v>0</v>
      </c>
      <c r="CB51" s="7">
        <v>0</v>
      </c>
      <c r="CC51" s="7">
        <v>0</v>
      </c>
      <c r="CD51" s="7">
        <v>1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1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1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1</v>
      </c>
      <c r="GW51" s="7">
        <v>1</v>
      </c>
      <c r="GX51" s="7">
        <v>1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1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1</v>
      </c>
      <c r="HQ51" s="7">
        <v>0</v>
      </c>
      <c r="HR51" s="7">
        <v>1</v>
      </c>
      <c r="HS51" s="7">
        <v>0</v>
      </c>
      <c r="HT51" s="7">
        <v>1</v>
      </c>
      <c r="HU51" s="7">
        <v>0</v>
      </c>
      <c r="HV51" s="7">
        <v>1</v>
      </c>
      <c r="HW51" s="7">
        <v>0</v>
      </c>
      <c r="HX51" s="7">
        <v>0</v>
      </c>
      <c r="HY51" s="7">
        <v>1</v>
      </c>
      <c r="HZ51" s="7">
        <v>0</v>
      </c>
      <c r="IA51" s="7">
        <v>0</v>
      </c>
      <c r="IB51" s="7">
        <v>0</v>
      </c>
      <c r="IC51" s="7">
        <v>0</v>
      </c>
      <c r="ID51" s="7">
        <v>0</v>
      </c>
      <c r="IE51" s="7">
        <v>0</v>
      </c>
      <c r="IF51" s="7">
        <v>0</v>
      </c>
      <c r="IG51" s="7">
        <v>0</v>
      </c>
      <c r="IH51" s="7">
        <v>0</v>
      </c>
      <c r="II51" s="7">
        <v>0</v>
      </c>
      <c r="IJ51" s="7">
        <v>1</v>
      </c>
      <c r="IK51" s="7">
        <v>1</v>
      </c>
      <c r="IL51" s="7">
        <v>1</v>
      </c>
      <c r="IM51" s="7">
        <v>1</v>
      </c>
      <c r="IN51" s="7">
        <v>1</v>
      </c>
      <c r="IO51" s="7">
        <v>1</v>
      </c>
      <c r="IP51" s="7">
        <v>1</v>
      </c>
      <c r="IQ51" s="7">
        <v>1</v>
      </c>
      <c r="IR51" s="7">
        <v>1</v>
      </c>
      <c r="IS51" s="7">
        <v>0</v>
      </c>
      <c r="IT51" s="7">
        <v>1</v>
      </c>
      <c r="IU51" s="7">
        <v>1</v>
      </c>
      <c r="IV51" s="7">
        <v>1</v>
      </c>
      <c r="IW51" s="7">
        <v>1</v>
      </c>
      <c r="IX51" s="7">
        <v>1</v>
      </c>
      <c r="IY51" s="7">
        <v>1</v>
      </c>
      <c r="IZ51" s="7">
        <v>1</v>
      </c>
      <c r="JA51" s="7">
        <v>0</v>
      </c>
      <c r="JB51" s="7">
        <v>0</v>
      </c>
      <c r="JC51" s="7">
        <v>0</v>
      </c>
      <c r="JD51" s="7">
        <v>1</v>
      </c>
      <c r="JE51" s="7">
        <v>1</v>
      </c>
      <c r="JF51" s="7">
        <v>1</v>
      </c>
      <c r="JG51" s="7">
        <v>0</v>
      </c>
      <c r="JH51" s="7">
        <v>0</v>
      </c>
      <c r="JI51" s="7">
        <v>0</v>
      </c>
      <c r="JJ51" s="7">
        <v>0</v>
      </c>
      <c r="JK51" s="7">
        <v>0</v>
      </c>
      <c r="JL51" s="7">
        <v>0</v>
      </c>
      <c r="JM51" s="7">
        <v>1</v>
      </c>
      <c r="JN51" s="7">
        <v>0</v>
      </c>
      <c r="JO51" s="7">
        <v>0</v>
      </c>
      <c r="JP51" s="7">
        <v>0</v>
      </c>
      <c r="JQ51" s="7">
        <v>0</v>
      </c>
      <c r="JR51" s="7">
        <v>1</v>
      </c>
      <c r="JS51" s="7">
        <v>0</v>
      </c>
      <c r="JT51" s="7">
        <v>0</v>
      </c>
      <c r="JU51" s="7">
        <v>0</v>
      </c>
      <c r="JV51" s="7">
        <v>0</v>
      </c>
      <c r="JW51" s="7">
        <v>1</v>
      </c>
      <c r="JX51" s="7">
        <v>0</v>
      </c>
      <c r="JY51" s="7">
        <v>1</v>
      </c>
      <c r="JZ51" s="7">
        <v>1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1</v>
      </c>
      <c r="KH51" s="7">
        <v>1</v>
      </c>
      <c r="KI51" s="7">
        <v>1</v>
      </c>
      <c r="KJ51" s="7">
        <v>1</v>
      </c>
      <c r="KK51" s="7">
        <v>0</v>
      </c>
      <c r="KL51" s="7">
        <v>1</v>
      </c>
      <c r="KM51" s="7">
        <v>1</v>
      </c>
      <c r="KN51" s="7">
        <v>0</v>
      </c>
      <c r="KO51" s="7">
        <v>0</v>
      </c>
      <c r="KP51" s="7">
        <v>1</v>
      </c>
      <c r="KQ51" s="7">
        <v>1</v>
      </c>
      <c r="KR51" s="7">
        <v>0</v>
      </c>
      <c r="KS51" s="7">
        <v>1</v>
      </c>
      <c r="KT51" s="7">
        <v>1</v>
      </c>
      <c r="KU51" s="7">
        <v>1</v>
      </c>
      <c r="KV51" s="7">
        <v>1</v>
      </c>
      <c r="KW51" s="7">
        <v>0</v>
      </c>
      <c r="KX51" s="7">
        <v>0</v>
      </c>
      <c r="KY51" s="7">
        <v>0</v>
      </c>
      <c r="KZ51" s="7">
        <v>0</v>
      </c>
      <c r="LA51" s="7">
        <v>0</v>
      </c>
      <c r="LB51" s="7">
        <v>0</v>
      </c>
      <c r="LC51" s="7">
        <v>0</v>
      </c>
      <c r="LD51" s="7">
        <v>0</v>
      </c>
      <c r="LE51" s="7">
        <v>0</v>
      </c>
      <c r="LF51" s="7">
        <v>0</v>
      </c>
      <c r="LG51" s="7">
        <v>1</v>
      </c>
      <c r="LH51" s="7">
        <v>0</v>
      </c>
      <c r="LI51" s="7">
        <v>1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1</v>
      </c>
      <c r="LP51" s="7">
        <v>0</v>
      </c>
      <c r="LQ51" s="7">
        <v>0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9">
        <v>0</v>
      </c>
      <c r="LX51" s="9">
        <v>0</v>
      </c>
      <c r="LY51" s="9">
        <v>0</v>
      </c>
      <c r="LZ51" s="9">
        <v>0</v>
      </c>
      <c r="MA51" s="9">
        <v>1</v>
      </c>
      <c r="MB51" s="9">
        <v>1</v>
      </c>
      <c r="MC51" s="9">
        <v>1</v>
      </c>
      <c r="MD51" s="4">
        <v>1</v>
      </c>
      <c r="ME51" s="4">
        <v>1</v>
      </c>
      <c r="MF51" s="4">
        <v>1</v>
      </c>
      <c r="MG51" s="4">
        <v>1</v>
      </c>
      <c r="MH51" s="4">
        <v>1</v>
      </c>
      <c r="MI51" s="4">
        <v>1</v>
      </c>
      <c r="MJ51" s="9">
        <v>0</v>
      </c>
      <c r="MK51" s="4">
        <v>1</v>
      </c>
      <c r="ML51" s="4">
        <v>1</v>
      </c>
    </row>
    <row r="52" spans="1:350">
      <c r="A52" s="35" t="s">
        <v>47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1</v>
      </c>
      <c r="EN52" s="7">
        <v>0</v>
      </c>
      <c r="EO52" s="7">
        <v>0</v>
      </c>
      <c r="EP52" s="7">
        <v>0</v>
      </c>
      <c r="EQ52" s="7">
        <v>0</v>
      </c>
      <c r="ER52" s="7">
        <v>1</v>
      </c>
      <c r="ES52" s="7">
        <v>0</v>
      </c>
      <c r="ET52" s="7">
        <v>1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1</v>
      </c>
      <c r="HR52" s="7">
        <v>1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1</v>
      </c>
      <c r="IL52" s="7">
        <v>1</v>
      </c>
      <c r="IM52" s="7">
        <v>1</v>
      </c>
      <c r="IN52" s="7">
        <v>1</v>
      </c>
      <c r="IO52" s="7">
        <v>1</v>
      </c>
      <c r="IP52" s="7">
        <v>1</v>
      </c>
      <c r="IQ52" s="7">
        <v>0</v>
      </c>
      <c r="IR52" s="7">
        <v>1</v>
      </c>
      <c r="IS52" s="7">
        <v>0</v>
      </c>
      <c r="IT52" s="7">
        <v>0</v>
      </c>
      <c r="IU52" s="7">
        <v>1</v>
      </c>
      <c r="IV52" s="7">
        <v>0</v>
      </c>
      <c r="IW52" s="7">
        <v>1</v>
      </c>
      <c r="IX52" s="7">
        <v>0</v>
      </c>
      <c r="IY52" s="7">
        <v>0</v>
      </c>
      <c r="IZ52" s="7">
        <v>1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1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1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1</v>
      </c>
      <c r="LN52" s="7">
        <v>1</v>
      </c>
      <c r="LO52" s="7">
        <v>1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9">
        <v>0</v>
      </c>
      <c r="LX52" s="9">
        <v>0</v>
      </c>
      <c r="LY52" s="9">
        <v>0</v>
      </c>
      <c r="LZ52" s="9">
        <v>0</v>
      </c>
      <c r="MA52" s="9">
        <v>0</v>
      </c>
      <c r="MB52" s="9">
        <v>0</v>
      </c>
      <c r="MC52" s="9">
        <v>0</v>
      </c>
      <c r="MD52" s="9">
        <v>0</v>
      </c>
      <c r="ME52" s="9">
        <v>0</v>
      </c>
      <c r="MF52" s="9">
        <v>0</v>
      </c>
      <c r="MG52" s="9">
        <v>1</v>
      </c>
      <c r="MH52" s="9">
        <v>0</v>
      </c>
      <c r="MI52" s="9">
        <v>0</v>
      </c>
      <c r="MJ52" s="9">
        <v>0</v>
      </c>
      <c r="MK52" s="9">
        <v>0</v>
      </c>
      <c r="ML52" s="9">
        <v>0</v>
      </c>
    </row>
    <row r="53" spans="1:350">
      <c r="A53" s="35" t="s">
        <v>48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1</v>
      </c>
      <c r="AU53" s="7">
        <v>1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1</v>
      </c>
      <c r="BG53" s="7">
        <v>0</v>
      </c>
      <c r="BH53" s="7">
        <v>0</v>
      </c>
      <c r="BI53" s="7">
        <v>1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0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1</v>
      </c>
      <c r="GE53" s="7">
        <v>0</v>
      </c>
      <c r="GF53" s="7">
        <v>1</v>
      </c>
      <c r="GG53" s="7">
        <v>0</v>
      </c>
      <c r="GH53" s="7">
        <v>1</v>
      </c>
      <c r="GI53" s="7">
        <v>1</v>
      </c>
      <c r="GJ53" s="7">
        <v>1</v>
      </c>
      <c r="GK53" s="7">
        <v>1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0</v>
      </c>
      <c r="IC53" s="7">
        <v>0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0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0</v>
      </c>
      <c r="JB53" s="7">
        <v>0</v>
      </c>
      <c r="JC53" s="7">
        <v>0</v>
      </c>
      <c r="JD53" s="7">
        <v>0</v>
      </c>
      <c r="JE53" s="7">
        <v>0</v>
      </c>
      <c r="JF53" s="7">
        <v>0</v>
      </c>
      <c r="JG53" s="7">
        <v>0</v>
      </c>
      <c r="JH53" s="7">
        <v>0</v>
      </c>
      <c r="JI53" s="7">
        <v>0</v>
      </c>
      <c r="JJ53" s="7">
        <v>0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0</v>
      </c>
      <c r="JT53" s="7">
        <v>0</v>
      </c>
      <c r="JU53" s="7">
        <v>0</v>
      </c>
      <c r="JV53" s="7">
        <v>0</v>
      </c>
      <c r="JW53" s="7">
        <v>0</v>
      </c>
      <c r="JX53" s="7">
        <v>0</v>
      </c>
      <c r="JY53" s="7">
        <v>0</v>
      </c>
      <c r="JZ53" s="7">
        <v>0</v>
      </c>
      <c r="KA53" s="7">
        <v>0</v>
      </c>
      <c r="KB53" s="7">
        <v>0</v>
      </c>
      <c r="KC53" s="7">
        <v>0</v>
      </c>
      <c r="KD53" s="7">
        <v>0</v>
      </c>
      <c r="KE53" s="7">
        <v>0</v>
      </c>
      <c r="KF53" s="7">
        <v>0</v>
      </c>
      <c r="KG53" s="7">
        <v>0</v>
      </c>
      <c r="KH53" s="7">
        <v>0</v>
      </c>
      <c r="KI53" s="7">
        <v>0</v>
      </c>
      <c r="KJ53" s="7">
        <v>0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0</v>
      </c>
      <c r="LC53" s="7">
        <v>0</v>
      </c>
      <c r="LD53" s="7">
        <v>0</v>
      </c>
      <c r="LE53" s="7">
        <v>0</v>
      </c>
      <c r="LF53" s="7">
        <v>0</v>
      </c>
      <c r="LG53" s="7">
        <v>0</v>
      </c>
      <c r="LH53" s="7">
        <v>0</v>
      </c>
      <c r="LI53" s="7">
        <v>0</v>
      </c>
      <c r="LJ53" s="7">
        <v>0</v>
      </c>
      <c r="LK53" s="7">
        <v>0</v>
      </c>
      <c r="LL53" s="7">
        <v>0</v>
      </c>
      <c r="LM53" s="7">
        <v>0</v>
      </c>
      <c r="LN53" s="7">
        <v>0</v>
      </c>
      <c r="LO53" s="7">
        <v>0</v>
      </c>
      <c r="LP53" s="7">
        <v>0</v>
      </c>
      <c r="LQ53" s="7">
        <v>0</v>
      </c>
      <c r="LR53" s="7">
        <v>0</v>
      </c>
      <c r="LS53" s="7">
        <v>0</v>
      </c>
      <c r="LT53" s="7">
        <v>0</v>
      </c>
      <c r="LU53" s="7">
        <v>0</v>
      </c>
      <c r="LV53" s="7">
        <v>0</v>
      </c>
      <c r="LW53" s="9">
        <v>0</v>
      </c>
      <c r="LX53" s="9">
        <v>0</v>
      </c>
      <c r="LY53" s="9">
        <v>0</v>
      </c>
      <c r="LZ53" s="9">
        <v>0</v>
      </c>
      <c r="MA53" s="9">
        <v>0</v>
      </c>
      <c r="MB53" s="9">
        <v>0</v>
      </c>
      <c r="MC53" s="9">
        <v>0</v>
      </c>
      <c r="MD53" s="9">
        <v>0</v>
      </c>
      <c r="ME53" s="9">
        <v>0</v>
      </c>
      <c r="MF53" s="9">
        <v>0</v>
      </c>
      <c r="MG53" s="9">
        <v>0</v>
      </c>
      <c r="MH53" s="9">
        <v>0</v>
      </c>
      <c r="MI53" s="9">
        <v>0</v>
      </c>
      <c r="MJ53" s="9">
        <v>0</v>
      </c>
      <c r="MK53" s="9">
        <v>0</v>
      </c>
      <c r="ML53" s="9">
        <v>0</v>
      </c>
    </row>
    <row r="54" spans="1:350">
      <c r="A54" s="34" t="s">
        <v>49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1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0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7">
        <v>0</v>
      </c>
      <c r="IC54" s="7">
        <v>0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0</v>
      </c>
      <c r="IK54" s="7">
        <v>0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0</v>
      </c>
      <c r="JB54" s="7">
        <v>0</v>
      </c>
      <c r="JC54" s="7">
        <v>0</v>
      </c>
      <c r="JD54" s="7">
        <v>0</v>
      </c>
      <c r="JE54" s="7">
        <v>0</v>
      </c>
      <c r="JF54" s="7">
        <v>0</v>
      </c>
      <c r="JG54" s="7">
        <v>0</v>
      </c>
      <c r="JH54" s="7">
        <v>0</v>
      </c>
      <c r="JI54" s="7">
        <v>0</v>
      </c>
      <c r="JJ54" s="7">
        <v>0</v>
      </c>
      <c r="JK54" s="7">
        <v>0</v>
      </c>
      <c r="JL54" s="7">
        <v>0</v>
      </c>
      <c r="JM54" s="7">
        <v>0</v>
      </c>
      <c r="JN54" s="7">
        <v>0</v>
      </c>
      <c r="JO54" s="7">
        <v>0</v>
      </c>
      <c r="JP54" s="7">
        <v>0</v>
      </c>
      <c r="JQ54" s="7">
        <v>0</v>
      </c>
      <c r="JR54" s="7">
        <v>0</v>
      </c>
      <c r="JS54" s="7">
        <v>0</v>
      </c>
      <c r="JT54" s="7">
        <v>0</v>
      </c>
      <c r="JU54" s="7">
        <v>0</v>
      </c>
      <c r="JV54" s="7">
        <v>0</v>
      </c>
      <c r="JW54" s="7">
        <v>0</v>
      </c>
      <c r="JX54" s="7">
        <v>0</v>
      </c>
      <c r="JY54" s="7">
        <v>0</v>
      </c>
      <c r="JZ54" s="7">
        <v>0</v>
      </c>
      <c r="KA54" s="7">
        <v>0</v>
      </c>
      <c r="KB54" s="7">
        <v>0</v>
      </c>
      <c r="KC54" s="7">
        <v>0</v>
      </c>
      <c r="KD54" s="7">
        <v>0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0</v>
      </c>
      <c r="KK54" s="7">
        <v>0</v>
      </c>
      <c r="KL54" s="7">
        <v>0</v>
      </c>
      <c r="KM54" s="7">
        <v>0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0</v>
      </c>
      <c r="KT54" s="7">
        <v>0</v>
      </c>
      <c r="KU54" s="7">
        <v>0</v>
      </c>
      <c r="KV54" s="7">
        <v>0</v>
      </c>
      <c r="KW54" s="7">
        <v>0</v>
      </c>
      <c r="KX54" s="7">
        <v>0</v>
      </c>
      <c r="KY54" s="7">
        <v>0</v>
      </c>
      <c r="KZ54" s="7">
        <v>0</v>
      </c>
      <c r="LA54" s="7">
        <v>0</v>
      </c>
      <c r="LB54" s="7">
        <v>0</v>
      </c>
      <c r="LC54" s="7">
        <v>0</v>
      </c>
      <c r="LD54" s="7">
        <v>0</v>
      </c>
      <c r="LE54" s="7">
        <v>0</v>
      </c>
      <c r="LF54" s="7">
        <v>0</v>
      </c>
      <c r="LG54" s="7">
        <v>0</v>
      </c>
      <c r="LH54" s="7">
        <v>0</v>
      </c>
      <c r="LI54" s="7">
        <v>0</v>
      </c>
      <c r="LJ54" s="7">
        <v>0</v>
      </c>
      <c r="LK54" s="7">
        <v>0</v>
      </c>
      <c r="LL54" s="7">
        <v>0</v>
      </c>
      <c r="LM54" s="7">
        <v>0</v>
      </c>
      <c r="LN54" s="7">
        <v>0</v>
      </c>
      <c r="LO54" s="7">
        <v>0</v>
      </c>
      <c r="LP54" s="7">
        <v>0</v>
      </c>
      <c r="LQ54" s="7">
        <v>0</v>
      </c>
      <c r="LR54" s="7">
        <v>0</v>
      </c>
      <c r="LS54" s="7">
        <v>0</v>
      </c>
      <c r="LT54" s="7">
        <v>0</v>
      </c>
      <c r="LU54" s="7">
        <v>0</v>
      </c>
      <c r="LV54" s="7">
        <v>0</v>
      </c>
      <c r="LW54" s="9">
        <v>0</v>
      </c>
      <c r="LX54" s="9">
        <v>0</v>
      </c>
      <c r="LY54" s="9">
        <v>0</v>
      </c>
      <c r="LZ54" s="9">
        <v>0</v>
      </c>
      <c r="MA54" s="9">
        <v>0</v>
      </c>
      <c r="MB54" s="9">
        <v>0</v>
      </c>
      <c r="MC54" s="9">
        <v>0</v>
      </c>
      <c r="MD54" s="9">
        <v>0</v>
      </c>
      <c r="ME54" s="9">
        <v>0</v>
      </c>
      <c r="MF54" s="9">
        <v>0</v>
      </c>
      <c r="MG54" s="9">
        <v>0</v>
      </c>
      <c r="MH54" s="9">
        <v>0</v>
      </c>
      <c r="MI54" s="9">
        <v>0</v>
      </c>
      <c r="MJ54" s="9">
        <v>0</v>
      </c>
      <c r="MK54" s="9">
        <v>0</v>
      </c>
      <c r="ML54" s="9">
        <v>0</v>
      </c>
    </row>
    <row r="55" spans="1:350">
      <c r="A55" s="34" t="s">
        <v>50</v>
      </c>
      <c r="B55" s="7">
        <v>0</v>
      </c>
      <c r="C55" s="7">
        <v>1</v>
      </c>
      <c r="D55" s="7">
        <v>0</v>
      </c>
      <c r="E55" s="7">
        <v>1</v>
      </c>
      <c r="F55" s="7">
        <v>1</v>
      </c>
      <c r="G55" s="7">
        <v>1</v>
      </c>
      <c r="H55" s="7">
        <v>0</v>
      </c>
      <c r="I55" s="7">
        <v>0</v>
      </c>
      <c r="J55" s="7">
        <v>1</v>
      </c>
      <c r="K55" s="7">
        <v>1</v>
      </c>
      <c r="L55" s="7">
        <v>1</v>
      </c>
      <c r="M55" s="7">
        <v>0</v>
      </c>
      <c r="N55" s="7">
        <v>0</v>
      </c>
      <c r="O55" s="7">
        <v>1</v>
      </c>
      <c r="P55" s="7">
        <v>0</v>
      </c>
      <c r="Q55" s="7">
        <v>1</v>
      </c>
      <c r="R55" s="7">
        <v>0</v>
      </c>
      <c r="S55" s="7">
        <v>0</v>
      </c>
      <c r="T55" s="7">
        <v>0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7">
        <v>1</v>
      </c>
      <c r="AA55" s="7">
        <v>0</v>
      </c>
      <c r="AB55" s="7">
        <v>1</v>
      </c>
      <c r="AC55" s="7">
        <v>1</v>
      </c>
      <c r="AD55" s="7">
        <v>1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1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1</v>
      </c>
      <c r="AQ55" s="7">
        <v>1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1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1</v>
      </c>
      <c r="CO55" s="7">
        <v>0</v>
      </c>
      <c r="CP55" s="7">
        <v>1</v>
      </c>
      <c r="CQ55" s="7">
        <v>1</v>
      </c>
      <c r="CR55" s="7">
        <v>1</v>
      </c>
      <c r="CS55" s="7">
        <v>0</v>
      </c>
      <c r="CT55" s="7">
        <v>1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1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1</v>
      </c>
      <c r="EV55" s="7">
        <v>1</v>
      </c>
      <c r="EW55" s="7">
        <v>0</v>
      </c>
      <c r="EX55" s="7">
        <v>1</v>
      </c>
      <c r="EY55" s="7">
        <v>1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1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1</v>
      </c>
      <c r="GO55" s="7">
        <v>1</v>
      </c>
      <c r="GP55" s="7">
        <v>1</v>
      </c>
      <c r="GQ55" s="7">
        <v>1</v>
      </c>
      <c r="GR55" s="7">
        <v>1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0</v>
      </c>
      <c r="JE55" s="7">
        <v>0</v>
      </c>
      <c r="JF55" s="7">
        <v>0</v>
      </c>
      <c r="JG55" s="7">
        <v>0</v>
      </c>
      <c r="JH55" s="7">
        <v>0</v>
      </c>
      <c r="JI55" s="7">
        <v>0</v>
      </c>
      <c r="JJ55" s="7">
        <v>0</v>
      </c>
      <c r="JK55" s="7">
        <v>0</v>
      </c>
      <c r="JL55" s="7">
        <v>0</v>
      </c>
      <c r="JM55" s="7">
        <v>0</v>
      </c>
      <c r="JN55" s="7">
        <v>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0</v>
      </c>
      <c r="KA55" s="7">
        <v>0</v>
      </c>
      <c r="KB55" s="7">
        <v>0</v>
      </c>
      <c r="KC55" s="7">
        <v>0</v>
      </c>
      <c r="KD55" s="7">
        <v>0</v>
      </c>
      <c r="KE55" s="7">
        <v>0</v>
      </c>
      <c r="KF55" s="7">
        <v>0</v>
      </c>
      <c r="KG55" s="7">
        <v>0</v>
      </c>
      <c r="KH55" s="7">
        <v>0</v>
      </c>
      <c r="KI55" s="7">
        <v>0</v>
      </c>
      <c r="KJ55" s="7">
        <v>0</v>
      </c>
      <c r="KK55" s="7">
        <v>1</v>
      </c>
      <c r="KL55" s="7">
        <v>0</v>
      </c>
      <c r="KM55" s="7">
        <v>0</v>
      </c>
      <c r="KN55" s="7">
        <v>1</v>
      </c>
      <c r="KO55" s="7">
        <v>1</v>
      </c>
      <c r="KP55" s="7">
        <v>0</v>
      </c>
      <c r="KQ55" s="7">
        <v>0</v>
      </c>
      <c r="KR55" s="7">
        <v>1</v>
      </c>
      <c r="KS55" s="7">
        <v>0</v>
      </c>
      <c r="KT55" s="7">
        <v>1</v>
      </c>
      <c r="KU55" s="7">
        <v>0</v>
      </c>
      <c r="KV55" s="7">
        <v>0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1</v>
      </c>
      <c r="LD55" s="7">
        <v>0</v>
      </c>
      <c r="LE55" s="7">
        <v>0</v>
      </c>
      <c r="LF55" s="7">
        <v>0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7">
        <v>0</v>
      </c>
      <c r="LM55" s="7">
        <v>0</v>
      </c>
      <c r="LN55" s="7">
        <v>0</v>
      </c>
      <c r="LO55" s="7">
        <v>0</v>
      </c>
      <c r="LP55" s="7">
        <v>0</v>
      </c>
      <c r="LQ55" s="7">
        <v>0</v>
      </c>
      <c r="LR55" s="7">
        <v>0</v>
      </c>
      <c r="LS55" s="7">
        <v>0</v>
      </c>
      <c r="LT55" s="7">
        <v>0</v>
      </c>
      <c r="LU55" s="7">
        <v>0</v>
      </c>
      <c r="LV55" s="7">
        <v>0</v>
      </c>
      <c r="LW55" s="9">
        <v>0</v>
      </c>
      <c r="LX55" s="9">
        <v>0</v>
      </c>
      <c r="LY55" s="9">
        <v>0</v>
      </c>
      <c r="LZ55" s="9">
        <v>0</v>
      </c>
      <c r="MA55" s="9">
        <v>0</v>
      </c>
      <c r="MB55" s="9">
        <v>0</v>
      </c>
      <c r="MC55" s="9">
        <v>0</v>
      </c>
      <c r="MD55" s="9">
        <v>0</v>
      </c>
      <c r="ME55" s="9">
        <v>0</v>
      </c>
      <c r="MF55" s="9">
        <v>0</v>
      </c>
      <c r="MG55" s="9">
        <v>0</v>
      </c>
      <c r="MH55" s="9">
        <v>0</v>
      </c>
      <c r="MI55" s="9">
        <v>0</v>
      </c>
      <c r="MJ55" s="9">
        <v>0</v>
      </c>
      <c r="MK55" s="9">
        <v>0</v>
      </c>
      <c r="ML55" s="9">
        <v>0</v>
      </c>
    </row>
    <row r="56" spans="1:350">
      <c r="A56" s="34" t="s">
        <v>51</v>
      </c>
      <c r="B56" s="7">
        <v>1</v>
      </c>
      <c r="C56" s="7">
        <v>1</v>
      </c>
      <c r="D56" s="7">
        <v>0</v>
      </c>
      <c r="E56" s="7">
        <v>1</v>
      </c>
      <c r="F56" s="7">
        <v>1</v>
      </c>
      <c r="G56" s="7">
        <v>1</v>
      </c>
      <c r="H56" s="7">
        <v>0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0</v>
      </c>
      <c r="O56" s="7">
        <v>1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0</v>
      </c>
      <c r="V56" s="7">
        <v>1</v>
      </c>
      <c r="W56" s="7">
        <v>1</v>
      </c>
      <c r="X56" s="7">
        <v>1</v>
      </c>
      <c r="Y56" s="7">
        <v>1</v>
      </c>
      <c r="Z56" s="7">
        <v>0</v>
      </c>
      <c r="AA56" s="7">
        <v>1</v>
      </c>
      <c r="AB56" s="7">
        <v>1</v>
      </c>
      <c r="AC56" s="7">
        <v>1</v>
      </c>
      <c r="AD56" s="7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7">
        <v>1</v>
      </c>
      <c r="AL56" s="7">
        <v>1</v>
      </c>
      <c r="AM56" s="7">
        <v>1</v>
      </c>
      <c r="AN56" s="7">
        <v>1</v>
      </c>
      <c r="AO56" s="7">
        <v>1</v>
      </c>
      <c r="AP56" s="7">
        <v>1</v>
      </c>
      <c r="AQ56" s="7">
        <v>1</v>
      </c>
      <c r="AR56" s="7">
        <v>0</v>
      </c>
      <c r="AS56" s="7">
        <v>1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1</v>
      </c>
      <c r="AZ56" s="7">
        <v>0</v>
      </c>
      <c r="BA56" s="7">
        <v>0</v>
      </c>
      <c r="BB56" s="7">
        <v>1</v>
      </c>
      <c r="BC56" s="7">
        <v>0</v>
      </c>
      <c r="BD56" s="7">
        <v>0</v>
      </c>
      <c r="BE56" s="7">
        <v>0</v>
      </c>
      <c r="BF56" s="7">
        <v>1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1</v>
      </c>
      <c r="BM56" s="7">
        <v>1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1</v>
      </c>
      <c r="CB56" s="7">
        <v>0</v>
      </c>
      <c r="CC56" s="7">
        <v>1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1</v>
      </c>
      <c r="CL56" s="7">
        <v>0</v>
      </c>
      <c r="CM56" s="7">
        <v>0</v>
      </c>
      <c r="CN56" s="7">
        <v>1</v>
      </c>
      <c r="CO56" s="7">
        <v>0</v>
      </c>
      <c r="CP56" s="7">
        <v>0</v>
      </c>
      <c r="CQ56" s="7">
        <v>1</v>
      </c>
      <c r="CR56" s="7">
        <v>1</v>
      </c>
      <c r="CS56" s="7">
        <v>1</v>
      </c>
      <c r="CT56" s="7">
        <v>0</v>
      </c>
      <c r="CU56" s="7">
        <v>1</v>
      </c>
      <c r="CV56" s="7">
        <v>1</v>
      </c>
      <c r="CW56" s="7">
        <v>1</v>
      </c>
      <c r="CX56" s="7">
        <v>0</v>
      </c>
      <c r="CY56" s="7">
        <v>1</v>
      </c>
      <c r="CZ56" s="7">
        <v>0</v>
      </c>
      <c r="DA56" s="7">
        <v>1</v>
      </c>
      <c r="DB56" s="7">
        <v>1</v>
      </c>
      <c r="DC56" s="7">
        <v>1</v>
      </c>
      <c r="DD56" s="7">
        <v>0</v>
      </c>
      <c r="DE56" s="7">
        <v>0</v>
      </c>
      <c r="DF56" s="7">
        <v>0</v>
      </c>
      <c r="DG56" s="7">
        <v>1</v>
      </c>
      <c r="DH56" s="7">
        <v>1</v>
      </c>
      <c r="DI56" s="7">
        <v>0</v>
      </c>
      <c r="DJ56" s="7">
        <v>0</v>
      </c>
      <c r="DK56" s="7">
        <v>0</v>
      </c>
      <c r="DL56" s="7">
        <v>1</v>
      </c>
      <c r="DM56" s="7">
        <v>1</v>
      </c>
      <c r="DN56" s="7">
        <v>1</v>
      </c>
      <c r="DO56" s="7">
        <v>1</v>
      </c>
      <c r="DP56" s="7">
        <v>1</v>
      </c>
      <c r="DQ56" s="7">
        <v>1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1</v>
      </c>
      <c r="EI56" s="7">
        <v>1</v>
      </c>
      <c r="EJ56" s="7">
        <v>0</v>
      </c>
      <c r="EK56" s="7">
        <v>1</v>
      </c>
      <c r="EL56" s="7">
        <v>1</v>
      </c>
      <c r="EM56" s="7">
        <v>1</v>
      </c>
      <c r="EN56" s="7">
        <v>1</v>
      </c>
      <c r="EO56" s="7">
        <v>1</v>
      </c>
      <c r="EP56" s="7">
        <v>1</v>
      </c>
      <c r="EQ56" s="7">
        <v>1</v>
      </c>
      <c r="ER56" s="7">
        <v>0</v>
      </c>
      <c r="ES56" s="7">
        <v>1</v>
      </c>
      <c r="ET56" s="7">
        <v>1</v>
      </c>
      <c r="EU56" s="7">
        <v>1</v>
      </c>
      <c r="EV56" s="7">
        <v>1</v>
      </c>
      <c r="EW56" s="7">
        <v>1</v>
      </c>
      <c r="EX56" s="7">
        <v>1</v>
      </c>
      <c r="EY56" s="7">
        <v>1</v>
      </c>
      <c r="EZ56" s="7">
        <v>1</v>
      </c>
      <c r="FA56" s="7">
        <v>1</v>
      </c>
      <c r="FB56" s="7">
        <v>1</v>
      </c>
      <c r="FC56" s="7">
        <v>0</v>
      </c>
      <c r="FD56" s="7">
        <v>0</v>
      </c>
      <c r="FE56" s="7">
        <v>1</v>
      </c>
      <c r="FF56" s="7">
        <v>1</v>
      </c>
      <c r="FG56" s="7">
        <v>1</v>
      </c>
      <c r="FH56" s="7">
        <v>0</v>
      </c>
      <c r="FI56" s="7">
        <v>0</v>
      </c>
      <c r="FJ56" s="7">
        <v>1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1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1</v>
      </c>
      <c r="GQ56" s="7">
        <v>1</v>
      </c>
      <c r="GR56" s="7">
        <v>1</v>
      </c>
      <c r="GS56" s="7">
        <v>1</v>
      </c>
      <c r="GT56" s="7">
        <v>0</v>
      </c>
      <c r="GU56" s="7">
        <v>0</v>
      </c>
      <c r="GV56" s="7">
        <v>1</v>
      </c>
      <c r="GW56" s="7">
        <v>1</v>
      </c>
      <c r="GX56" s="7">
        <v>1</v>
      </c>
      <c r="GY56" s="7">
        <v>1</v>
      </c>
      <c r="GZ56" s="7">
        <v>0</v>
      </c>
      <c r="HA56" s="7">
        <v>0</v>
      </c>
      <c r="HB56" s="7">
        <v>1</v>
      </c>
      <c r="HC56" s="7">
        <v>1</v>
      </c>
      <c r="HD56" s="7">
        <v>1</v>
      </c>
      <c r="HE56" s="7">
        <v>1</v>
      </c>
      <c r="HF56" s="7">
        <v>1</v>
      </c>
      <c r="HG56" s="7">
        <v>1</v>
      </c>
      <c r="HH56" s="7">
        <v>1</v>
      </c>
      <c r="HI56" s="7">
        <v>1</v>
      </c>
      <c r="HJ56" s="7">
        <v>1</v>
      </c>
      <c r="HK56" s="7">
        <v>1</v>
      </c>
      <c r="HL56" s="7">
        <v>1</v>
      </c>
      <c r="HM56" s="7">
        <v>1</v>
      </c>
      <c r="HN56" s="7">
        <v>0</v>
      </c>
      <c r="HO56" s="7">
        <v>1</v>
      </c>
      <c r="HP56" s="7">
        <v>1</v>
      </c>
      <c r="HQ56" s="7">
        <v>0</v>
      </c>
      <c r="HR56" s="7">
        <v>1</v>
      </c>
      <c r="HS56" s="7">
        <v>1</v>
      </c>
      <c r="HT56" s="7">
        <v>1</v>
      </c>
      <c r="HU56" s="7">
        <v>0</v>
      </c>
      <c r="HV56" s="7">
        <v>0</v>
      </c>
      <c r="HW56" s="7">
        <v>0</v>
      </c>
      <c r="HX56" s="7">
        <v>1</v>
      </c>
      <c r="HY56" s="7">
        <v>1</v>
      </c>
      <c r="HZ56" s="7">
        <v>0</v>
      </c>
      <c r="IA56" s="7">
        <v>1</v>
      </c>
      <c r="IB56" s="7">
        <v>1</v>
      </c>
      <c r="IC56" s="7">
        <v>1</v>
      </c>
      <c r="ID56" s="7">
        <v>1</v>
      </c>
      <c r="IE56" s="7">
        <v>1</v>
      </c>
      <c r="IF56" s="7">
        <v>1</v>
      </c>
      <c r="IG56" s="7">
        <v>1</v>
      </c>
      <c r="IH56" s="7">
        <v>1</v>
      </c>
      <c r="II56" s="7">
        <v>1</v>
      </c>
      <c r="IJ56" s="7">
        <v>1</v>
      </c>
      <c r="IK56" s="7">
        <v>1</v>
      </c>
      <c r="IL56" s="7">
        <v>1</v>
      </c>
      <c r="IM56" s="7">
        <v>1</v>
      </c>
      <c r="IN56" s="7">
        <v>1</v>
      </c>
      <c r="IO56" s="7">
        <v>1</v>
      </c>
      <c r="IP56" s="7">
        <v>1</v>
      </c>
      <c r="IQ56" s="7">
        <v>1</v>
      </c>
      <c r="IR56" s="7">
        <v>1</v>
      </c>
      <c r="IS56" s="7">
        <v>1</v>
      </c>
      <c r="IT56" s="7">
        <v>1</v>
      </c>
      <c r="IU56" s="7">
        <v>1</v>
      </c>
      <c r="IV56" s="7">
        <v>1</v>
      </c>
      <c r="IW56" s="7">
        <v>1</v>
      </c>
      <c r="IX56" s="7">
        <v>1</v>
      </c>
      <c r="IY56" s="7">
        <v>1</v>
      </c>
      <c r="IZ56" s="7">
        <v>1</v>
      </c>
      <c r="JA56" s="7">
        <v>1</v>
      </c>
      <c r="JB56" s="7">
        <v>1</v>
      </c>
      <c r="JC56" s="7">
        <v>1</v>
      </c>
      <c r="JD56" s="7">
        <v>1</v>
      </c>
      <c r="JE56" s="7">
        <v>0</v>
      </c>
      <c r="JF56" s="7">
        <v>1</v>
      </c>
      <c r="JG56" s="7">
        <v>0</v>
      </c>
      <c r="JH56" s="7">
        <v>0</v>
      </c>
      <c r="JI56" s="7">
        <v>0</v>
      </c>
      <c r="JJ56" s="7">
        <v>0</v>
      </c>
      <c r="JK56" s="7">
        <v>0</v>
      </c>
      <c r="JL56" s="7">
        <v>1</v>
      </c>
      <c r="JM56" s="7">
        <v>1</v>
      </c>
      <c r="JN56" s="7">
        <v>1</v>
      </c>
      <c r="JO56" s="7">
        <v>1</v>
      </c>
      <c r="JP56" s="7">
        <v>1</v>
      </c>
      <c r="JQ56" s="7">
        <v>1</v>
      </c>
      <c r="JR56" s="7">
        <v>1</v>
      </c>
      <c r="JS56" s="7">
        <v>0</v>
      </c>
      <c r="JT56" s="7">
        <v>1</v>
      </c>
      <c r="JU56" s="7">
        <v>1</v>
      </c>
      <c r="JV56" s="7">
        <v>0</v>
      </c>
      <c r="JW56" s="7">
        <v>0</v>
      </c>
      <c r="JX56" s="7">
        <v>0</v>
      </c>
      <c r="JY56" s="7">
        <v>1</v>
      </c>
      <c r="JZ56" s="7">
        <v>1</v>
      </c>
      <c r="KA56" s="7">
        <v>1</v>
      </c>
      <c r="KB56" s="7">
        <v>1</v>
      </c>
      <c r="KC56" s="7">
        <v>0</v>
      </c>
      <c r="KD56" s="7">
        <v>0</v>
      </c>
      <c r="KE56" s="7">
        <v>1</v>
      </c>
      <c r="KF56" s="7">
        <v>1</v>
      </c>
      <c r="KG56" s="7">
        <v>1</v>
      </c>
      <c r="KH56" s="7">
        <v>0</v>
      </c>
      <c r="KI56" s="7">
        <v>0</v>
      </c>
      <c r="KJ56" s="7">
        <v>0</v>
      </c>
      <c r="KK56" s="7">
        <v>0</v>
      </c>
      <c r="KL56" s="7">
        <v>0</v>
      </c>
      <c r="KM56" s="7">
        <v>0</v>
      </c>
      <c r="KN56" s="7">
        <v>1</v>
      </c>
      <c r="KO56" s="7">
        <v>0</v>
      </c>
      <c r="KP56" s="7">
        <v>0</v>
      </c>
      <c r="KQ56" s="7">
        <v>0</v>
      </c>
      <c r="KR56" s="7">
        <v>0</v>
      </c>
      <c r="KS56" s="7">
        <v>1</v>
      </c>
      <c r="KT56" s="7">
        <v>1</v>
      </c>
      <c r="KU56" s="7">
        <v>0</v>
      </c>
      <c r="KV56" s="7">
        <v>1</v>
      </c>
      <c r="KW56" s="7">
        <v>1</v>
      </c>
      <c r="KX56" s="7">
        <v>1</v>
      </c>
      <c r="KY56" s="7">
        <v>1</v>
      </c>
      <c r="KZ56" s="7">
        <v>0</v>
      </c>
      <c r="LA56" s="7">
        <v>1</v>
      </c>
      <c r="LB56" s="7">
        <v>1</v>
      </c>
      <c r="LC56" s="7">
        <v>0</v>
      </c>
      <c r="LD56" s="7">
        <v>0</v>
      </c>
      <c r="LE56" s="7">
        <v>1</v>
      </c>
      <c r="LF56" s="7">
        <v>1</v>
      </c>
      <c r="LG56" s="7">
        <v>0</v>
      </c>
      <c r="LH56" s="7">
        <v>1</v>
      </c>
      <c r="LI56" s="7">
        <v>1</v>
      </c>
      <c r="LJ56" s="7">
        <v>1</v>
      </c>
      <c r="LK56" s="7">
        <v>1</v>
      </c>
      <c r="LL56" s="7">
        <v>0</v>
      </c>
      <c r="LM56" s="7">
        <v>0</v>
      </c>
      <c r="LN56" s="7">
        <v>0</v>
      </c>
      <c r="LO56" s="7">
        <v>0</v>
      </c>
      <c r="LP56" s="7">
        <v>0</v>
      </c>
      <c r="LQ56" s="7">
        <v>0</v>
      </c>
      <c r="LR56" s="7">
        <v>0</v>
      </c>
      <c r="LS56" s="7">
        <v>0</v>
      </c>
      <c r="LT56" s="7">
        <v>0</v>
      </c>
      <c r="LU56" s="7">
        <v>0</v>
      </c>
      <c r="LV56" s="7">
        <v>0</v>
      </c>
      <c r="LW56" s="9">
        <v>0</v>
      </c>
      <c r="LX56" s="9">
        <v>0</v>
      </c>
      <c r="LY56" s="9">
        <v>0</v>
      </c>
      <c r="LZ56" s="9">
        <v>0</v>
      </c>
      <c r="MA56" s="9">
        <v>1</v>
      </c>
      <c r="MB56" s="9">
        <v>1</v>
      </c>
      <c r="MC56" s="9">
        <v>1</v>
      </c>
      <c r="MD56" s="4">
        <v>1</v>
      </c>
      <c r="ME56" s="4">
        <v>1</v>
      </c>
      <c r="MF56" s="4">
        <v>1</v>
      </c>
      <c r="MG56" s="4">
        <v>1</v>
      </c>
      <c r="MH56" s="9">
        <v>1</v>
      </c>
      <c r="MI56" s="4">
        <v>1</v>
      </c>
      <c r="MJ56" s="4">
        <v>1</v>
      </c>
      <c r="MK56" s="4">
        <v>1</v>
      </c>
      <c r="ML56" s="4">
        <v>1</v>
      </c>
    </row>
    <row r="57" spans="1:350">
      <c r="A57" s="34" t="s">
        <v>52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1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0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0</v>
      </c>
      <c r="IF57" s="7">
        <v>0</v>
      </c>
      <c r="IG57" s="7">
        <v>0</v>
      </c>
      <c r="IH57" s="7">
        <v>0</v>
      </c>
      <c r="II57" s="7">
        <v>0</v>
      </c>
      <c r="IJ57" s="7">
        <v>0</v>
      </c>
      <c r="IK57" s="7">
        <v>0</v>
      </c>
      <c r="IL57" s="7">
        <v>0</v>
      </c>
      <c r="IM57" s="7">
        <v>0</v>
      </c>
      <c r="IN57" s="7">
        <v>0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0</v>
      </c>
      <c r="IV57" s="7">
        <v>0</v>
      </c>
      <c r="IW57" s="7">
        <v>0</v>
      </c>
      <c r="IX57" s="7">
        <v>0</v>
      </c>
      <c r="IY57" s="7">
        <v>0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0</v>
      </c>
      <c r="JT57" s="7">
        <v>1</v>
      </c>
      <c r="JU57" s="7">
        <v>0</v>
      </c>
      <c r="JV57" s="7">
        <v>0</v>
      </c>
      <c r="JW57" s="7">
        <v>0</v>
      </c>
      <c r="JX57" s="7">
        <v>0</v>
      </c>
      <c r="JY57" s="7">
        <v>0</v>
      </c>
      <c r="JZ57" s="7">
        <v>0</v>
      </c>
      <c r="KA57" s="7">
        <v>0</v>
      </c>
      <c r="KB57" s="7">
        <v>0</v>
      </c>
      <c r="KC57" s="7">
        <v>0</v>
      </c>
      <c r="KD57" s="7">
        <v>0</v>
      </c>
      <c r="KE57" s="7">
        <v>1</v>
      </c>
      <c r="KF57" s="7">
        <v>1</v>
      </c>
      <c r="KG57" s="7">
        <v>0</v>
      </c>
      <c r="KH57" s="7">
        <v>0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>
        <v>0</v>
      </c>
      <c r="KW57" s="7">
        <v>0</v>
      </c>
      <c r="KX57" s="7">
        <v>0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0</v>
      </c>
      <c r="LE57" s="7">
        <v>0</v>
      </c>
      <c r="LF57" s="7">
        <v>0</v>
      </c>
      <c r="LG57" s="7">
        <v>0</v>
      </c>
      <c r="LH57" s="7">
        <v>0</v>
      </c>
      <c r="LI57" s="7">
        <v>0</v>
      </c>
      <c r="LJ57" s="7">
        <v>0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0</v>
      </c>
      <c r="LR57" s="7">
        <v>0</v>
      </c>
      <c r="LS57" s="7">
        <v>0</v>
      </c>
      <c r="LT57" s="7">
        <v>0</v>
      </c>
      <c r="LU57" s="7">
        <v>0</v>
      </c>
      <c r="LV57" s="7">
        <v>0</v>
      </c>
      <c r="LW57" s="9">
        <v>0</v>
      </c>
      <c r="LX57" s="9">
        <v>0</v>
      </c>
      <c r="LY57" s="9">
        <v>0</v>
      </c>
      <c r="LZ57" s="9">
        <v>0</v>
      </c>
      <c r="MA57" s="9">
        <v>0</v>
      </c>
      <c r="MB57" s="9">
        <v>0</v>
      </c>
      <c r="MC57" s="9">
        <v>0</v>
      </c>
      <c r="MD57" s="9">
        <v>0</v>
      </c>
      <c r="ME57" s="9">
        <v>0</v>
      </c>
      <c r="MF57" s="9">
        <v>0</v>
      </c>
      <c r="MG57" s="9">
        <v>0</v>
      </c>
      <c r="MH57" s="9">
        <v>0</v>
      </c>
      <c r="MI57" s="9">
        <v>0</v>
      </c>
      <c r="MJ57" s="9">
        <v>0</v>
      </c>
      <c r="MK57" s="9">
        <v>0</v>
      </c>
      <c r="ML57" s="9">
        <v>0</v>
      </c>
    </row>
    <row r="58" spans="1:350">
      <c r="A58" s="34" t="s">
        <v>53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1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7">
        <v>0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0</v>
      </c>
      <c r="IW58" s="7">
        <v>0</v>
      </c>
      <c r="IX58" s="7">
        <v>0</v>
      </c>
      <c r="IY58" s="7">
        <v>0</v>
      </c>
      <c r="IZ58" s="7">
        <v>0</v>
      </c>
      <c r="JA58" s="7">
        <v>0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0</v>
      </c>
      <c r="JL58" s="7">
        <v>0</v>
      </c>
      <c r="JM58" s="7">
        <v>0</v>
      </c>
      <c r="JN58" s="7">
        <v>0</v>
      </c>
      <c r="JO58" s="7">
        <v>0</v>
      </c>
      <c r="JP58" s="7">
        <v>0</v>
      </c>
      <c r="JQ58" s="7">
        <v>0</v>
      </c>
      <c r="JR58" s="7">
        <v>0</v>
      </c>
      <c r="JS58" s="7">
        <v>0</v>
      </c>
      <c r="JT58" s="7">
        <v>0</v>
      </c>
      <c r="JU58" s="7">
        <v>0</v>
      </c>
      <c r="JV58" s="7">
        <v>0</v>
      </c>
      <c r="JW58" s="7">
        <v>0</v>
      </c>
      <c r="JX58" s="7">
        <v>0</v>
      </c>
      <c r="JY58" s="7">
        <v>0</v>
      </c>
      <c r="JZ58" s="7">
        <v>0</v>
      </c>
      <c r="KA58" s="7">
        <v>0</v>
      </c>
      <c r="KB58" s="7">
        <v>0</v>
      </c>
      <c r="KC58" s="7">
        <v>0</v>
      </c>
      <c r="KD58" s="7">
        <v>0</v>
      </c>
      <c r="KE58" s="7">
        <v>1</v>
      </c>
      <c r="KF58" s="7">
        <v>0</v>
      </c>
      <c r="KG58" s="7">
        <v>0</v>
      </c>
      <c r="KH58" s="7">
        <v>0</v>
      </c>
      <c r="KI58" s="7">
        <v>0</v>
      </c>
      <c r="KJ58" s="7">
        <v>0</v>
      </c>
      <c r="KK58" s="7">
        <v>0</v>
      </c>
      <c r="KL58" s="7">
        <v>0</v>
      </c>
      <c r="KM58" s="7">
        <v>0</v>
      </c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0</v>
      </c>
      <c r="KU58" s="7">
        <v>0</v>
      </c>
      <c r="KV58" s="7">
        <v>0</v>
      </c>
      <c r="KW58" s="7">
        <v>0</v>
      </c>
      <c r="KX58" s="7">
        <v>0</v>
      </c>
      <c r="KY58" s="7">
        <v>0</v>
      </c>
      <c r="KZ58" s="7">
        <v>0</v>
      </c>
      <c r="LA58" s="7">
        <v>0</v>
      </c>
      <c r="LB58" s="7">
        <v>0</v>
      </c>
      <c r="LC58" s="7">
        <v>0</v>
      </c>
      <c r="LD58" s="7">
        <v>0</v>
      </c>
      <c r="LE58" s="7">
        <v>0</v>
      </c>
      <c r="LF58" s="7">
        <v>0</v>
      </c>
      <c r="LG58" s="7">
        <v>0</v>
      </c>
      <c r="LH58" s="7">
        <v>0</v>
      </c>
      <c r="LI58" s="7">
        <v>0</v>
      </c>
      <c r="LJ58" s="7">
        <v>0</v>
      </c>
      <c r="LK58" s="7">
        <v>0</v>
      </c>
      <c r="LL58" s="7">
        <v>0</v>
      </c>
      <c r="LM58" s="7">
        <v>0</v>
      </c>
      <c r="LN58" s="7">
        <v>0</v>
      </c>
      <c r="LO58" s="7">
        <v>0</v>
      </c>
      <c r="LP58" s="7">
        <v>0</v>
      </c>
      <c r="LQ58" s="7">
        <v>0</v>
      </c>
      <c r="LR58" s="7">
        <v>0</v>
      </c>
      <c r="LS58" s="7">
        <v>0</v>
      </c>
      <c r="LT58" s="7">
        <v>0</v>
      </c>
      <c r="LU58" s="7">
        <v>0</v>
      </c>
      <c r="LV58" s="7">
        <v>0</v>
      </c>
      <c r="LW58" s="9">
        <v>0</v>
      </c>
      <c r="LX58" s="9">
        <v>0</v>
      </c>
      <c r="LY58" s="9">
        <v>0</v>
      </c>
      <c r="LZ58" s="9">
        <v>0</v>
      </c>
      <c r="MA58" s="9">
        <v>0</v>
      </c>
      <c r="MB58" s="9">
        <v>0</v>
      </c>
      <c r="MC58" s="9">
        <v>0</v>
      </c>
      <c r="MD58" s="9">
        <v>0</v>
      </c>
      <c r="ME58" s="9">
        <v>0</v>
      </c>
      <c r="MF58" s="9">
        <v>0</v>
      </c>
      <c r="MG58" s="9">
        <v>0</v>
      </c>
      <c r="MH58" s="9">
        <v>0</v>
      </c>
      <c r="MI58" s="9">
        <v>0</v>
      </c>
      <c r="MJ58" s="9">
        <v>0</v>
      </c>
      <c r="MK58" s="9">
        <v>1</v>
      </c>
      <c r="ML58" s="9">
        <v>0</v>
      </c>
    </row>
    <row r="59" spans="1:350">
      <c r="A59" s="34" t="s">
        <v>54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7">
        <v>1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>
        <v>1</v>
      </c>
      <c r="AE59" s="7">
        <v>1</v>
      </c>
      <c r="AF59" s="7">
        <v>0</v>
      </c>
      <c r="AG59" s="7">
        <v>1</v>
      </c>
      <c r="AH59" s="7">
        <v>1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0</v>
      </c>
      <c r="AS59" s="7">
        <v>1</v>
      </c>
      <c r="AT59" s="7">
        <v>1</v>
      </c>
      <c r="AU59" s="7">
        <v>1</v>
      </c>
      <c r="AV59" s="7">
        <v>0</v>
      </c>
      <c r="AW59" s="7">
        <v>0</v>
      </c>
      <c r="AX59" s="7">
        <v>0</v>
      </c>
      <c r="AY59" s="7">
        <v>1</v>
      </c>
      <c r="AZ59" s="7">
        <v>1</v>
      </c>
      <c r="BA59" s="7">
        <v>1</v>
      </c>
      <c r="BB59" s="7">
        <v>1</v>
      </c>
      <c r="BC59" s="7">
        <v>1</v>
      </c>
      <c r="BD59" s="7">
        <v>0</v>
      </c>
      <c r="BE59" s="7">
        <v>1</v>
      </c>
      <c r="BF59" s="7">
        <v>0</v>
      </c>
      <c r="BG59" s="7">
        <v>1</v>
      </c>
      <c r="BH59" s="7">
        <v>1</v>
      </c>
      <c r="BI59" s="7">
        <v>1</v>
      </c>
      <c r="BJ59" s="7">
        <v>1</v>
      </c>
      <c r="BK59" s="7">
        <v>1</v>
      </c>
      <c r="BL59" s="7">
        <v>1</v>
      </c>
      <c r="BM59" s="7">
        <v>1</v>
      </c>
      <c r="BN59" s="7">
        <v>1</v>
      </c>
      <c r="BO59" s="7">
        <v>1</v>
      </c>
      <c r="BP59" s="7">
        <v>1</v>
      </c>
      <c r="BQ59" s="7">
        <v>1</v>
      </c>
      <c r="BR59" s="7">
        <v>1</v>
      </c>
      <c r="BS59" s="7">
        <v>1</v>
      </c>
      <c r="BT59" s="7">
        <v>1</v>
      </c>
      <c r="BU59" s="7">
        <v>1</v>
      </c>
      <c r="BV59" s="7">
        <v>1</v>
      </c>
      <c r="BW59" s="7">
        <v>1</v>
      </c>
      <c r="BX59" s="7">
        <v>1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1</v>
      </c>
      <c r="CG59" s="7">
        <v>1</v>
      </c>
      <c r="CH59" s="7">
        <v>1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1</v>
      </c>
      <c r="CQ59" s="7">
        <v>1</v>
      </c>
      <c r="CR59" s="7">
        <v>1</v>
      </c>
      <c r="CS59" s="7">
        <v>1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1</v>
      </c>
      <c r="DE59" s="7">
        <v>1</v>
      </c>
      <c r="DF59" s="7">
        <v>1</v>
      </c>
      <c r="DG59" s="7">
        <v>1</v>
      </c>
      <c r="DH59" s="7">
        <v>1</v>
      </c>
      <c r="DI59" s="7">
        <v>1</v>
      </c>
      <c r="DJ59" s="7">
        <v>1</v>
      </c>
      <c r="DK59" s="7">
        <v>1</v>
      </c>
      <c r="DL59" s="7">
        <v>0</v>
      </c>
      <c r="DM59" s="7">
        <v>1</v>
      </c>
      <c r="DN59" s="7">
        <v>1</v>
      </c>
      <c r="DO59" s="7">
        <v>1</v>
      </c>
      <c r="DP59" s="7">
        <v>1</v>
      </c>
      <c r="DQ59" s="7">
        <v>1</v>
      </c>
      <c r="DR59" s="7">
        <v>1</v>
      </c>
      <c r="DS59" s="7">
        <v>1</v>
      </c>
      <c r="DT59" s="7">
        <v>0</v>
      </c>
      <c r="DU59" s="7">
        <v>1</v>
      </c>
      <c r="DV59" s="7">
        <v>1</v>
      </c>
      <c r="DW59" s="7">
        <v>1</v>
      </c>
      <c r="DX59" s="7">
        <v>1</v>
      </c>
      <c r="DY59" s="7">
        <v>1</v>
      </c>
      <c r="DZ59" s="7">
        <v>0</v>
      </c>
      <c r="EA59" s="7">
        <v>0</v>
      </c>
      <c r="EB59" s="7">
        <v>0</v>
      </c>
      <c r="EC59" s="7">
        <v>1</v>
      </c>
      <c r="ED59" s="7">
        <v>0</v>
      </c>
      <c r="EE59" s="7">
        <v>1</v>
      </c>
      <c r="EF59" s="7">
        <v>0</v>
      </c>
      <c r="EG59" s="7">
        <v>0</v>
      </c>
      <c r="EH59" s="7">
        <v>1</v>
      </c>
      <c r="EI59" s="7">
        <v>0</v>
      </c>
      <c r="EJ59" s="7">
        <v>1</v>
      </c>
      <c r="EK59" s="7">
        <v>1</v>
      </c>
      <c r="EL59" s="7">
        <v>1</v>
      </c>
      <c r="EM59" s="7">
        <v>0</v>
      </c>
      <c r="EN59" s="7">
        <v>1</v>
      </c>
      <c r="EO59" s="7">
        <v>1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1</v>
      </c>
      <c r="EW59" s="7">
        <v>1</v>
      </c>
      <c r="EX59" s="7">
        <v>1</v>
      </c>
      <c r="EY59" s="7">
        <v>1</v>
      </c>
      <c r="EZ59" s="7">
        <v>0</v>
      </c>
      <c r="FA59" s="7">
        <v>1</v>
      </c>
      <c r="FB59" s="7">
        <v>0</v>
      </c>
      <c r="FC59" s="7">
        <v>1</v>
      </c>
      <c r="FD59" s="7">
        <v>1</v>
      </c>
      <c r="FE59" s="7">
        <v>1</v>
      </c>
      <c r="FF59" s="7">
        <v>1</v>
      </c>
      <c r="FG59" s="7">
        <v>1</v>
      </c>
      <c r="FH59" s="7">
        <v>1</v>
      </c>
      <c r="FI59" s="7">
        <v>1</v>
      </c>
      <c r="FJ59" s="7">
        <v>1</v>
      </c>
      <c r="FK59" s="7">
        <v>1</v>
      </c>
      <c r="FL59" s="7">
        <v>1</v>
      </c>
      <c r="FM59" s="7">
        <v>1</v>
      </c>
      <c r="FN59" s="7">
        <v>1</v>
      </c>
      <c r="FO59" s="7">
        <v>1</v>
      </c>
      <c r="FP59" s="7">
        <v>1</v>
      </c>
      <c r="FQ59" s="7">
        <v>1</v>
      </c>
      <c r="FR59" s="7">
        <v>1</v>
      </c>
      <c r="FS59" s="7">
        <v>1</v>
      </c>
      <c r="FT59" s="7">
        <v>1</v>
      </c>
      <c r="FU59" s="7">
        <v>1</v>
      </c>
      <c r="FV59" s="7">
        <v>0</v>
      </c>
      <c r="FW59" s="7">
        <v>0</v>
      </c>
      <c r="FX59" s="7">
        <v>1</v>
      </c>
      <c r="FY59" s="7">
        <v>1</v>
      </c>
      <c r="FZ59" s="7">
        <v>1</v>
      </c>
      <c r="GA59" s="7">
        <v>1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1</v>
      </c>
      <c r="GO59" s="7">
        <v>1</v>
      </c>
      <c r="GP59" s="7">
        <v>1</v>
      </c>
      <c r="GQ59" s="7">
        <v>1</v>
      </c>
      <c r="GR59" s="7">
        <v>1</v>
      </c>
      <c r="GS59" s="7">
        <v>1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0</v>
      </c>
      <c r="IH59" s="7">
        <v>0</v>
      </c>
      <c r="II59" s="7">
        <v>0</v>
      </c>
      <c r="IJ59" s="7">
        <v>0</v>
      </c>
      <c r="IK59" s="7">
        <v>0</v>
      </c>
      <c r="IL59" s="7">
        <v>0</v>
      </c>
      <c r="IM59" s="7">
        <v>0</v>
      </c>
      <c r="IN59" s="7">
        <v>0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0</v>
      </c>
      <c r="IY59" s="7">
        <v>0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0</v>
      </c>
      <c r="JL59" s="7">
        <v>0</v>
      </c>
      <c r="JM59" s="7">
        <v>0</v>
      </c>
      <c r="JN59" s="7">
        <v>0</v>
      </c>
      <c r="JO59" s="7">
        <v>0</v>
      </c>
      <c r="JP59" s="7">
        <v>0</v>
      </c>
      <c r="JQ59" s="7">
        <v>0</v>
      </c>
      <c r="JR59" s="7">
        <v>0</v>
      </c>
      <c r="JS59" s="7">
        <v>0</v>
      </c>
      <c r="JT59" s="7">
        <v>0</v>
      </c>
      <c r="JU59" s="7">
        <v>0</v>
      </c>
      <c r="JV59" s="7">
        <v>0</v>
      </c>
      <c r="JW59" s="7">
        <v>0</v>
      </c>
      <c r="JX59" s="7">
        <v>0</v>
      </c>
      <c r="JY59" s="7">
        <v>0</v>
      </c>
      <c r="JZ59" s="7">
        <v>0</v>
      </c>
      <c r="KA59" s="7">
        <v>0</v>
      </c>
      <c r="KB59" s="7">
        <v>0</v>
      </c>
      <c r="KC59" s="7">
        <v>0</v>
      </c>
      <c r="KD59" s="7">
        <v>0</v>
      </c>
      <c r="KE59" s="7">
        <v>0</v>
      </c>
      <c r="KF59" s="7">
        <v>0</v>
      </c>
      <c r="KG59" s="7">
        <v>0</v>
      </c>
      <c r="KH59" s="7">
        <v>0</v>
      </c>
      <c r="KI59" s="7">
        <v>0</v>
      </c>
      <c r="KJ59" s="7">
        <v>0</v>
      </c>
      <c r="KK59" s="7">
        <v>0</v>
      </c>
      <c r="KL59" s="7">
        <v>1</v>
      </c>
      <c r="KM59" s="7">
        <v>1</v>
      </c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>
        <v>0</v>
      </c>
      <c r="KW59" s="7">
        <v>0</v>
      </c>
      <c r="KX59" s="7">
        <v>0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0</v>
      </c>
      <c r="LE59" s="7">
        <v>0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0</v>
      </c>
      <c r="LL59" s="7">
        <v>0</v>
      </c>
      <c r="LM59" s="7">
        <v>1</v>
      </c>
      <c r="LN59" s="7">
        <v>0</v>
      </c>
      <c r="LO59" s="7">
        <v>0</v>
      </c>
      <c r="LP59" s="7">
        <v>1</v>
      </c>
      <c r="LQ59" s="7">
        <v>1</v>
      </c>
      <c r="LR59" s="7">
        <v>1</v>
      </c>
      <c r="LS59" s="7">
        <v>1</v>
      </c>
      <c r="LT59" s="7">
        <v>1</v>
      </c>
      <c r="LU59" s="7">
        <v>0</v>
      </c>
      <c r="LV59" s="7">
        <v>0</v>
      </c>
      <c r="LW59" s="9">
        <v>0</v>
      </c>
      <c r="LX59" s="9">
        <v>0</v>
      </c>
      <c r="LY59" s="9">
        <v>0</v>
      </c>
      <c r="LZ59" s="9">
        <v>0</v>
      </c>
      <c r="MA59" s="9">
        <v>0</v>
      </c>
      <c r="MB59" s="9">
        <v>0</v>
      </c>
      <c r="MC59" s="9">
        <v>0</v>
      </c>
      <c r="MD59" s="9">
        <v>0</v>
      </c>
      <c r="ME59" s="9">
        <v>0</v>
      </c>
      <c r="MF59" s="9">
        <v>0</v>
      </c>
      <c r="MG59" s="9">
        <v>0</v>
      </c>
      <c r="MH59" s="9">
        <v>0</v>
      </c>
      <c r="MI59" s="9">
        <v>0</v>
      </c>
      <c r="MJ59" s="9">
        <v>0</v>
      </c>
      <c r="MK59" s="9">
        <v>0</v>
      </c>
      <c r="ML59" s="9">
        <v>0</v>
      </c>
    </row>
    <row r="60" spans="1:350">
      <c r="A60" s="34" t="s">
        <v>55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1</v>
      </c>
      <c r="AZ60" s="7">
        <v>1</v>
      </c>
      <c r="BA60" s="7">
        <v>1</v>
      </c>
      <c r="BB60" s="7">
        <v>1</v>
      </c>
      <c r="BC60" s="7">
        <v>1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1</v>
      </c>
      <c r="BZ60" s="7">
        <v>1</v>
      </c>
      <c r="CA60" s="7">
        <v>1</v>
      </c>
      <c r="CB60" s="7">
        <v>1</v>
      </c>
      <c r="CC60" s="7">
        <v>0</v>
      </c>
      <c r="CD60" s="7">
        <v>0</v>
      </c>
      <c r="CE60" s="7">
        <v>0</v>
      </c>
      <c r="CF60" s="7">
        <v>1</v>
      </c>
      <c r="CG60" s="7">
        <v>0</v>
      </c>
      <c r="CH60" s="7">
        <v>0</v>
      </c>
      <c r="CI60" s="7">
        <v>1</v>
      </c>
      <c r="CJ60" s="7">
        <v>1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1</v>
      </c>
      <c r="CW60" s="7">
        <v>1</v>
      </c>
      <c r="CX60" s="7">
        <v>1</v>
      </c>
      <c r="CY60" s="7">
        <v>0</v>
      </c>
      <c r="CZ60" s="7">
        <v>0</v>
      </c>
      <c r="DA60" s="7">
        <v>1</v>
      </c>
      <c r="DB60" s="7">
        <v>1</v>
      </c>
      <c r="DC60" s="7">
        <v>1</v>
      </c>
      <c r="DD60" s="7">
        <v>0</v>
      </c>
      <c r="DE60" s="7">
        <v>1</v>
      </c>
      <c r="DF60" s="7">
        <v>1</v>
      </c>
      <c r="DG60" s="7">
        <v>0</v>
      </c>
      <c r="DH60" s="7">
        <v>0</v>
      </c>
      <c r="DI60" s="7">
        <v>0</v>
      </c>
      <c r="DJ60" s="7">
        <v>1</v>
      </c>
      <c r="DK60" s="7">
        <v>1</v>
      </c>
      <c r="DL60" s="7">
        <v>1</v>
      </c>
      <c r="DM60" s="7">
        <v>1</v>
      </c>
      <c r="DN60" s="7">
        <v>1</v>
      </c>
      <c r="DO60" s="7">
        <v>0</v>
      </c>
      <c r="DP60" s="7">
        <v>1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1</v>
      </c>
      <c r="EL60" s="7">
        <v>1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1</v>
      </c>
      <c r="GC60" s="7">
        <v>0</v>
      </c>
      <c r="GD60" s="7">
        <v>1</v>
      </c>
      <c r="GE60" s="7">
        <v>1</v>
      </c>
      <c r="GF60" s="7">
        <v>1</v>
      </c>
      <c r="GG60" s="7">
        <v>1</v>
      </c>
      <c r="GH60" s="7">
        <v>0</v>
      </c>
      <c r="GI60" s="7">
        <v>1</v>
      </c>
      <c r="GJ60" s="7">
        <v>1</v>
      </c>
      <c r="GK60" s="7">
        <v>1</v>
      </c>
      <c r="GL60" s="7">
        <v>1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7">
        <v>0</v>
      </c>
      <c r="IC60" s="7">
        <v>0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0</v>
      </c>
      <c r="IJ60" s="7">
        <v>0</v>
      </c>
      <c r="IK60" s="7">
        <v>0</v>
      </c>
      <c r="IL60" s="7">
        <v>0</v>
      </c>
      <c r="IM60" s="7">
        <v>0</v>
      </c>
      <c r="IN60" s="7">
        <v>0</v>
      </c>
      <c r="IO60" s="7">
        <v>0</v>
      </c>
      <c r="IP60" s="7">
        <v>0</v>
      </c>
      <c r="IQ60" s="7">
        <v>0</v>
      </c>
      <c r="IR60" s="7">
        <v>0</v>
      </c>
      <c r="IS60" s="7">
        <v>0</v>
      </c>
      <c r="IT60" s="7">
        <v>0</v>
      </c>
      <c r="IU60" s="7">
        <v>0</v>
      </c>
      <c r="IV60" s="7">
        <v>0</v>
      </c>
      <c r="IW60" s="7">
        <v>0</v>
      </c>
      <c r="IX60" s="7">
        <v>0</v>
      </c>
      <c r="IY60" s="7">
        <v>0</v>
      </c>
      <c r="IZ60" s="7">
        <v>0</v>
      </c>
      <c r="JA60" s="7">
        <v>0</v>
      </c>
      <c r="JB60" s="7">
        <v>0</v>
      </c>
      <c r="JC60" s="7">
        <v>0</v>
      </c>
      <c r="JD60" s="7">
        <v>0</v>
      </c>
      <c r="JE60" s="7">
        <v>0</v>
      </c>
      <c r="JF60" s="7">
        <v>0</v>
      </c>
      <c r="JG60" s="7">
        <v>0</v>
      </c>
      <c r="JH60" s="7">
        <v>0</v>
      </c>
      <c r="JI60" s="7">
        <v>0</v>
      </c>
      <c r="JJ60" s="7">
        <v>0</v>
      </c>
      <c r="JK60" s="7">
        <v>0</v>
      </c>
      <c r="JL60" s="7">
        <v>0</v>
      </c>
      <c r="JM60" s="7">
        <v>0</v>
      </c>
      <c r="JN60" s="7">
        <v>0</v>
      </c>
      <c r="JO60" s="7">
        <v>0</v>
      </c>
      <c r="JP60" s="7">
        <v>0</v>
      </c>
      <c r="JQ60" s="7">
        <v>0</v>
      </c>
      <c r="JR60" s="7">
        <v>0</v>
      </c>
      <c r="JS60" s="7">
        <v>0</v>
      </c>
      <c r="JT60" s="7">
        <v>0</v>
      </c>
      <c r="JU60" s="7">
        <v>0</v>
      </c>
      <c r="JV60" s="7">
        <v>0</v>
      </c>
      <c r="JW60" s="7">
        <v>0</v>
      </c>
      <c r="JX60" s="7">
        <v>0</v>
      </c>
      <c r="JY60" s="7">
        <v>0</v>
      </c>
      <c r="JZ60" s="7">
        <v>0</v>
      </c>
      <c r="KA60" s="7">
        <v>0</v>
      </c>
      <c r="KB60" s="7">
        <v>0</v>
      </c>
      <c r="KC60" s="7">
        <v>0</v>
      </c>
      <c r="KD60" s="7">
        <v>0</v>
      </c>
      <c r="KE60" s="7">
        <v>0</v>
      </c>
      <c r="KF60" s="7">
        <v>0</v>
      </c>
      <c r="KG60" s="7">
        <v>0</v>
      </c>
      <c r="KH60" s="7">
        <v>0</v>
      </c>
      <c r="KI60" s="7">
        <v>0</v>
      </c>
      <c r="KJ60" s="7">
        <v>0</v>
      </c>
      <c r="KK60" s="7">
        <v>0</v>
      </c>
      <c r="KL60" s="7">
        <v>0</v>
      </c>
      <c r="KM60" s="7">
        <v>0</v>
      </c>
      <c r="KN60" s="7">
        <v>0</v>
      </c>
      <c r="KO60" s="7">
        <v>0</v>
      </c>
      <c r="KP60" s="7">
        <v>0</v>
      </c>
      <c r="KQ60" s="7">
        <v>0</v>
      </c>
      <c r="KR60" s="7">
        <v>0</v>
      </c>
      <c r="KS60" s="7">
        <v>0</v>
      </c>
      <c r="KT60" s="7">
        <v>0</v>
      </c>
      <c r="KU60" s="7">
        <v>0</v>
      </c>
      <c r="KV60" s="7">
        <v>0</v>
      </c>
      <c r="KW60" s="7">
        <v>0</v>
      </c>
      <c r="KX60" s="7">
        <v>0</v>
      </c>
      <c r="KY60" s="7">
        <v>0</v>
      </c>
      <c r="KZ60" s="7">
        <v>0</v>
      </c>
      <c r="LA60" s="7">
        <v>0</v>
      </c>
      <c r="LB60" s="7">
        <v>0</v>
      </c>
      <c r="LC60" s="7">
        <v>0</v>
      </c>
      <c r="LD60" s="7">
        <v>0</v>
      </c>
      <c r="LE60" s="7">
        <v>0</v>
      </c>
      <c r="LF60" s="7">
        <v>0</v>
      </c>
      <c r="LG60" s="7">
        <v>0</v>
      </c>
      <c r="LH60" s="7">
        <v>0</v>
      </c>
      <c r="LI60" s="7">
        <v>0</v>
      </c>
      <c r="LJ60" s="7">
        <v>0</v>
      </c>
      <c r="LK60" s="7">
        <v>0</v>
      </c>
      <c r="LL60" s="7">
        <v>0</v>
      </c>
      <c r="LM60" s="7">
        <v>0</v>
      </c>
      <c r="LN60" s="7">
        <v>0</v>
      </c>
      <c r="LO60" s="7">
        <v>0</v>
      </c>
      <c r="LP60" s="7">
        <v>0</v>
      </c>
      <c r="LQ60" s="7">
        <v>0</v>
      </c>
      <c r="LR60" s="7">
        <v>0</v>
      </c>
      <c r="LS60" s="7">
        <v>0</v>
      </c>
      <c r="LT60" s="7">
        <v>0</v>
      </c>
      <c r="LU60" s="7">
        <v>0</v>
      </c>
      <c r="LV60" s="7">
        <v>0</v>
      </c>
      <c r="LW60" s="9">
        <v>0</v>
      </c>
      <c r="LX60" s="9">
        <v>0</v>
      </c>
      <c r="LY60" s="9">
        <v>0</v>
      </c>
      <c r="LZ60" s="9">
        <v>0</v>
      </c>
      <c r="MA60" s="9">
        <v>0</v>
      </c>
      <c r="MB60" s="9">
        <v>0</v>
      </c>
      <c r="MC60" s="9">
        <v>0</v>
      </c>
      <c r="MD60" s="9">
        <v>0</v>
      </c>
      <c r="ME60" s="9">
        <v>0</v>
      </c>
      <c r="MF60" s="9">
        <v>0</v>
      </c>
      <c r="MG60" s="9">
        <v>0</v>
      </c>
      <c r="MH60" s="9">
        <v>0</v>
      </c>
      <c r="MI60" s="9">
        <v>0</v>
      </c>
      <c r="MJ60" s="9">
        <v>0</v>
      </c>
      <c r="MK60" s="9">
        <v>0</v>
      </c>
      <c r="ML60" s="9">
        <v>0</v>
      </c>
    </row>
    <row r="61" spans="1:350">
      <c r="A61" s="35" t="s">
        <v>56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1</v>
      </c>
      <c r="BA61" s="7">
        <v>1</v>
      </c>
      <c r="BB61" s="7">
        <v>1</v>
      </c>
      <c r="BC61" s="7">
        <v>1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1</v>
      </c>
      <c r="CF61" s="7">
        <v>1</v>
      </c>
      <c r="CG61" s="7">
        <v>1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1</v>
      </c>
      <c r="EI61" s="7">
        <v>1</v>
      </c>
      <c r="EJ61" s="7">
        <v>1</v>
      </c>
      <c r="EK61" s="7">
        <v>1</v>
      </c>
      <c r="EL61" s="7">
        <v>1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7">
        <v>0</v>
      </c>
      <c r="IC61" s="7">
        <v>0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0</v>
      </c>
      <c r="IJ61" s="7">
        <v>0</v>
      </c>
      <c r="IK61" s="7">
        <v>0</v>
      </c>
      <c r="IL61" s="7">
        <v>0</v>
      </c>
      <c r="IM61" s="7">
        <v>0</v>
      </c>
      <c r="IN61" s="7">
        <v>0</v>
      </c>
      <c r="IO61" s="7">
        <v>0</v>
      </c>
      <c r="IP61" s="7">
        <v>0</v>
      </c>
      <c r="IQ61" s="7">
        <v>0</v>
      </c>
      <c r="IR61" s="7">
        <v>0</v>
      </c>
      <c r="IS61" s="7">
        <v>0</v>
      </c>
      <c r="IT61" s="7">
        <v>0</v>
      </c>
      <c r="IU61" s="7">
        <v>0</v>
      </c>
      <c r="IV61" s="7">
        <v>0</v>
      </c>
      <c r="IW61" s="7">
        <v>0</v>
      </c>
      <c r="IX61" s="7">
        <v>0</v>
      </c>
      <c r="IY61" s="7">
        <v>0</v>
      </c>
      <c r="IZ61" s="7">
        <v>0</v>
      </c>
      <c r="JA61" s="7">
        <v>0</v>
      </c>
      <c r="JB61" s="7">
        <v>0</v>
      </c>
      <c r="JC61" s="7">
        <v>0</v>
      </c>
      <c r="JD61" s="7">
        <v>0</v>
      </c>
      <c r="JE61" s="7">
        <v>0</v>
      </c>
      <c r="JF61" s="7">
        <v>0</v>
      </c>
      <c r="JG61" s="7">
        <v>0</v>
      </c>
      <c r="JH61" s="7">
        <v>0</v>
      </c>
      <c r="JI61" s="7">
        <v>0</v>
      </c>
      <c r="JJ61" s="7">
        <v>0</v>
      </c>
      <c r="JK61" s="7">
        <v>0</v>
      </c>
      <c r="JL61" s="7">
        <v>0</v>
      </c>
      <c r="JM61" s="7">
        <v>0</v>
      </c>
      <c r="JN61" s="7">
        <v>0</v>
      </c>
      <c r="JO61" s="7">
        <v>0</v>
      </c>
      <c r="JP61" s="7">
        <v>0</v>
      </c>
      <c r="JQ61" s="7">
        <v>0</v>
      </c>
      <c r="JR61" s="7">
        <v>0</v>
      </c>
      <c r="JS61" s="7">
        <v>0</v>
      </c>
      <c r="JT61" s="7">
        <v>0</v>
      </c>
      <c r="JU61" s="7">
        <v>0</v>
      </c>
      <c r="JV61" s="7">
        <v>0</v>
      </c>
      <c r="JW61" s="7">
        <v>0</v>
      </c>
      <c r="JX61" s="7">
        <v>0</v>
      </c>
      <c r="JY61" s="7">
        <v>0</v>
      </c>
      <c r="JZ61" s="7">
        <v>0</v>
      </c>
      <c r="KA61" s="7">
        <v>0</v>
      </c>
      <c r="KB61" s="7">
        <v>0</v>
      </c>
      <c r="KC61" s="7">
        <v>0</v>
      </c>
      <c r="KD61" s="7">
        <v>0</v>
      </c>
      <c r="KE61" s="7">
        <v>0</v>
      </c>
      <c r="KF61" s="7">
        <v>0</v>
      </c>
      <c r="KG61" s="7">
        <v>0</v>
      </c>
      <c r="KH61" s="7">
        <v>0</v>
      </c>
      <c r="KI61" s="7">
        <v>0</v>
      </c>
      <c r="KJ61" s="7">
        <v>0</v>
      </c>
      <c r="KK61" s="7">
        <v>0</v>
      </c>
      <c r="KL61" s="7">
        <v>0</v>
      </c>
      <c r="KM61" s="7">
        <v>0</v>
      </c>
      <c r="KN61" s="7">
        <v>0</v>
      </c>
      <c r="KO61" s="7">
        <v>0</v>
      </c>
      <c r="KP61" s="7">
        <v>0</v>
      </c>
      <c r="KQ61" s="7">
        <v>0</v>
      </c>
      <c r="KR61" s="7">
        <v>0</v>
      </c>
      <c r="KS61" s="7">
        <v>0</v>
      </c>
      <c r="KT61" s="7">
        <v>0</v>
      </c>
      <c r="KU61" s="7">
        <v>0</v>
      </c>
      <c r="KV61" s="7">
        <v>0</v>
      </c>
      <c r="KW61" s="7">
        <v>0</v>
      </c>
      <c r="KX61" s="7">
        <v>0</v>
      </c>
      <c r="KY61" s="7">
        <v>0</v>
      </c>
      <c r="KZ61" s="7">
        <v>0</v>
      </c>
      <c r="LA61" s="7">
        <v>0</v>
      </c>
      <c r="LB61" s="7">
        <v>0</v>
      </c>
      <c r="LC61" s="7">
        <v>0</v>
      </c>
      <c r="LD61" s="7">
        <v>0</v>
      </c>
      <c r="LE61" s="7">
        <v>0</v>
      </c>
      <c r="LF61" s="7">
        <v>0</v>
      </c>
      <c r="LG61" s="7">
        <v>0</v>
      </c>
      <c r="LH61" s="7">
        <v>0</v>
      </c>
      <c r="LI61" s="7">
        <v>0</v>
      </c>
      <c r="LJ61" s="7">
        <v>0</v>
      </c>
      <c r="LK61" s="7">
        <v>0</v>
      </c>
      <c r="LL61" s="7">
        <v>0</v>
      </c>
      <c r="LM61" s="7">
        <v>0</v>
      </c>
      <c r="LN61" s="7">
        <v>0</v>
      </c>
      <c r="LO61" s="7">
        <v>0</v>
      </c>
      <c r="LP61" s="7">
        <v>0</v>
      </c>
      <c r="LQ61" s="7">
        <v>0</v>
      </c>
      <c r="LR61" s="7">
        <v>0</v>
      </c>
      <c r="LS61" s="7">
        <v>0</v>
      </c>
      <c r="LT61" s="7">
        <v>0</v>
      </c>
      <c r="LU61" s="7">
        <v>0</v>
      </c>
      <c r="LV61" s="7">
        <v>0</v>
      </c>
      <c r="LW61" s="9">
        <v>0</v>
      </c>
      <c r="LX61" s="9">
        <v>0</v>
      </c>
      <c r="LY61" s="9">
        <v>0</v>
      </c>
      <c r="LZ61" s="9">
        <v>0</v>
      </c>
      <c r="MA61" s="9">
        <v>0</v>
      </c>
      <c r="MB61" s="9">
        <v>0</v>
      </c>
      <c r="MC61" s="9">
        <v>0</v>
      </c>
      <c r="MD61" s="9">
        <v>0</v>
      </c>
      <c r="ME61" s="9">
        <v>0</v>
      </c>
      <c r="MF61" s="9">
        <v>0</v>
      </c>
      <c r="MG61" s="9">
        <v>0</v>
      </c>
      <c r="MH61" s="9">
        <v>0</v>
      </c>
      <c r="MI61" s="9">
        <v>0</v>
      </c>
      <c r="MJ61" s="9">
        <v>0</v>
      </c>
      <c r="MK61" s="9">
        <v>0</v>
      </c>
      <c r="ML61" s="9">
        <v>0</v>
      </c>
    </row>
    <row r="62" spans="1:350">
      <c r="A62" s="34" t="s">
        <v>57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1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7">
        <v>0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0</v>
      </c>
      <c r="IK62" s="7">
        <v>0</v>
      </c>
      <c r="IL62" s="7">
        <v>0</v>
      </c>
      <c r="IM62" s="7">
        <v>0</v>
      </c>
      <c r="IN62" s="7">
        <v>0</v>
      </c>
      <c r="IO62" s="7">
        <v>0</v>
      </c>
      <c r="IP62" s="7">
        <v>0</v>
      </c>
      <c r="IQ62" s="7">
        <v>0</v>
      </c>
      <c r="IR62" s="7">
        <v>0</v>
      </c>
      <c r="IS62" s="7">
        <v>0</v>
      </c>
      <c r="IT62" s="7">
        <v>0</v>
      </c>
      <c r="IU62" s="7">
        <v>0</v>
      </c>
      <c r="IV62" s="7">
        <v>0</v>
      </c>
      <c r="IW62" s="7">
        <v>0</v>
      </c>
      <c r="IX62" s="7">
        <v>0</v>
      </c>
      <c r="IY62" s="7">
        <v>0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0</v>
      </c>
      <c r="JF62" s="7">
        <v>0</v>
      </c>
      <c r="JG62" s="7">
        <v>0</v>
      </c>
      <c r="JH62" s="7">
        <v>0</v>
      </c>
      <c r="JI62" s="7">
        <v>0</v>
      </c>
      <c r="JJ62" s="7">
        <v>0</v>
      </c>
      <c r="JK62" s="7">
        <v>0</v>
      </c>
      <c r="JL62" s="7">
        <v>0</v>
      </c>
      <c r="JM62" s="7">
        <v>0</v>
      </c>
      <c r="JN62" s="7">
        <v>0</v>
      </c>
      <c r="JO62" s="7">
        <v>0</v>
      </c>
      <c r="JP62" s="7">
        <v>0</v>
      </c>
      <c r="JQ62" s="7">
        <v>0</v>
      </c>
      <c r="JR62" s="7">
        <v>0</v>
      </c>
      <c r="JS62" s="7">
        <v>0</v>
      </c>
      <c r="JT62" s="7">
        <v>0</v>
      </c>
      <c r="JU62" s="7">
        <v>0</v>
      </c>
      <c r="JV62" s="7">
        <v>0</v>
      </c>
      <c r="JW62" s="7">
        <v>0</v>
      </c>
      <c r="JX62" s="7">
        <v>0</v>
      </c>
      <c r="JY62" s="7">
        <v>0</v>
      </c>
      <c r="JZ62" s="7">
        <v>0</v>
      </c>
      <c r="KA62" s="7">
        <v>0</v>
      </c>
      <c r="KB62" s="7">
        <v>0</v>
      </c>
      <c r="KC62" s="7">
        <v>0</v>
      </c>
      <c r="KD62" s="7">
        <v>0</v>
      </c>
      <c r="KE62" s="7">
        <v>0</v>
      </c>
      <c r="KF62" s="7">
        <v>0</v>
      </c>
      <c r="KG62" s="7">
        <v>0</v>
      </c>
      <c r="KH62" s="7">
        <v>0</v>
      </c>
      <c r="KI62" s="7">
        <v>0</v>
      </c>
      <c r="KJ62" s="7">
        <v>0</v>
      </c>
      <c r="KK62" s="7">
        <v>0</v>
      </c>
      <c r="KL62" s="7">
        <v>0</v>
      </c>
      <c r="KM62" s="7">
        <v>0</v>
      </c>
      <c r="KN62" s="7">
        <v>0</v>
      </c>
      <c r="KO62" s="7">
        <v>0</v>
      </c>
      <c r="KP62" s="7">
        <v>0</v>
      </c>
      <c r="KQ62" s="7">
        <v>0</v>
      </c>
      <c r="KR62" s="7">
        <v>0</v>
      </c>
      <c r="KS62" s="7">
        <v>0</v>
      </c>
      <c r="KT62" s="7">
        <v>0</v>
      </c>
      <c r="KU62" s="7">
        <v>0</v>
      </c>
      <c r="KV62" s="7">
        <v>0</v>
      </c>
      <c r="KW62" s="7">
        <v>0</v>
      </c>
      <c r="KX62" s="7">
        <v>0</v>
      </c>
      <c r="KY62" s="7">
        <v>0</v>
      </c>
      <c r="KZ62" s="7">
        <v>0</v>
      </c>
      <c r="LA62" s="7">
        <v>0</v>
      </c>
      <c r="LB62" s="7">
        <v>0</v>
      </c>
      <c r="LC62" s="7">
        <v>0</v>
      </c>
      <c r="LD62" s="7">
        <v>0</v>
      </c>
      <c r="LE62" s="7">
        <v>0</v>
      </c>
      <c r="LF62" s="7">
        <v>0</v>
      </c>
      <c r="LG62" s="7">
        <v>0</v>
      </c>
      <c r="LH62" s="7">
        <v>0</v>
      </c>
      <c r="LI62" s="7">
        <v>0</v>
      </c>
      <c r="LJ62" s="7">
        <v>0</v>
      </c>
      <c r="LK62" s="7">
        <v>0</v>
      </c>
      <c r="LL62" s="7">
        <v>0</v>
      </c>
      <c r="LM62" s="7">
        <v>0</v>
      </c>
      <c r="LN62" s="7">
        <v>0</v>
      </c>
      <c r="LO62" s="7">
        <v>0</v>
      </c>
      <c r="LP62" s="7">
        <v>0</v>
      </c>
      <c r="LQ62" s="7">
        <v>0</v>
      </c>
      <c r="LR62" s="7">
        <v>0</v>
      </c>
      <c r="LS62" s="7">
        <v>0</v>
      </c>
      <c r="LT62" s="7">
        <v>0</v>
      </c>
      <c r="LU62" s="7">
        <v>0</v>
      </c>
      <c r="LV62" s="7">
        <v>0</v>
      </c>
      <c r="LW62" s="9">
        <v>0</v>
      </c>
      <c r="LX62" s="9">
        <v>0</v>
      </c>
      <c r="LY62" s="9">
        <v>0</v>
      </c>
      <c r="LZ62" s="9">
        <v>0</v>
      </c>
      <c r="MA62" s="9">
        <v>0</v>
      </c>
      <c r="MB62" s="9">
        <v>0</v>
      </c>
      <c r="MC62" s="9">
        <v>0</v>
      </c>
      <c r="MD62" s="9">
        <v>0</v>
      </c>
      <c r="ME62" s="9">
        <v>0</v>
      </c>
      <c r="MF62" s="9">
        <v>0</v>
      </c>
      <c r="MG62" s="9">
        <v>0</v>
      </c>
      <c r="MH62" s="9">
        <v>0</v>
      </c>
      <c r="MI62" s="9">
        <v>0</v>
      </c>
      <c r="MJ62" s="9">
        <v>0</v>
      </c>
      <c r="MK62" s="9">
        <v>0</v>
      </c>
      <c r="ML62" s="9">
        <v>0</v>
      </c>
    </row>
    <row r="63" spans="1:350">
      <c r="A63" s="34" t="s">
        <v>58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1</v>
      </c>
      <c r="AG63" s="7">
        <v>0</v>
      </c>
      <c r="AH63" s="7">
        <v>1</v>
      </c>
      <c r="AI63" s="7">
        <v>0</v>
      </c>
      <c r="AJ63" s="7">
        <v>1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1</v>
      </c>
      <c r="AQ63" s="7">
        <v>1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1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1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1</v>
      </c>
      <c r="GQ63" s="7">
        <v>0</v>
      </c>
      <c r="GR63" s="7">
        <v>0</v>
      </c>
      <c r="GS63" s="7">
        <v>1</v>
      </c>
      <c r="GT63" s="7">
        <v>1</v>
      </c>
      <c r="GU63" s="7">
        <v>1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0</v>
      </c>
      <c r="IB63" s="7">
        <v>0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0</v>
      </c>
      <c r="II63" s="7">
        <v>0</v>
      </c>
      <c r="IJ63" s="7">
        <v>0</v>
      </c>
      <c r="IK63" s="7">
        <v>0</v>
      </c>
      <c r="IL63" s="7">
        <v>0</v>
      </c>
      <c r="IM63" s="7">
        <v>0</v>
      </c>
      <c r="IN63" s="7">
        <v>0</v>
      </c>
      <c r="IO63" s="7">
        <v>0</v>
      </c>
      <c r="IP63" s="7">
        <v>0</v>
      </c>
      <c r="IQ63" s="7">
        <v>0</v>
      </c>
      <c r="IR63" s="7">
        <v>0</v>
      </c>
      <c r="IS63" s="7">
        <v>0</v>
      </c>
      <c r="IT63" s="7">
        <v>0</v>
      </c>
      <c r="IU63" s="7">
        <v>0</v>
      </c>
      <c r="IV63" s="7">
        <v>0</v>
      </c>
      <c r="IW63" s="7">
        <v>0</v>
      </c>
      <c r="IX63" s="7">
        <v>0</v>
      </c>
      <c r="IY63" s="7">
        <v>0</v>
      </c>
      <c r="IZ63" s="7">
        <v>0</v>
      </c>
      <c r="JA63" s="7">
        <v>0</v>
      </c>
      <c r="JB63" s="7">
        <v>0</v>
      </c>
      <c r="JC63" s="7">
        <v>0</v>
      </c>
      <c r="JD63" s="7">
        <v>0</v>
      </c>
      <c r="JE63" s="7">
        <v>0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0</v>
      </c>
      <c r="JL63" s="7">
        <v>0</v>
      </c>
      <c r="JM63" s="7">
        <v>0</v>
      </c>
      <c r="JN63" s="7">
        <v>0</v>
      </c>
      <c r="JO63" s="7">
        <v>0</v>
      </c>
      <c r="JP63" s="7">
        <v>0</v>
      </c>
      <c r="JQ63" s="7">
        <v>0</v>
      </c>
      <c r="JR63" s="7">
        <v>0</v>
      </c>
      <c r="JS63" s="7">
        <v>0</v>
      </c>
      <c r="JT63" s="7">
        <v>0</v>
      </c>
      <c r="JU63" s="7">
        <v>0</v>
      </c>
      <c r="JV63" s="7">
        <v>0</v>
      </c>
      <c r="JW63" s="7">
        <v>0</v>
      </c>
      <c r="JX63" s="7">
        <v>0</v>
      </c>
      <c r="JY63" s="7">
        <v>0</v>
      </c>
      <c r="JZ63" s="7">
        <v>0</v>
      </c>
      <c r="KA63" s="7">
        <v>0</v>
      </c>
      <c r="KB63" s="7">
        <v>0</v>
      </c>
      <c r="KC63" s="7">
        <v>0</v>
      </c>
      <c r="KD63" s="7">
        <v>1</v>
      </c>
      <c r="KE63" s="7">
        <v>0</v>
      </c>
      <c r="KF63" s="7">
        <v>0</v>
      </c>
      <c r="KG63" s="7">
        <v>0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0</v>
      </c>
      <c r="KP63" s="7">
        <v>0</v>
      </c>
      <c r="KQ63" s="7">
        <v>0</v>
      </c>
      <c r="KR63" s="7">
        <v>0</v>
      </c>
      <c r="KS63" s="7">
        <v>0</v>
      </c>
      <c r="KT63" s="7">
        <v>0</v>
      </c>
      <c r="KU63" s="7">
        <v>0</v>
      </c>
      <c r="KV63" s="7">
        <v>0</v>
      </c>
      <c r="KW63" s="7">
        <v>0</v>
      </c>
      <c r="KX63" s="7">
        <v>0</v>
      </c>
      <c r="KY63" s="7">
        <v>0</v>
      </c>
      <c r="KZ63" s="7">
        <v>0</v>
      </c>
      <c r="LA63" s="7">
        <v>0</v>
      </c>
      <c r="LB63" s="7">
        <v>0</v>
      </c>
      <c r="LC63" s="7">
        <v>0</v>
      </c>
      <c r="LD63" s="7">
        <v>0</v>
      </c>
      <c r="LE63" s="7">
        <v>0</v>
      </c>
      <c r="LF63" s="7">
        <v>0</v>
      </c>
      <c r="LG63" s="7">
        <v>0</v>
      </c>
      <c r="LH63" s="7">
        <v>0</v>
      </c>
      <c r="LI63" s="7">
        <v>0</v>
      </c>
      <c r="LJ63" s="7">
        <v>0</v>
      </c>
      <c r="LK63" s="7">
        <v>0</v>
      </c>
      <c r="LL63" s="7">
        <v>0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>
        <v>0</v>
      </c>
      <c r="LT63" s="7">
        <v>0</v>
      </c>
      <c r="LU63" s="7">
        <v>0</v>
      </c>
      <c r="LV63" s="7">
        <v>1</v>
      </c>
      <c r="LW63" s="9">
        <v>0</v>
      </c>
      <c r="LX63" s="9">
        <v>0</v>
      </c>
      <c r="LY63" s="9">
        <v>0</v>
      </c>
      <c r="LZ63" s="9">
        <v>0</v>
      </c>
      <c r="MA63" s="9">
        <v>0</v>
      </c>
      <c r="MB63" s="9">
        <v>0</v>
      </c>
      <c r="MC63" s="9">
        <v>0</v>
      </c>
      <c r="MD63" s="9">
        <v>0</v>
      </c>
      <c r="ME63" s="9">
        <v>0</v>
      </c>
      <c r="MF63" s="9">
        <v>0</v>
      </c>
      <c r="MG63" s="9">
        <v>0</v>
      </c>
      <c r="MH63" s="9">
        <v>0</v>
      </c>
      <c r="MI63" s="9">
        <v>0</v>
      </c>
      <c r="MJ63" s="9">
        <v>0</v>
      </c>
      <c r="MK63" s="9">
        <v>0</v>
      </c>
      <c r="ML63" s="9">
        <v>0</v>
      </c>
    </row>
    <row r="64" spans="1:350">
      <c r="A64" s="34" t="s">
        <v>59</v>
      </c>
      <c r="B64" s="7">
        <v>0</v>
      </c>
      <c r="C64" s="7">
        <v>0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1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1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1</v>
      </c>
      <c r="GG64" s="7">
        <v>1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0</v>
      </c>
      <c r="IK64" s="7">
        <v>0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0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0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0</v>
      </c>
      <c r="JU64" s="7">
        <v>0</v>
      </c>
      <c r="JV64" s="7">
        <v>0</v>
      </c>
      <c r="JW64" s="7">
        <v>0</v>
      </c>
      <c r="JX64" s="7">
        <v>0</v>
      </c>
      <c r="JY64" s="7">
        <v>0</v>
      </c>
      <c r="JZ64" s="7">
        <v>0</v>
      </c>
      <c r="KA64" s="7">
        <v>0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0</v>
      </c>
      <c r="LB64" s="7">
        <v>0</v>
      </c>
      <c r="LC64" s="7">
        <v>0</v>
      </c>
      <c r="LD64" s="7">
        <v>0</v>
      </c>
      <c r="LE64" s="7">
        <v>0</v>
      </c>
      <c r="LF64" s="7">
        <v>0</v>
      </c>
      <c r="LG64" s="7">
        <v>0</v>
      </c>
      <c r="LH64" s="7">
        <v>0</v>
      </c>
      <c r="LI64" s="7">
        <v>0</v>
      </c>
      <c r="LJ64" s="7">
        <v>0</v>
      </c>
      <c r="LK64" s="7">
        <v>0</v>
      </c>
      <c r="LL64" s="7">
        <v>0</v>
      </c>
      <c r="LM64" s="7">
        <v>0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>
        <v>0</v>
      </c>
      <c r="LT64" s="7">
        <v>0</v>
      </c>
      <c r="LU64" s="7">
        <v>0</v>
      </c>
      <c r="LV64" s="7">
        <v>0</v>
      </c>
      <c r="LW64" s="9">
        <v>0</v>
      </c>
      <c r="LX64" s="9">
        <v>0</v>
      </c>
      <c r="LY64" s="9">
        <v>0</v>
      </c>
      <c r="LZ64" s="9">
        <v>0</v>
      </c>
      <c r="MA64" s="9">
        <v>0</v>
      </c>
      <c r="MB64" s="9">
        <v>0</v>
      </c>
      <c r="MC64" s="9">
        <v>0</v>
      </c>
      <c r="MD64" s="9">
        <v>0</v>
      </c>
      <c r="ME64" s="9">
        <v>0</v>
      </c>
      <c r="MF64" s="9">
        <v>0</v>
      </c>
      <c r="MG64" s="9">
        <v>0</v>
      </c>
      <c r="MH64" s="9">
        <v>0</v>
      </c>
      <c r="MI64" s="9">
        <v>0</v>
      </c>
      <c r="MJ64" s="9">
        <v>0</v>
      </c>
      <c r="MK64" s="9">
        <v>0</v>
      </c>
      <c r="ML64" s="9">
        <v>0</v>
      </c>
    </row>
    <row r="65" spans="1:350">
      <c r="A65" s="34" t="s">
        <v>60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0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0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0</v>
      </c>
      <c r="JE65" s="7">
        <v>0</v>
      </c>
      <c r="JF65" s="7">
        <v>0</v>
      </c>
      <c r="JG65" s="7">
        <v>0</v>
      </c>
      <c r="JH65" s="7">
        <v>0</v>
      </c>
      <c r="JI65" s="7">
        <v>0</v>
      </c>
      <c r="JJ65" s="7">
        <v>0</v>
      </c>
      <c r="JK65" s="7">
        <v>0</v>
      </c>
      <c r="JL65" s="7">
        <v>0</v>
      </c>
      <c r="JM65" s="7">
        <v>0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0</v>
      </c>
      <c r="KA65" s="7">
        <v>0</v>
      </c>
      <c r="KB65" s="7">
        <v>0</v>
      </c>
      <c r="KC65" s="7">
        <v>0</v>
      </c>
      <c r="KD65" s="7">
        <v>1</v>
      </c>
      <c r="KE65" s="7">
        <v>1</v>
      </c>
      <c r="KF65" s="7">
        <v>0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0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0</v>
      </c>
      <c r="LL65" s="7">
        <v>0</v>
      </c>
      <c r="LM65" s="7">
        <v>0</v>
      </c>
      <c r="LN65" s="7">
        <v>0</v>
      </c>
      <c r="LO65" s="7">
        <v>0</v>
      </c>
      <c r="LP65" s="7">
        <v>0</v>
      </c>
      <c r="LQ65" s="7">
        <v>0</v>
      </c>
      <c r="LR65" s="7">
        <v>0</v>
      </c>
      <c r="LS65" s="7">
        <v>0</v>
      </c>
      <c r="LT65" s="7">
        <v>0</v>
      </c>
      <c r="LU65" s="7">
        <v>0</v>
      </c>
      <c r="LV65" s="7">
        <v>0</v>
      </c>
      <c r="LW65" s="9">
        <v>0</v>
      </c>
      <c r="LX65" s="9">
        <v>0</v>
      </c>
      <c r="LY65" s="9">
        <v>0</v>
      </c>
      <c r="LZ65" s="9">
        <v>0</v>
      </c>
      <c r="MA65" s="9">
        <v>0</v>
      </c>
      <c r="MB65" s="9">
        <v>0</v>
      </c>
      <c r="MC65" s="9">
        <v>0</v>
      </c>
      <c r="MD65" s="9">
        <v>0</v>
      </c>
      <c r="ME65" s="9">
        <v>0</v>
      </c>
      <c r="MF65" s="9">
        <v>0</v>
      </c>
      <c r="MG65" s="9">
        <v>0</v>
      </c>
      <c r="MH65" s="9">
        <v>0</v>
      </c>
      <c r="MI65" s="9">
        <v>0</v>
      </c>
      <c r="MJ65" s="9">
        <v>0</v>
      </c>
      <c r="MK65" s="9">
        <v>0</v>
      </c>
      <c r="ML65" s="9">
        <v>0</v>
      </c>
    </row>
    <row r="66" spans="1:350">
      <c r="A66" s="34" t="s">
        <v>61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1</v>
      </c>
      <c r="AW66" s="7">
        <v>1</v>
      </c>
      <c r="AX66" s="7">
        <v>0</v>
      </c>
      <c r="AY66" s="7">
        <v>1</v>
      </c>
      <c r="AZ66" s="7">
        <v>0</v>
      </c>
      <c r="BA66" s="7">
        <v>1</v>
      </c>
      <c r="BB66" s="7">
        <v>1</v>
      </c>
      <c r="BC66" s="7">
        <v>1</v>
      </c>
      <c r="BD66" s="7">
        <v>1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1</v>
      </c>
      <c r="CH66" s="7">
        <v>1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1</v>
      </c>
      <c r="CX66" s="7">
        <v>0</v>
      </c>
      <c r="CY66" s="7">
        <v>1</v>
      </c>
      <c r="CZ66" s="7">
        <v>1</v>
      </c>
      <c r="DA66" s="7">
        <v>1</v>
      </c>
      <c r="DB66" s="7">
        <v>0</v>
      </c>
      <c r="DC66" s="7">
        <v>1</v>
      </c>
      <c r="DD66" s="7">
        <v>0</v>
      </c>
      <c r="DE66" s="7">
        <v>0</v>
      </c>
      <c r="DF66" s="7">
        <v>1</v>
      </c>
      <c r="DG66" s="7">
        <v>1</v>
      </c>
      <c r="DH66" s="7">
        <v>1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1</v>
      </c>
      <c r="EF66" s="7">
        <v>1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1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1</v>
      </c>
      <c r="EV66" s="7">
        <v>1</v>
      </c>
      <c r="EW66" s="7">
        <v>0</v>
      </c>
      <c r="EX66" s="7">
        <v>1</v>
      </c>
      <c r="EY66" s="7">
        <v>0</v>
      </c>
      <c r="EZ66" s="7">
        <v>0</v>
      </c>
      <c r="FA66" s="7">
        <v>1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1</v>
      </c>
      <c r="FT66" s="7">
        <v>0</v>
      </c>
      <c r="FU66" s="7">
        <v>0</v>
      </c>
      <c r="FV66" s="7">
        <v>0</v>
      </c>
      <c r="FW66" s="7">
        <v>0</v>
      </c>
      <c r="FX66" s="7">
        <v>1</v>
      </c>
      <c r="FY66" s="7">
        <v>1</v>
      </c>
      <c r="FZ66" s="7">
        <v>1</v>
      </c>
      <c r="GA66" s="7">
        <v>1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1</v>
      </c>
      <c r="GW66" s="7">
        <v>1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1</v>
      </c>
      <c r="HP66" s="7">
        <v>1</v>
      </c>
      <c r="HQ66" s="7">
        <v>0</v>
      </c>
      <c r="HR66" s="7">
        <v>0</v>
      </c>
      <c r="HS66" s="7">
        <v>0</v>
      </c>
      <c r="HT66" s="7">
        <v>0</v>
      </c>
      <c r="HU66" s="7">
        <v>1</v>
      </c>
      <c r="HV66" s="7">
        <v>1</v>
      </c>
      <c r="HW66" s="7">
        <v>1</v>
      </c>
      <c r="HX66" s="7">
        <v>1</v>
      </c>
      <c r="HY66" s="7">
        <v>1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1</v>
      </c>
      <c r="JB66" s="7">
        <v>0</v>
      </c>
      <c r="JC66" s="7">
        <v>0</v>
      </c>
      <c r="JD66" s="7">
        <v>0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0</v>
      </c>
      <c r="JL66" s="7">
        <v>0</v>
      </c>
      <c r="JM66" s="7">
        <v>0</v>
      </c>
      <c r="JN66" s="7">
        <v>0</v>
      </c>
      <c r="JO66" s="7">
        <v>0</v>
      </c>
      <c r="JP66" s="7">
        <v>1</v>
      </c>
      <c r="JQ66" s="7">
        <v>0</v>
      </c>
      <c r="JR66" s="7">
        <v>0</v>
      </c>
      <c r="JS66" s="7">
        <v>1</v>
      </c>
      <c r="JT66" s="7">
        <v>0</v>
      </c>
      <c r="JU66" s="7">
        <v>0</v>
      </c>
      <c r="JV66" s="7">
        <v>0</v>
      </c>
      <c r="JW66" s="7">
        <v>0</v>
      </c>
      <c r="JX66" s="7">
        <v>0</v>
      </c>
      <c r="JY66" s="7">
        <v>1</v>
      </c>
      <c r="JZ66" s="7">
        <v>0</v>
      </c>
      <c r="KA66" s="7">
        <v>0</v>
      </c>
      <c r="KB66" s="7">
        <v>0</v>
      </c>
      <c r="KC66" s="7">
        <v>0</v>
      </c>
      <c r="KD66" s="7">
        <v>0</v>
      </c>
      <c r="KE66" s="7">
        <v>0</v>
      </c>
      <c r="KF66" s="7">
        <v>0</v>
      </c>
      <c r="KG66" s="7">
        <v>0</v>
      </c>
      <c r="KH66" s="7">
        <v>0</v>
      </c>
      <c r="KI66" s="7">
        <v>0</v>
      </c>
      <c r="KJ66" s="7">
        <v>0</v>
      </c>
      <c r="KK66" s="7">
        <v>0</v>
      </c>
      <c r="KL66" s="7">
        <v>0</v>
      </c>
      <c r="KM66" s="7">
        <v>0</v>
      </c>
      <c r="KN66" s="7">
        <v>1</v>
      </c>
      <c r="KO66" s="7">
        <v>1</v>
      </c>
      <c r="KP66" s="7">
        <v>1</v>
      </c>
      <c r="KQ66" s="7">
        <v>0</v>
      </c>
      <c r="KR66" s="7">
        <v>0</v>
      </c>
      <c r="KS66" s="7">
        <v>0</v>
      </c>
      <c r="KT66" s="7">
        <v>0</v>
      </c>
      <c r="KU66" s="7">
        <v>0</v>
      </c>
      <c r="KV66" s="7">
        <v>0</v>
      </c>
      <c r="KW66" s="7">
        <v>0</v>
      </c>
      <c r="KX66" s="7">
        <v>0</v>
      </c>
      <c r="KY66" s="7">
        <v>0</v>
      </c>
      <c r="KZ66" s="7">
        <v>0</v>
      </c>
      <c r="LA66" s="7">
        <v>0</v>
      </c>
      <c r="LB66" s="7">
        <v>0</v>
      </c>
      <c r="LC66" s="7">
        <v>0</v>
      </c>
      <c r="LD66" s="7">
        <v>0</v>
      </c>
      <c r="LE66" s="7">
        <v>0</v>
      </c>
      <c r="LF66" s="7">
        <v>0</v>
      </c>
      <c r="LG66" s="7">
        <v>0</v>
      </c>
      <c r="LH66" s="7">
        <v>0</v>
      </c>
      <c r="LI66" s="7">
        <v>0</v>
      </c>
      <c r="LJ66" s="7">
        <v>0</v>
      </c>
      <c r="LK66" s="7">
        <v>0</v>
      </c>
      <c r="LL66" s="7">
        <v>0</v>
      </c>
      <c r="LM66" s="7">
        <v>1</v>
      </c>
      <c r="LN66" s="7">
        <v>1</v>
      </c>
      <c r="LO66" s="7">
        <v>1</v>
      </c>
      <c r="LP66" s="7">
        <v>0</v>
      </c>
      <c r="LQ66" s="7">
        <v>0</v>
      </c>
      <c r="LR66" s="7">
        <v>0</v>
      </c>
      <c r="LS66" s="7">
        <v>0</v>
      </c>
      <c r="LT66" s="7">
        <v>0</v>
      </c>
      <c r="LU66" s="7">
        <v>0</v>
      </c>
      <c r="LV66" s="7">
        <v>0</v>
      </c>
      <c r="LW66" s="9">
        <v>0</v>
      </c>
      <c r="LX66" s="9">
        <v>0</v>
      </c>
      <c r="LY66" s="9">
        <v>0</v>
      </c>
      <c r="LZ66" s="9">
        <v>0</v>
      </c>
      <c r="MA66" s="9">
        <v>0</v>
      </c>
      <c r="MB66" s="9">
        <v>0</v>
      </c>
      <c r="MC66" s="9">
        <v>0</v>
      </c>
      <c r="MD66" s="9">
        <v>0</v>
      </c>
      <c r="ME66" s="9">
        <v>0</v>
      </c>
      <c r="MF66" s="9">
        <v>0</v>
      </c>
      <c r="MG66" s="9">
        <v>0</v>
      </c>
      <c r="MH66" s="9">
        <v>0</v>
      </c>
      <c r="MI66" s="9">
        <v>0</v>
      </c>
      <c r="MJ66" s="9">
        <v>0</v>
      </c>
      <c r="MK66" s="9">
        <v>0</v>
      </c>
      <c r="ML66" s="9">
        <v>0</v>
      </c>
    </row>
    <row r="67" spans="1:350">
      <c r="A67" s="34" t="s">
        <v>62</v>
      </c>
      <c r="B67" s="7">
        <v>0</v>
      </c>
      <c r="C67" s="7">
        <v>1</v>
      </c>
      <c r="D67" s="7">
        <v>1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1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1</v>
      </c>
      <c r="T67" s="7">
        <v>0</v>
      </c>
      <c r="U67" s="7">
        <v>0</v>
      </c>
      <c r="V67" s="7">
        <v>1</v>
      </c>
      <c r="W67" s="7">
        <v>1</v>
      </c>
      <c r="X67" s="7">
        <v>0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7">
        <v>1</v>
      </c>
      <c r="AE67" s="7">
        <v>1</v>
      </c>
      <c r="AF67" s="7">
        <v>0</v>
      </c>
      <c r="AG67" s="7">
        <v>1</v>
      </c>
      <c r="AH67" s="7">
        <v>0</v>
      </c>
      <c r="AI67" s="7">
        <v>1</v>
      </c>
      <c r="AJ67" s="7">
        <v>0</v>
      </c>
      <c r="AK67" s="7">
        <v>1</v>
      </c>
      <c r="AL67" s="7">
        <v>0</v>
      </c>
      <c r="AM67" s="7">
        <v>1</v>
      </c>
      <c r="AN67" s="7">
        <v>1</v>
      </c>
      <c r="AO67" s="7">
        <v>0</v>
      </c>
      <c r="AP67" s="7">
        <v>0</v>
      </c>
      <c r="AQ67" s="7">
        <v>0</v>
      </c>
      <c r="AR67" s="7">
        <v>0</v>
      </c>
      <c r="AS67" s="7">
        <v>1</v>
      </c>
      <c r="AT67" s="7">
        <v>0</v>
      </c>
      <c r="AU67" s="7">
        <v>1</v>
      </c>
      <c r="AV67" s="7">
        <v>0</v>
      </c>
      <c r="AW67" s="7">
        <v>0</v>
      </c>
      <c r="AX67" s="7">
        <v>0</v>
      </c>
      <c r="AY67" s="7">
        <v>1</v>
      </c>
      <c r="AZ67" s="7">
        <v>1</v>
      </c>
      <c r="BA67" s="7">
        <v>1</v>
      </c>
      <c r="BB67" s="7">
        <v>1</v>
      </c>
      <c r="BC67" s="7">
        <v>1</v>
      </c>
      <c r="BD67" s="7">
        <v>1</v>
      </c>
      <c r="BE67" s="7">
        <v>1</v>
      </c>
      <c r="BF67" s="7">
        <v>1</v>
      </c>
      <c r="BG67" s="7">
        <v>1</v>
      </c>
      <c r="BH67" s="7">
        <v>1</v>
      </c>
      <c r="BI67" s="7">
        <v>1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1</v>
      </c>
      <c r="BX67" s="7">
        <v>0</v>
      </c>
      <c r="BY67" s="7">
        <v>1</v>
      </c>
      <c r="BZ67" s="7">
        <v>1</v>
      </c>
      <c r="CA67" s="7">
        <v>1</v>
      </c>
      <c r="CB67" s="7">
        <v>1</v>
      </c>
      <c r="CC67" s="7">
        <v>1</v>
      </c>
      <c r="CD67" s="7">
        <v>1</v>
      </c>
      <c r="CE67" s="7">
        <v>1</v>
      </c>
      <c r="CF67" s="7">
        <v>0</v>
      </c>
      <c r="CG67" s="7">
        <v>0</v>
      </c>
      <c r="CH67" s="7">
        <v>0</v>
      </c>
      <c r="CI67" s="7">
        <v>1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1</v>
      </c>
      <c r="CW67" s="7">
        <v>1</v>
      </c>
      <c r="CX67" s="7">
        <v>1</v>
      </c>
      <c r="CY67" s="7">
        <v>1</v>
      </c>
      <c r="CZ67" s="7">
        <v>0</v>
      </c>
      <c r="DA67" s="7">
        <v>1</v>
      </c>
      <c r="DB67" s="7">
        <v>1</v>
      </c>
      <c r="DC67" s="7">
        <v>1</v>
      </c>
      <c r="DD67" s="7">
        <v>1</v>
      </c>
      <c r="DE67" s="7">
        <v>1</v>
      </c>
      <c r="DF67" s="7">
        <v>1</v>
      </c>
      <c r="DG67" s="7">
        <v>1</v>
      </c>
      <c r="DH67" s="7">
        <v>1</v>
      </c>
      <c r="DI67" s="7">
        <v>1</v>
      </c>
      <c r="DJ67" s="7">
        <v>1</v>
      </c>
      <c r="DK67" s="7">
        <v>1</v>
      </c>
      <c r="DL67" s="7">
        <v>1</v>
      </c>
      <c r="DM67" s="7">
        <v>1</v>
      </c>
      <c r="DN67" s="7">
        <v>1</v>
      </c>
      <c r="DO67" s="7">
        <v>1</v>
      </c>
      <c r="DP67" s="7">
        <v>1</v>
      </c>
      <c r="DQ67" s="7">
        <v>1</v>
      </c>
      <c r="DR67" s="7">
        <v>1</v>
      </c>
      <c r="DS67" s="7">
        <v>1</v>
      </c>
      <c r="DT67" s="7">
        <v>1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1</v>
      </c>
      <c r="EA67" s="7">
        <v>1</v>
      </c>
      <c r="EB67" s="7">
        <v>1</v>
      </c>
      <c r="EC67" s="7">
        <v>0</v>
      </c>
      <c r="ED67" s="7">
        <v>1</v>
      </c>
      <c r="EE67" s="7">
        <v>1</v>
      </c>
      <c r="EF67" s="7">
        <v>1</v>
      </c>
      <c r="EG67" s="7">
        <v>1</v>
      </c>
      <c r="EH67" s="7">
        <v>1</v>
      </c>
      <c r="EI67" s="7">
        <v>1</v>
      </c>
      <c r="EJ67" s="7">
        <v>1</v>
      </c>
      <c r="EK67" s="7">
        <v>1</v>
      </c>
      <c r="EL67" s="7">
        <v>1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1</v>
      </c>
      <c r="EV67" s="7">
        <v>0</v>
      </c>
      <c r="EW67" s="7">
        <v>0</v>
      </c>
      <c r="EX67" s="7">
        <v>0</v>
      </c>
      <c r="EY67" s="7">
        <v>0</v>
      </c>
      <c r="EZ67" s="7">
        <v>1</v>
      </c>
      <c r="FA67" s="7">
        <v>0</v>
      </c>
      <c r="FB67" s="7">
        <v>0</v>
      </c>
      <c r="FC67" s="7">
        <v>1</v>
      </c>
      <c r="FD67" s="7">
        <v>0</v>
      </c>
      <c r="FE67" s="7">
        <v>1</v>
      </c>
      <c r="FF67" s="7">
        <v>0</v>
      </c>
      <c r="FG67" s="7">
        <v>0</v>
      </c>
      <c r="FH67" s="7">
        <v>1</v>
      </c>
      <c r="FI67" s="7">
        <v>1</v>
      </c>
      <c r="FJ67" s="7">
        <v>1</v>
      </c>
      <c r="FK67" s="7">
        <v>0</v>
      </c>
      <c r="FL67" s="7">
        <v>0</v>
      </c>
      <c r="FM67" s="7">
        <v>0</v>
      </c>
      <c r="FN67" s="7">
        <v>1</v>
      </c>
      <c r="FO67" s="7">
        <v>1</v>
      </c>
      <c r="FP67" s="7">
        <v>1</v>
      </c>
      <c r="FQ67" s="7">
        <v>0</v>
      </c>
      <c r="FR67" s="7">
        <v>0</v>
      </c>
      <c r="FS67" s="7">
        <v>0</v>
      </c>
      <c r="FT67" s="7">
        <v>1</v>
      </c>
      <c r="FU67" s="7">
        <v>1</v>
      </c>
      <c r="FV67" s="7">
        <v>1</v>
      </c>
      <c r="FW67" s="7">
        <v>0</v>
      </c>
      <c r="FX67" s="7">
        <v>1</v>
      </c>
      <c r="FY67" s="7">
        <v>1</v>
      </c>
      <c r="FZ67" s="7">
        <v>0</v>
      </c>
      <c r="GA67" s="7">
        <v>0</v>
      </c>
      <c r="GB67" s="7">
        <v>1</v>
      </c>
      <c r="GC67" s="7">
        <v>1</v>
      </c>
      <c r="GD67" s="7">
        <v>1</v>
      </c>
      <c r="GE67" s="7">
        <v>1</v>
      </c>
      <c r="GF67" s="7">
        <v>1</v>
      </c>
      <c r="GG67" s="7">
        <v>1</v>
      </c>
      <c r="GH67" s="7">
        <v>1</v>
      </c>
      <c r="GI67" s="7">
        <v>1</v>
      </c>
      <c r="GJ67" s="7">
        <v>1</v>
      </c>
      <c r="GK67" s="7">
        <v>1</v>
      </c>
      <c r="GL67" s="7">
        <v>1</v>
      </c>
      <c r="GM67" s="7">
        <v>1</v>
      </c>
      <c r="GN67" s="7">
        <v>1</v>
      </c>
      <c r="GO67" s="7">
        <v>1</v>
      </c>
      <c r="GP67" s="7">
        <v>1</v>
      </c>
      <c r="GQ67" s="7">
        <v>1</v>
      </c>
      <c r="GR67" s="7">
        <v>1</v>
      </c>
      <c r="GS67" s="7">
        <v>1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0</v>
      </c>
      <c r="IM67" s="7">
        <v>0</v>
      </c>
      <c r="IN67" s="7">
        <v>0</v>
      </c>
      <c r="IO67" s="7">
        <v>0</v>
      </c>
      <c r="IP67" s="7">
        <v>0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0</v>
      </c>
      <c r="IW67" s="7">
        <v>0</v>
      </c>
      <c r="IX67" s="7">
        <v>0</v>
      </c>
      <c r="IY67" s="7">
        <v>0</v>
      </c>
      <c r="IZ67" s="7">
        <v>0</v>
      </c>
      <c r="JA67" s="7">
        <v>0</v>
      </c>
      <c r="JB67" s="7">
        <v>0</v>
      </c>
      <c r="JC67" s="7">
        <v>0</v>
      </c>
      <c r="JD67" s="7">
        <v>0</v>
      </c>
      <c r="JE67" s="7">
        <v>0</v>
      </c>
      <c r="JF67" s="7">
        <v>0</v>
      </c>
      <c r="JG67" s="7">
        <v>0</v>
      </c>
      <c r="JH67" s="7">
        <v>0</v>
      </c>
      <c r="JI67" s="7">
        <v>0</v>
      </c>
      <c r="JJ67" s="7">
        <v>0</v>
      </c>
      <c r="JK67" s="7">
        <v>0</v>
      </c>
      <c r="JL67" s="7">
        <v>0</v>
      </c>
      <c r="JM67" s="7">
        <v>0</v>
      </c>
      <c r="JN67" s="7">
        <v>0</v>
      </c>
      <c r="JO67" s="7">
        <v>0</v>
      </c>
      <c r="JP67" s="7">
        <v>0</v>
      </c>
      <c r="JQ67" s="7">
        <v>0</v>
      </c>
      <c r="JR67" s="7">
        <v>0</v>
      </c>
      <c r="JS67" s="7">
        <v>0</v>
      </c>
      <c r="JT67" s="7">
        <v>0</v>
      </c>
      <c r="JU67" s="7">
        <v>0</v>
      </c>
      <c r="JV67" s="7">
        <v>0</v>
      </c>
      <c r="JW67" s="7">
        <v>0</v>
      </c>
      <c r="JX67" s="7">
        <v>0</v>
      </c>
      <c r="JY67" s="7">
        <v>0</v>
      </c>
      <c r="JZ67" s="7">
        <v>0</v>
      </c>
      <c r="KA67" s="7">
        <v>0</v>
      </c>
      <c r="KB67" s="7">
        <v>0</v>
      </c>
      <c r="KC67" s="7">
        <v>0</v>
      </c>
      <c r="KD67" s="7">
        <v>0</v>
      </c>
      <c r="KE67" s="7">
        <v>0</v>
      </c>
      <c r="KF67" s="7">
        <v>0</v>
      </c>
      <c r="KG67" s="7">
        <v>0</v>
      </c>
      <c r="KH67" s="7">
        <v>0</v>
      </c>
      <c r="KI67" s="7">
        <v>0</v>
      </c>
      <c r="KJ67" s="7">
        <v>0</v>
      </c>
      <c r="KK67" s="7">
        <v>0</v>
      </c>
      <c r="KL67" s="7">
        <v>0</v>
      </c>
      <c r="KM67" s="7">
        <v>0</v>
      </c>
      <c r="KN67" s="7">
        <v>0</v>
      </c>
      <c r="KO67" s="7">
        <v>0</v>
      </c>
      <c r="KP67" s="7">
        <v>0</v>
      </c>
      <c r="KQ67" s="7">
        <v>0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0</v>
      </c>
      <c r="KZ67" s="7">
        <v>0</v>
      </c>
      <c r="LA67" s="7">
        <v>0</v>
      </c>
      <c r="LB67" s="7">
        <v>0</v>
      </c>
      <c r="LC67" s="7">
        <v>0</v>
      </c>
      <c r="LD67" s="7">
        <v>0</v>
      </c>
      <c r="LE67" s="7">
        <v>0</v>
      </c>
      <c r="LF67" s="7">
        <v>0</v>
      </c>
      <c r="LG67" s="7">
        <v>0</v>
      </c>
      <c r="LH67" s="7">
        <v>0</v>
      </c>
      <c r="LI67" s="7">
        <v>0</v>
      </c>
      <c r="LJ67" s="7">
        <v>0</v>
      </c>
      <c r="LK67" s="7">
        <v>0</v>
      </c>
      <c r="LL67" s="7">
        <v>0</v>
      </c>
      <c r="LM67" s="7">
        <v>1</v>
      </c>
      <c r="LN67" s="7">
        <v>1</v>
      </c>
      <c r="LO67" s="7">
        <v>1</v>
      </c>
      <c r="LP67" s="7">
        <v>0</v>
      </c>
      <c r="LQ67" s="7">
        <v>0</v>
      </c>
      <c r="LR67" s="7">
        <v>0</v>
      </c>
      <c r="LS67" s="7">
        <v>0</v>
      </c>
      <c r="LT67" s="7">
        <v>0</v>
      </c>
      <c r="LU67" s="7">
        <v>0</v>
      </c>
      <c r="LV67" s="7">
        <v>0</v>
      </c>
      <c r="LW67" s="9">
        <v>0</v>
      </c>
      <c r="LX67" s="9">
        <v>0</v>
      </c>
      <c r="LY67" s="9">
        <v>0</v>
      </c>
      <c r="LZ67" s="9">
        <v>0</v>
      </c>
      <c r="MA67" s="9">
        <v>0</v>
      </c>
      <c r="MB67" s="9">
        <v>0</v>
      </c>
      <c r="MC67" s="9">
        <v>0</v>
      </c>
      <c r="MD67" s="9">
        <v>0</v>
      </c>
      <c r="ME67" s="9">
        <v>0</v>
      </c>
      <c r="MF67" s="9">
        <v>0</v>
      </c>
      <c r="MG67" s="9">
        <v>0</v>
      </c>
      <c r="MH67" s="9">
        <v>0</v>
      </c>
      <c r="MI67" s="9">
        <v>0</v>
      </c>
      <c r="MJ67" s="9">
        <v>0</v>
      </c>
      <c r="MK67" s="9">
        <v>0</v>
      </c>
      <c r="ML67" s="9">
        <v>0</v>
      </c>
    </row>
    <row r="68" spans="1:350">
      <c r="A68" s="34" t="s">
        <v>63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1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1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1</v>
      </c>
      <c r="GW68" s="7">
        <v>1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0</v>
      </c>
      <c r="JL68" s="7">
        <v>0</v>
      </c>
      <c r="JM68" s="7">
        <v>0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0</v>
      </c>
      <c r="JU68" s="7">
        <v>0</v>
      </c>
      <c r="JV68" s="7">
        <v>0</v>
      </c>
      <c r="JW68" s="7">
        <v>0</v>
      </c>
      <c r="JX68" s="7">
        <v>0</v>
      </c>
      <c r="JY68" s="7">
        <v>0</v>
      </c>
      <c r="JZ68" s="7">
        <v>0</v>
      </c>
      <c r="KA68" s="7">
        <v>0</v>
      </c>
      <c r="KB68" s="7">
        <v>0</v>
      </c>
      <c r="KC68" s="7">
        <v>0</v>
      </c>
      <c r="KD68" s="7">
        <v>0</v>
      </c>
      <c r="KE68" s="7">
        <v>1</v>
      </c>
      <c r="KF68" s="7">
        <v>0</v>
      </c>
      <c r="KG68" s="7">
        <v>1</v>
      </c>
      <c r="KH68" s="7">
        <v>1</v>
      </c>
      <c r="KI68" s="7">
        <v>0</v>
      </c>
      <c r="KJ68" s="7">
        <v>0</v>
      </c>
      <c r="KK68" s="7">
        <v>0</v>
      </c>
      <c r="KL68" s="7">
        <v>0</v>
      </c>
      <c r="KM68" s="7">
        <v>1</v>
      </c>
      <c r="KN68" s="7">
        <v>1</v>
      </c>
      <c r="KO68" s="7">
        <v>0</v>
      </c>
      <c r="KP68" s="7">
        <v>0</v>
      </c>
      <c r="KQ68" s="7">
        <v>1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0</v>
      </c>
      <c r="LB68" s="7">
        <v>0</v>
      </c>
      <c r="LC68" s="7">
        <v>0</v>
      </c>
      <c r="LD68" s="7">
        <v>0</v>
      </c>
      <c r="LE68" s="7">
        <v>0</v>
      </c>
      <c r="LF68" s="7">
        <v>0</v>
      </c>
      <c r="LG68" s="7">
        <v>0</v>
      </c>
      <c r="LH68" s="7">
        <v>0</v>
      </c>
      <c r="LI68" s="7">
        <v>0</v>
      </c>
      <c r="LJ68" s="7">
        <v>0</v>
      </c>
      <c r="LK68" s="7">
        <v>0</v>
      </c>
      <c r="LL68" s="7">
        <v>0</v>
      </c>
      <c r="LM68" s="7">
        <v>0</v>
      </c>
      <c r="LN68" s="7">
        <v>0</v>
      </c>
      <c r="LO68" s="7">
        <v>0</v>
      </c>
      <c r="LP68" s="7">
        <v>0</v>
      </c>
      <c r="LQ68" s="7">
        <v>0</v>
      </c>
      <c r="LR68" s="7">
        <v>1</v>
      </c>
      <c r="LS68" s="7">
        <v>0</v>
      </c>
      <c r="LT68" s="7">
        <v>1</v>
      </c>
      <c r="LU68" s="7">
        <v>0</v>
      </c>
      <c r="LV68" s="7">
        <v>0</v>
      </c>
      <c r="LW68" s="4">
        <v>0</v>
      </c>
      <c r="LX68" s="4">
        <v>0</v>
      </c>
      <c r="LY68" s="4">
        <v>0</v>
      </c>
      <c r="LZ68" s="4">
        <v>0</v>
      </c>
      <c r="MA68" s="4">
        <v>0</v>
      </c>
      <c r="MB68" s="4">
        <v>0</v>
      </c>
      <c r="MC68" s="4">
        <v>0</v>
      </c>
      <c r="MD68" s="4">
        <v>0</v>
      </c>
      <c r="ME68" s="4">
        <v>0</v>
      </c>
      <c r="MF68" s="4">
        <v>0</v>
      </c>
      <c r="MG68" s="4">
        <v>0</v>
      </c>
      <c r="MH68" s="4">
        <v>0</v>
      </c>
      <c r="MI68" s="4">
        <v>0</v>
      </c>
      <c r="MJ68" s="4">
        <v>0</v>
      </c>
      <c r="MK68" s="4">
        <v>0</v>
      </c>
      <c r="ML68" s="4">
        <v>0</v>
      </c>
    </row>
    <row r="69" spans="1:350">
      <c r="A69" s="34" t="s">
        <v>64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1</v>
      </c>
      <c r="BB69" s="7">
        <v>0</v>
      </c>
      <c r="BC69" s="7">
        <v>0</v>
      </c>
      <c r="BD69" s="7">
        <v>0</v>
      </c>
      <c r="BE69" s="7">
        <v>1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1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1</v>
      </c>
      <c r="DE69" s="7">
        <v>1</v>
      </c>
      <c r="DF69" s="7">
        <v>1</v>
      </c>
      <c r="DG69" s="7">
        <v>1</v>
      </c>
      <c r="DH69" s="7">
        <v>0</v>
      </c>
      <c r="DI69" s="7">
        <v>1</v>
      </c>
      <c r="DJ69" s="7">
        <v>1</v>
      </c>
      <c r="DK69" s="7">
        <v>0</v>
      </c>
      <c r="DL69" s="7">
        <v>0</v>
      </c>
      <c r="DM69" s="7">
        <v>0</v>
      </c>
      <c r="DN69" s="7">
        <v>0</v>
      </c>
      <c r="DO69" s="7">
        <v>1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1</v>
      </c>
      <c r="DW69" s="7">
        <v>1</v>
      </c>
      <c r="DX69" s="7">
        <v>0</v>
      </c>
      <c r="DY69" s="7">
        <v>1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1</v>
      </c>
      <c r="EL69" s="7">
        <v>1</v>
      </c>
      <c r="EM69" s="7">
        <v>0</v>
      </c>
      <c r="EN69" s="7">
        <v>1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1</v>
      </c>
      <c r="EX69" s="7">
        <v>1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1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0</v>
      </c>
      <c r="JL69" s="7">
        <v>0</v>
      </c>
      <c r="JM69" s="7">
        <v>0</v>
      </c>
      <c r="JN69" s="7">
        <v>0</v>
      </c>
      <c r="JO69" s="7">
        <v>0</v>
      </c>
      <c r="JP69" s="7">
        <v>0</v>
      </c>
      <c r="JQ69" s="7">
        <v>0</v>
      </c>
      <c r="JR69" s="7">
        <v>0</v>
      </c>
      <c r="JS69" s="7">
        <v>0</v>
      </c>
      <c r="JT69" s="7">
        <v>0</v>
      </c>
      <c r="JU69" s="7">
        <v>0</v>
      </c>
      <c r="JV69" s="7">
        <v>0</v>
      </c>
      <c r="JW69" s="7">
        <v>0</v>
      </c>
      <c r="JX69" s="7">
        <v>0</v>
      </c>
      <c r="JY69" s="7">
        <v>0</v>
      </c>
      <c r="JZ69" s="7">
        <v>0</v>
      </c>
      <c r="KA69" s="7">
        <v>0</v>
      </c>
      <c r="KB69" s="7">
        <v>0</v>
      </c>
      <c r="KC69" s="7">
        <v>0</v>
      </c>
      <c r="KD69" s="7">
        <v>0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0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0</v>
      </c>
      <c r="LB69" s="7">
        <v>0</v>
      </c>
      <c r="LC69" s="7">
        <v>0</v>
      </c>
      <c r="LD69" s="7">
        <v>0</v>
      </c>
      <c r="LE69" s="7">
        <v>0</v>
      </c>
      <c r="LF69" s="7">
        <v>0</v>
      </c>
      <c r="LG69" s="7">
        <v>0</v>
      </c>
      <c r="LH69" s="7">
        <v>0</v>
      </c>
      <c r="LI69" s="7">
        <v>0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0</v>
      </c>
      <c r="LR69" s="7">
        <v>0</v>
      </c>
      <c r="LS69" s="7">
        <v>0</v>
      </c>
      <c r="LT69" s="7">
        <v>0</v>
      </c>
      <c r="LU69" s="7">
        <v>0</v>
      </c>
      <c r="LV69" s="7">
        <v>0</v>
      </c>
      <c r="LW69" s="9">
        <v>0</v>
      </c>
      <c r="LX69" s="9">
        <v>0</v>
      </c>
      <c r="LY69" s="9">
        <v>0</v>
      </c>
      <c r="LZ69" s="9">
        <v>0</v>
      </c>
      <c r="MA69" s="9">
        <v>0</v>
      </c>
      <c r="MB69" s="9">
        <v>0</v>
      </c>
      <c r="MC69" s="9">
        <v>0</v>
      </c>
      <c r="MD69" s="9">
        <v>0</v>
      </c>
      <c r="ME69" s="9">
        <v>0</v>
      </c>
      <c r="MF69" s="9">
        <v>0</v>
      </c>
      <c r="MG69" s="9">
        <v>0</v>
      </c>
      <c r="MH69" s="9">
        <v>0</v>
      </c>
      <c r="MI69" s="9">
        <v>0</v>
      </c>
      <c r="MJ69" s="9">
        <v>0</v>
      </c>
      <c r="MK69" s="9">
        <v>0</v>
      </c>
      <c r="ML69" s="9">
        <v>0</v>
      </c>
    </row>
    <row r="70" spans="1:350">
      <c r="A70" s="34" t="s">
        <v>65</v>
      </c>
      <c r="B70" s="7">
        <v>0</v>
      </c>
      <c r="C70" s="7">
        <v>0</v>
      </c>
      <c r="D70" s="7">
        <v>1</v>
      </c>
      <c r="E70" s="7">
        <v>1</v>
      </c>
      <c r="F70" s="7">
        <v>1</v>
      </c>
      <c r="G70" s="7">
        <v>1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1</v>
      </c>
      <c r="N70" s="7">
        <v>1</v>
      </c>
      <c r="O70" s="7">
        <v>1</v>
      </c>
      <c r="P70" s="7">
        <v>1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7">
        <v>1</v>
      </c>
      <c r="W70" s="7">
        <v>1</v>
      </c>
      <c r="X70" s="7">
        <v>1</v>
      </c>
      <c r="Y70" s="7">
        <v>0</v>
      </c>
      <c r="Z70" s="7">
        <v>1</v>
      </c>
      <c r="AA70" s="7">
        <v>1</v>
      </c>
      <c r="AB70" s="7">
        <v>1</v>
      </c>
      <c r="AC70" s="7">
        <v>1</v>
      </c>
      <c r="AD70" s="7">
        <v>1</v>
      </c>
      <c r="AE70" s="7">
        <v>1</v>
      </c>
      <c r="AF70" s="7">
        <v>0</v>
      </c>
      <c r="AG70" s="7">
        <v>1</v>
      </c>
      <c r="AH70" s="7">
        <v>0</v>
      </c>
      <c r="AI70" s="7">
        <v>0</v>
      </c>
      <c r="AJ70" s="7">
        <v>1</v>
      </c>
      <c r="AK70" s="7">
        <v>1</v>
      </c>
      <c r="AL70" s="7">
        <v>0</v>
      </c>
      <c r="AM70" s="7">
        <v>0</v>
      </c>
      <c r="AN70" s="7">
        <v>1</v>
      </c>
      <c r="AO70" s="7">
        <v>0</v>
      </c>
      <c r="AP70" s="7">
        <v>1</v>
      </c>
      <c r="AQ70" s="7">
        <v>0</v>
      </c>
      <c r="AR70" s="7">
        <v>1</v>
      </c>
      <c r="AS70" s="7">
        <v>1</v>
      </c>
      <c r="AT70" s="7">
        <v>0</v>
      </c>
      <c r="AU70" s="7">
        <v>1</v>
      </c>
      <c r="AV70" s="7">
        <v>0</v>
      </c>
      <c r="AW70" s="7">
        <v>0</v>
      </c>
      <c r="AX70" s="7">
        <v>0</v>
      </c>
      <c r="AY70" s="7">
        <v>1</v>
      </c>
      <c r="AZ70" s="7">
        <v>1</v>
      </c>
      <c r="BA70" s="7">
        <v>1</v>
      </c>
      <c r="BB70" s="7">
        <v>1</v>
      </c>
      <c r="BC70" s="7">
        <v>1</v>
      </c>
      <c r="BD70" s="7">
        <v>0</v>
      </c>
      <c r="BE70" s="7">
        <v>0</v>
      </c>
      <c r="BF70" s="7">
        <v>0</v>
      </c>
      <c r="BG70" s="7">
        <v>0</v>
      </c>
      <c r="BH70" s="7">
        <v>1</v>
      </c>
      <c r="BI70" s="7">
        <v>0</v>
      </c>
      <c r="BJ70" s="7">
        <v>1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1</v>
      </c>
      <c r="BX70" s="7">
        <v>0</v>
      </c>
      <c r="BY70" s="7">
        <v>1</v>
      </c>
      <c r="BZ70" s="7">
        <v>0</v>
      </c>
      <c r="CA70" s="7">
        <v>0</v>
      </c>
      <c r="CB70" s="7">
        <v>0</v>
      </c>
      <c r="CC70" s="7">
        <v>0</v>
      </c>
      <c r="CD70" s="7">
        <v>1</v>
      </c>
      <c r="CE70" s="7">
        <v>1</v>
      </c>
      <c r="CF70" s="7">
        <v>0</v>
      </c>
      <c r="CG70" s="7">
        <v>1</v>
      </c>
      <c r="CH70" s="7">
        <v>1</v>
      </c>
      <c r="CI70" s="7">
        <v>0</v>
      </c>
      <c r="CJ70" s="7">
        <v>1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1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1</v>
      </c>
      <c r="DD70" s="7">
        <v>1</v>
      </c>
      <c r="DE70" s="7">
        <v>1</v>
      </c>
      <c r="DF70" s="7">
        <v>1</v>
      </c>
      <c r="DG70" s="7">
        <v>1</v>
      </c>
      <c r="DH70" s="7">
        <v>1</v>
      </c>
      <c r="DI70" s="7">
        <v>1</v>
      </c>
      <c r="DJ70" s="7">
        <v>1</v>
      </c>
      <c r="DK70" s="7">
        <v>0</v>
      </c>
      <c r="DL70" s="7">
        <v>0</v>
      </c>
      <c r="DM70" s="7">
        <v>0</v>
      </c>
      <c r="DN70" s="7">
        <v>0</v>
      </c>
      <c r="DO70" s="7">
        <v>1</v>
      </c>
      <c r="DP70" s="7">
        <v>1</v>
      </c>
      <c r="DQ70" s="7">
        <v>0</v>
      </c>
      <c r="DR70" s="7">
        <v>1</v>
      </c>
      <c r="DS70" s="7">
        <v>0</v>
      </c>
      <c r="DT70" s="7">
        <v>0</v>
      </c>
      <c r="DU70" s="7">
        <v>1</v>
      </c>
      <c r="DV70" s="7">
        <v>1</v>
      </c>
      <c r="DW70" s="7">
        <v>1</v>
      </c>
      <c r="DX70" s="7">
        <v>1</v>
      </c>
      <c r="DY70" s="7">
        <v>1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1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1</v>
      </c>
      <c r="FI70" s="7">
        <v>0</v>
      </c>
      <c r="FJ70" s="7">
        <v>1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1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1</v>
      </c>
      <c r="FY70" s="7">
        <v>1</v>
      </c>
      <c r="FZ70" s="7">
        <v>1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1</v>
      </c>
      <c r="GJ70" s="7">
        <v>1</v>
      </c>
      <c r="GK70" s="7">
        <v>0</v>
      </c>
      <c r="GL70" s="7">
        <v>1</v>
      </c>
      <c r="GM70" s="7">
        <v>0</v>
      </c>
      <c r="GN70" s="7">
        <v>1</v>
      </c>
      <c r="GO70" s="7">
        <v>1</v>
      </c>
      <c r="GP70" s="7">
        <v>1</v>
      </c>
      <c r="GQ70" s="7">
        <v>0</v>
      </c>
      <c r="GR70" s="7">
        <v>1</v>
      </c>
      <c r="GS70" s="7">
        <v>1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0</v>
      </c>
      <c r="IK70" s="7">
        <v>0</v>
      </c>
      <c r="IL70" s="7">
        <v>0</v>
      </c>
      <c r="IM70" s="7">
        <v>0</v>
      </c>
      <c r="IN70" s="7">
        <v>0</v>
      </c>
      <c r="IO70" s="7">
        <v>0</v>
      </c>
      <c r="IP70" s="7">
        <v>0</v>
      </c>
      <c r="IQ70" s="7">
        <v>0</v>
      </c>
      <c r="IR70" s="7">
        <v>0</v>
      </c>
      <c r="IS70" s="7">
        <v>0</v>
      </c>
      <c r="IT70" s="7">
        <v>0</v>
      </c>
      <c r="IU70" s="7">
        <v>0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0</v>
      </c>
      <c r="JB70" s="7">
        <v>0</v>
      </c>
      <c r="JC70" s="7">
        <v>0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0</v>
      </c>
      <c r="JJ70" s="7">
        <v>0</v>
      </c>
      <c r="JK70" s="7">
        <v>0</v>
      </c>
      <c r="JL70" s="7">
        <v>0</v>
      </c>
      <c r="JM70" s="7">
        <v>0</v>
      </c>
      <c r="JN70" s="7">
        <v>0</v>
      </c>
      <c r="JO70" s="7">
        <v>0</v>
      </c>
      <c r="JP70" s="7">
        <v>0</v>
      </c>
      <c r="JQ70" s="7">
        <v>0</v>
      </c>
      <c r="JR70" s="7">
        <v>0</v>
      </c>
      <c r="JS70" s="7">
        <v>0</v>
      </c>
      <c r="JT70" s="7">
        <v>0</v>
      </c>
      <c r="JU70" s="7">
        <v>0</v>
      </c>
      <c r="JV70" s="7">
        <v>0</v>
      </c>
      <c r="JW70" s="7">
        <v>0</v>
      </c>
      <c r="JX70" s="7">
        <v>0</v>
      </c>
      <c r="JY70" s="7">
        <v>0</v>
      </c>
      <c r="JZ70" s="7">
        <v>0</v>
      </c>
      <c r="KA70" s="7">
        <v>0</v>
      </c>
      <c r="KB70" s="7">
        <v>0</v>
      </c>
      <c r="KC70" s="7">
        <v>0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0</v>
      </c>
      <c r="KO70" s="7">
        <v>0</v>
      </c>
      <c r="KP70" s="7">
        <v>0</v>
      </c>
      <c r="KQ70" s="7">
        <v>0</v>
      </c>
      <c r="KR70" s="7">
        <v>0</v>
      </c>
      <c r="KS70" s="7">
        <v>0</v>
      </c>
      <c r="KT70" s="7">
        <v>0</v>
      </c>
      <c r="KU70" s="7">
        <v>0</v>
      </c>
      <c r="KV70" s="7">
        <v>0</v>
      </c>
      <c r="KW70" s="7">
        <v>0</v>
      </c>
      <c r="KX70" s="7">
        <v>0</v>
      </c>
      <c r="KY70" s="7">
        <v>0</v>
      </c>
      <c r="KZ70" s="7">
        <v>0</v>
      </c>
      <c r="LA70" s="7">
        <v>0</v>
      </c>
      <c r="LB70" s="7">
        <v>0</v>
      </c>
      <c r="LC70" s="7">
        <v>0</v>
      </c>
      <c r="LD70" s="7">
        <v>0</v>
      </c>
      <c r="LE70" s="7">
        <v>0</v>
      </c>
      <c r="LF70" s="7">
        <v>0</v>
      </c>
      <c r="LG70" s="7">
        <v>0</v>
      </c>
      <c r="LH70" s="7">
        <v>0</v>
      </c>
      <c r="LI70" s="7">
        <v>0</v>
      </c>
      <c r="LJ70" s="7">
        <v>0</v>
      </c>
      <c r="LK70" s="7">
        <v>0</v>
      </c>
      <c r="LL70" s="7">
        <v>0</v>
      </c>
      <c r="LM70" s="7">
        <v>1</v>
      </c>
      <c r="LN70" s="7">
        <v>1</v>
      </c>
      <c r="LO70" s="7">
        <v>0</v>
      </c>
      <c r="LP70" s="7">
        <v>0</v>
      </c>
      <c r="LQ70" s="7">
        <v>0</v>
      </c>
      <c r="LR70" s="7">
        <v>0</v>
      </c>
      <c r="LS70" s="7">
        <v>0</v>
      </c>
      <c r="LT70" s="7">
        <v>0</v>
      </c>
      <c r="LU70" s="7">
        <v>0</v>
      </c>
      <c r="LV70" s="7">
        <v>0</v>
      </c>
      <c r="LW70" s="9">
        <v>0</v>
      </c>
      <c r="LX70" s="9">
        <v>0</v>
      </c>
      <c r="LY70" s="9">
        <v>0</v>
      </c>
      <c r="LZ70" s="9">
        <v>0</v>
      </c>
      <c r="MA70" s="9">
        <v>0</v>
      </c>
      <c r="MB70" s="9">
        <v>0</v>
      </c>
      <c r="MC70" s="9">
        <v>0</v>
      </c>
      <c r="MD70" s="9">
        <v>0</v>
      </c>
      <c r="ME70" s="9">
        <v>0</v>
      </c>
      <c r="MF70" s="9">
        <v>0</v>
      </c>
      <c r="MG70" s="9">
        <v>0</v>
      </c>
      <c r="MH70" s="9">
        <v>0</v>
      </c>
      <c r="MI70" s="9">
        <v>0</v>
      </c>
      <c r="MJ70" s="9">
        <v>0</v>
      </c>
      <c r="MK70" s="9">
        <v>0</v>
      </c>
      <c r="ML70" s="9">
        <v>0</v>
      </c>
    </row>
    <row r="71" spans="1:350">
      <c r="A71" s="34" t="s">
        <v>66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1</v>
      </c>
      <c r="AZ71" s="7">
        <v>1</v>
      </c>
      <c r="BA71" s="7">
        <v>1</v>
      </c>
      <c r="BB71" s="7">
        <v>1</v>
      </c>
      <c r="BC71" s="7">
        <v>1</v>
      </c>
      <c r="BD71" s="7">
        <v>1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1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1</v>
      </c>
      <c r="DE71" s="7">
        <v>1</v>
      </c>
      <c r="DF71" s="7">
        <v>1</v>
      </c>
      <c r="DG71" s="7">
        <v>1</v>
      </c>
      <c r="DH71" s="7">
        <v>1</v>
      </c>
      <c r="DI71" s="7">
        <v>0</v>
      </c>
      <c r="DJ71" s="7">
        <v>0</v>
      </c>
      <c r="DK71" s="7">
        <v>0</v>
      </c>
      <c r="DL71" s="7">
        <v>0</v>
      </c>
      <c r="DM71" s="7">
        <v>1</v>
      </c>
      <c r="DN71" s="7">
        <v>1</v>
      </c>
      <c r="DO71" s="7">
        <v>1</v>
      </c>
      <c r="DP71" s="7">
        <v>1</v>
      </c>
      <c r="DQ71" s="7">
        <v>1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1</v>
      </c>
      <c r="FB71" s="7">
        <v>0</v>
      </c>
      <c r="FC71" s="7">
        <v>1</v>
      </c>
      <c r="FD71" s="7">
        <v>0</v>
      </c>
      <c r="FE71" s="7">
        <v>0</v>
      </c>
      <c r="FF71" s="7">
        <v>0</v>
      </c>
      <c r="FG71" s="7">
        <v>1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0</v>
      </c>
      <c r="IK71" s="7">
        <v>0</v>
      </c>
      <c r="IL71" s="7">
        <v>0</v>
      </c>
      <c r="IM71" s="7">
        <v>0</v>
      </c>
      <c r="IN71" s="7">
        <v>0</v>
      </c>
      <c r="IO71" s="7">
        <v>0</v>
      </c>
      <c r="IP71" s="7">
        <v>0</v>
      </c>
      <c r="IQ71" s="7">
        <v>0</v>
      </c>
      <c r="IR71" s="7">
        <v>0</v>
      </c>
      <c r="IS71" s="7">
        <v>0</v>
      </c>
      <c r="IT71" s="7">
        <v>0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0</v>
      </c>
      <c r="JB71" s="7">
        <v>0</v>
      </c>
      <c r="JC71" s="7">
        <v>0</v>
      </c>
      <c r="JD71" s="7">
        <v>0</v>
      </c>
      <c r="JE71" s="7">
        <v>0</v>
      </c>
      <c r="JF71" s="7">
        <v>0</v>
      </c>
      <c r="JG71" s="7">
        <v>0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0</v>
      </c>
      <c r="JQ71" s="7">
        <v>0</v>
      </c>
      <c r="JR71" s="7">
        <v>0</v>
      </c>
      <c r="JS71" s="7">
        <v>0</v>
      </c>
      <c r="JT71" s="7">
        <v>0</v>
      </c>
      <c r="JU71" s="7">
        <v>0</v>
      </c>
      <c r="JV71" s="7">
        <v>0</v>
      </c>
      <c r="JW71" s="7">
        <v>0</v>
      </c>
      <c r="JX71" s="7">
        <v>0</v>
      </c>
      <c r="JY71" s="7">
        <v>0</v>
      </c>
      <c r="JZ71" s="7">
        <v>0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>
        <v>0</v>
      </c>
      <c r="KW71" s="7">
        <v>0</v>
      </c>
      <c r="KX71" s="7">
        <v>0</v>
      </c>
      <c r="KY71" s="7">
        <v>0</v>
      </c>
      <c r="KZ71" s="7">
        <v>0</v>
      </c>
      <c r="LA71" s="7">
        <v>0</v>
      </c>
      <c r="LB71" s="7">
        <v>0</v>
      </c>
      <c r="LC71" s="7">
        <v>0</v>
      </c>
      <c r="LD71" s="7">
        <v>0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0</v>
      </c>
      <c r="LK71" s="7">
        <v>0</v>
      </c>
      <c r="LL71" s="7">
        <v>0</v>
      </c>
      <c r="LM71" s="7">
        <v>0</v>
      </c>
      <c r="LN71" s="7">
        <v>0</v>
      </c>
      <c r="LO71" s="7">
        <v>0</v>
      </c>
      <c r="LP71" s="7">
        <v>0</v>
      </c>
      <c r="LQ71" s="7">
        <v>0</v>
      </c>
      <c r="LR71" s="7">
        <v>0</v>
      </c>
      <c r="LS71" s="7">
        <v>0</v>
      </c>
      <c r="LT71" s="7">
        <v>0</v>
      </c>
      <c r="LU71" s="7">
        <v>0</v>
      </c>
      <c r="LV71" s="7">
        <v>0</v>
      </c>
      <c r="LW71" s="9">
        <v>0</v>
      </c>
      <c r="LX71" s="9">
        <v>0</v>
      </c>
      <c r="LY71" s="9">
        <v>0</v>
      </c>
      <c r="LZ71" s="9">
        <v>0</v>
      </c>
      <c r="MA71" s="9">
        <v>0</v>
      </c>
      <c r="MB71" s="9">
        <v>0</v>
      </c>
      <c r="MC71" s="9">
        <v>0</v>
      </c>
      <c r="MD71" s="9">
        <v>0</v>
      </c>
      <c r="ME71" s="9">
        <v>0</v>
      </c>
      <c r="MF71" s="9">
        <v>0</v>
      </c>
      <c r="MG71" s="9">
        <v>0</v>
      </c>
      <c r="MH71" s="9">
        <v>0</v>
      </c>
      <c r="MI71" s="9">
        <v>0</v>
      </c>
      <c r="MJ71" s="9">
        <v>0</v>
      </c>
      <c r="MK71" s="9">
        <v>0</v>
      </c>
      <c r="ML71" s="9">
        <v>0</v>
      </c>
    </row>
    <row r="72" spans="1:350">
      <c r="A72" s="34" t="s">
        <v>67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1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  <c r="IQ72" s="7">
        <v>0</v>
      </c>
      <c r="IR72" s="7">
        <v>0</v>
      </c>
      <c r="IS72" s="7">
        <v>0</v>
      </c>
      <c r="IT72" s="7">
        <v>0</v>
      </c>
      <c r="IU72" s="7">
        <v>0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0</v>
      </c>
      <c r="JB72" s="7">
        <v>0</v>
      </c>
      <c r="JC72" s="7">
        <v>0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>
        <v>0</v>
      </c>
      <c r="JO72" s="7">
        <v>0</v>
      </c>
      <c r="JP72" s="7">
        <v>0</v>
      </c>
      <c r="JQ72" s="7">
        <v>0</v>
      </c>
      <c r="JR72" s="7">
        <v>0</v>
      </c>
      <c r="JS72" s="7">
        <v>0</v>
      </c>
      <c r="JT72" s="7">
        <v>0</v>
      </c>
      <c r="JU72" s="7">
        <v>0</v>
      </c>
      <c r="JV72" s="7">
        <v>0</v>
      </c>
      <c r="JW72" s="7">
        <v>0</v>
      </c>
      <c r="JX72" s="7">
        <v>0</v>
      </c>
      <c r="JY72" s="7">
        <v>0</v>
      </c>
      <c r="JZ72" s="7">
        <v>0</v>
      </c>
      <c r="KA72" s="7">
        <v>0</v>
      </c>
      <c r="KB72" s="7">
        <v>0</v>
      </c>
      <c r="KC72" s="7">
        <v>0</v>
      </c>
      <c r="KD72" s="7">
        <v>0</v>
      </c>
      <c r="KE72" s="7">
        <v>0</v>
      </c>
      <c r="KF72" s="7">
        <v>0</v>
      </c>
      <c r="KG72" s="7">
        <v>0</v>
      </c>
      <c r="KH72" s="7">
        <v>0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>
        <v>0</v>
      </c>
      <c r="KW72" s="7">
        <v>0</v>
      </c>
      <c r="KX72" s="7">
        <v>0</v>
      </c>
      <c r="KY72" s="7">
        <v>0</v>
      </c>
      <c r="KZ72" s="7">
        <v>0</v>
      </c>
      <c r="LA72" s="7">
        <v>0</v>
      </c>
      <c r="LB72" s="7">
        <v>0</v>
      </c>
      <c r="LC72" s="7">
        <v>0</v>
      </c>
      <c r="LD72" s="7">
        <v>0</v>
      </c>
      <c r="LE72" s="7">
        <v>0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0</v>
      </c>
      <c r="LL72" s="7">
        <v>0</v>
      </c>
      <c r="LM72" s="7">
        <v>0</v>
      </c>
      <c r="LN72" s="7">
        <v>0</v>
      </c>
      <c r="LO72" s="7">
        <v>0</v>
      </c>
      <c r="LP72" s="7">
        <v>0</v>
      </c>
      <c r="LQ72" s="7">
        <v>0</v>
      </c>
      <c r="LR72" s="7">
        <v>0</v>
      </c>
      <c r="LS72" s="7">
        <v>0</v>
      </c>
      <c r="LT72" s="7">
        <v>0</v>
      </c>
      <c r="LU72" s="7">
        <v>0</v>
      </c>
      <c r="LV72" s="7">
        <v>0</v>
      </c>
      <c r="LW72" s="9">
        <v>0</v>
      </c>
      <c r="LX72" s="9">
        <v>0</v>
      </c>
      <c r="LY72" s="9">
        <v>0</v>
      </c>
      <c r="LZ72" s="9">
        <v>0</v>
      </c>
      <c r="MA72" s="9">
        <v>0</v>
      </c>
      <c r="MB72" s="9">
        <v>0</v>
      </c>
      <c r="MC72" s="9">
        <v>0</v>
      </c>
      <c r="MD72" s="9">
        <v>0</v>
      </c>
      <c r="ME72" s="9">
        <v>0</v>
      </c>
      <c r="MF72" s="9">
        <v>0</v>
      </c>
      <c r="MG72" s="9">
        <v>0</v>
      </c>
      <c r="MH72" s="9">
        <v>0</v>
      </c>
      <c r="MI72" s="9">
        <v>0</v>
      </c>
      <c r="MJ72" s="9">
        <v>0</v>
      </c>
      <c r="MK72" s="9">
        <v>0</v>
      </c>
      <c r="ML72" s="9">
        <v>0</v>
      </c>
    </row>
    <row r="73" spans="1:350">
      <c r="A73" s="34" t="s">
        <v>68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1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1</v>
      </c>
      <c r="AZ73" s="7">
        <v>1</v>
      </c>
      <c r="BA73" s="7">
        <v>0</v>
      </c>
      <c r="BB73" s="7">
        <v>0</v>
      </c>
      <c r="BC73" s="7">
        <v>1</v>
      </c>
      <c r="BD73" s="7">
        <v>0</v>
      </c>
      <c r="BE73" s="7">
        <v>0</v>
      </c>
      <c r="BF73" s="7">
        <v>0</v>
      </c>
      <c r="BG73" s="7">
        <v>1</v>
      </c>
      <c r="BH73" s="7">
        <v>1</v>
      </c>
      <c r="BI73" s="7">
        <v>1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1</v>
      </c>
      <c r="BZ73" s="7">
        <v>1</v>
      </c>
      <c r="CA73" s="7">
        <v>1</v>
      </c>
      <c r="CB73" s="7">
        <v>1</v>
      </c>
      <c r="CC73" s="7">
        <v>1</v>
      </c>
      <c r="CD73" s="7">
        <v>1</v>
      </c>
      <c r="CE73" s="7">
        <v>1</v>
      </c>
      <c r="CF73" s="7">
        <v>0</v>
      </c>
      <c r="CG73" s="7">
        <v>1</v>
      </c>
      <c r="CH73" s="7">
        <v>1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1</v>
      </c>
      <c r="CS73" s="7">
        <v>0</v>
      </c>
      <c r="CT73" s="7">
        <v>1</v>
      </c>
      <c r="CU73" s="7">
        <v>0</v>
      </c>
      <c r="CV73" s="7">
        <v>0</v>
      </c>
      <c r="CW73" s="7">
        <v>1</v>
      </c>
      <c r="CX73" s="7">
        <v>1</v>
      </c>
      <c r="CY73" s="7">
        <v>1</v>
      </c>
      <c r="CZ73" s="7">
        <v>1</v>
      </c>
      <c r="DA73" s="7">
        <v>1</v>
      </c>
      <c r="DB73" s="7">
        <v>1</v>
      </c>
      <c r="DC73" s="7">
        <v>1</v>
      </c>
      <c r="DD73" s="7">
        <v>0</v>
      </c>
      <c r="DE73" s="7">
        <v>1</v>
      </c>
      <c r="DF73" s="7">
        <v>0</v>
      </c>
      <c r="DG73" s="7">
        <v>0</v>
      </c>
      <c r="DH73" s="7">
        <v>0</v>
      </c>
      <c r="DI73" s="7">
        <v>1</v>
      </c>
      <c r="DJ73" s="7">
        <v>1</v>
      </c>
      <c r="DK73" s="7">
        <v>1</v>
      </c>
      <c r="DL73" s="7">
        <v>0</v>
      </c>
      <c r="DM73" s="7">
        <v>0</v>
      </c>
      <c r="DN73" s="7">
        <v>0</v>
      </c>
      <c r="DO73" s="7">
        <v>1</v>
      </c>
      <c r="DP73" s="7">
        <v>0</v>
      </c>
      <c r="DQ73" s="7">
        <v>1</v>
      </c>
      <c r="DR73" s="7">
        <v>1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1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1</v>
      </c>
      <c r="EX73" s="7">
        <v>0</v>
      </c>
      <c r="EY73" s="7">
        <v>1</v>
      </c>
      <c r="EZ73" s="7">
        <v>0</v>
      </c>
      <c r="FA73" s="7">
        <v>0</v>
      </c>
      <c r="FB73" s="7">
        <v>0</v>
      </c>
      <c r="FC73" s="7">
        <v>0</v>
      </c>
      <c r="FD73" s="7">
        <v>1</v>
      </c>
      <c r="FE73" s="7">
        <v>1</v>
      </c>
      <c r="FF73" s="7">
        <v>1</v>
      </c>
      <c r="FG73" s="7">
        <v>0</v>
      </c>
      <c r="FH73" s="7">
        <v>1</v>
      </c>
      <c r="FI73" s="7">
        <v>1</v>
      </c>
      <c r="FJ73" s="7">
        <v>1</v>
      </c>
      <c r="FK73" s="7">
        <v>0</v>
      </c>
      <c r="FL73" s="7">
        <v>0</v>
      </c>
      <c r="FM73" s="7">
        <v>0</v>
      </c>
      <c r="FN73" s="7">
        <v>1</v>
      </c>
      <c r="FO73" s="7">
        <v>1</v>
      </c>
      <c r="FP73" s="7">
        <v>1</v>
      </c>
      <c r="FQ73" s="7">
        <v>0</v>
      </c>
      <c r="FR73" s="7">
        <v>0</v>
      </c>
      <c r="FS73" s="7">
        <v>0</v>
      </c>
      <c r="FT73" s="7">
        <v>1</v>
      </c>
      <c r="FU73" s="7">
        <v>1</v>
      </c>
      <c r="FV73" s="7">
        <v>1</v>
      </c>
      <c r="FW73" s="7">
        <v>1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1</v>
      </c>
      <c r="GF73" s="7">
        <v>1</v>
      </c>
      <c r="GG73" s="7">
        <v>1</v>
      </c>
      <c r="GH73" s="7">
        <v>1</v>
      </c>
      <c r="GI73" s="7">
        <v>1</v>
      </c>
      <c r="GJ73" s="7">
        <v>1</v>
      </c>
      <c r="GK73" s="7">
        <v>1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7">
        <v>0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>
        <v>0</v>
      </c>
      <c r="IJ73" s="7">
        <v>0</v>
      </c>
      <c r="IK73" s="7">
        <v>0</v>
      </c>
      <c r="IL73" s="7">
        <v>0</v>
      </c>
      <c r="IM73" s="7">
        <v>0</v>
      </c>
      <c r="IN73" s="7">
        <v>0</v>
      </c>
      <c r="IO73" s="7">
        <v>0</v>
      </c>
      <c r="IP73" s="7">
        <v>0</v>
      </c>
      <c r="IQ73" s="7">
        <v>0</v>
      </c>
      <c r="IR73" s="7">
        <v>0</v>
      </c>
      <c r="IS73" s="7">
        <v>0</v>
      </c>
      <c r="IT73" s="7">
        <v>0</v>
      </c>
      <c r="IU73" s="7">
        <v>0</v>
      </c>
      <c r="IV73" s="7">
        <v>0</v>
      </c>
      <c r="IW73" s="7">
        <v>0</v>
      </c>
      <c r="IX73" s="7">
        <v>0</v>
      </c>
      <c r="IY73" s="7">
        <v>0</v>
      </c>
      <c r="IZ73" s="7">
        <v>0</v>
      </c>
      <c r="JA73" s="7">
        <v>0</v>
      </c>
      <c r="JB73" s="7">
        <v>0</v>
      </c>
      <c r="JC73" s="7">
        <v>0</v>
      </c>
      <c r="JD73" s="7">
        <v>0</v>
      </c>
      <c r="JE73" s="7">
        <v>0</v>
      </c>
      <c r="JF73" s="7">
        <v>0</v>
      </c>
      <c r="JG73" s="7">
        <v>0</v>
      </c>
      <c r="JH73" s="7">
        <v>0</v>
      </c>
      <c r="JI73" s="7">
        <v>0</v>
      </c>
      <c r="JJ73" s="7">
        <v>0</v>
      </c>
      <c r="JK73" s="7">
        <v>0</v>
      </c>
      <c r="JL73" s="7">
        <v>0</v>
      </c>
      <c r="JM73" s="7">
        <v>0</v>
      </c>
      <c r="JN73" s="7">
        <v>0</v>
      </c>
      <c r="JO73" s="7">
        <v>0</v>
      </c>
      <c r="JP73" s="7">
        <v>0</v>
      </c>
      <c r="JQ73" s="7">
        <v>0</v>
      </c>
      <c r="JR73" s="7">
        <v>0</v>
      </c>
      <c r="JS73" s="7">
        <v>0</v>
      </c>
      <c r="JT73" s="7">
        <v>0</v>
      </c>
      <c r="JU73" s="7">
        <v>0</v>
      </c>
      <c r="JV73" s="7">
        <v>0</v>
      </c>
      <c r="JW73" s="7">
        <v>0</v>
      </c>
      <c r="JX73" s="7">
        <v>0</v>
      </c>
      <c r="JY73" s="7">
        <v>0</v>
      </c>
      <c r="JZ73" s="7">
        <v>0</v>
      </c>
      <c r="KA73" s="7">
        <v>0</v>
      </c>
      <c r="KB73" s="7">
        <v>0</v>
      </c>
      <c r="KC73" s="7">
        <v>0</v>
      </c>
      <c r="KD73" s="7">
        <v>0</v>
      </c>
      <c r="KE73" s="7">
        <v>0</v>
      </c>
      <c r="KF73" s="7">
        <v>0</v>
      </c>
      <c r="KG73" s="7">
        <v>0</v>
      </c>
      <c r="KH73" s="7">
        <v>0</v>
      </c>
      <c r="KI73" s="7">
        <v>0</v>
      </c>
      <c r="KJ73" s="7">
        <v>0</v>
      </c>
      <c r="KK73" s="7">
        <v>0</v>
      </c>
      <c r="KL73" s="7">
        <v>0</v>
      </c>
      <c r="KM73" s="7">
        <v>0</v>
      </c>
      <c r="KN73" s="7">
        <v>0</v>
      </c>
      <c r="KO73" s="7">
        <v>0</v>
      </c>
      <c r="KP73" s="7">
        <v>0</v>
      </c>
      <c r="KQ73" s="7">
        <v>0</v>
      </c>
      <c r="KR73" s="7">
        <v>0</v>
      </c>
      <c r="KS73" s="7">
        <v>0</v>
      </c>
      <c r="KT73" s="7">
        <v>0</v>
      </c>
      <c r="KU73" s="7">
        <v>0</v>
      </c>
      <c r="KV73" s="7">
        <v>0</v>
      </c>
      <c r="KW73" s="7">
        <v>0</v>
      </c>
      <c r="KX73" s="7">
        <v>0</v>
      </c>
      <c r="KY73" s="7">
        <v>0</v>
      </c>
      <c r="KZ73" s="7">
        <v>0</v>
      </c>
      <c r="LA73" s="7">
        <v>0</v>
      </c>
      <c r="LB73" s="7">
        <v>0</v>
      </c>
      <c r="LC73" s="7">
        <v>0</v>
      </c>
      <c r="LD73" s="7">
        <v>0</v>
      </c>
      <c r="LE73" s="7">
        <v>0</v>
      </c>
      <c r="LF73" s="7">
        <v>0</v>
      </c>
      <c r="LG73" s="7">
        <v>0</v>
      </c>
      <c r="LH73" s="7">
        <v>0</v>
      </c>
      <c r="LI73" s="7">
        <v>0</v>
      </c>
      <c r="LJ73" s="7">
        <v>0</v>
      </c>
      <c r="LK73" s="7">
        <v>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>
        <v>0</v>
      </c>
      <c r="LT73" s="7">
        <v>0</v>
      </c>
      <c r="LU73" s="7">
        <v>0</v>
      </c>
      <c r="LV73" s="7">
        <v>0</v>
      </c>
      <c r="LW73" s="9">
        <v>0</v>
      </c>
      <c r="LX73" s="9">
        <v>0</v>
      </c>
      <c r="LY73" s="9">
        <v>0</v>
      </c>
      <c r="LZ73" s="9">
        <v>0</v>
      </c>
      <c r="MA73" s="9">
        <v>0</v>
      </c>
      <c r="MB73" s="9">
        <v>0</v>
      </c>
      <c r="MC73" s="9">
        <v>0</v>
      </c>
      <c r="MD73" s="9">
        <v>0</v>
      </c>
      <c r="ME73" s="9">
        <v>0</v>
      </c>
      <c r="MF73" s="9">
        <v>0</v>
      </c>
      <c r="MG73" s="9">
        <v>0</v>
      </c>
      <c r="MH73" s="9">
        <v>0</v>
      </c>
      <c r="MI73" s="9">
        <v>0</v>
      </c>
      <c r="MJ73" s="9">
        <v>0</v>
      </c>
      <c r="MK73" s="9">
        <v>0</v>
      </c>
      <c r="ML73" s="9">
        <v>0</v>
      </c>
    </row>
    <row r="74" spans="1:350">
      <c r="A74" s="34" t="s">
        <v>69</v>
      </c>
      <c r="B74" s="7">
        <v>0</v>
      </c>
      <c r="C74" s="7">
        <v>0</v>
      </c>
      <c r="D74" s="7">
        <v>1</v>
      </c>
      <c r="E74" s="7">
        <v>1</v>
      </c>
      <c r="F74" s="7">
        <v>0</v>
      </c>
      <c r="G74" s="7">
        <v>1</v>
      </c>
      <c r="H74" s="7">
        <v>1</v>
      </c>
      <c r="I74" s="7">
        <v>0</v>
      </c>
      <c r="J74" s="7">
        <v>0</v>
      </c>
      <c r="K74" s="7">
        <v>0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0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7">
        <v>1</v>
      </c>
      <c r="X74" s="7">
        <v>1</v>
      </c>
      <c r="Y74" s="7">
        <v>1</v>
      </c>
      <c r="Z74" s="7">
        <v>0</v>
      </c>
      <c r="AA74" s="7">
        <v>1</v>
      </c>
      <c r="AB74" s="7">
        <v>0</v>
      </c>
      <c r="AC74" s="7">
        <v>0</v>
      </c>
      <c r="AD74" s="7">
        <v>1</v>
      </c>
      <c r="AE74" s="7">
        <v>1</v>
      </c>
      <c r="AF74" s="7">
        <v>1</v>
      </c>
      <c r="AG74" s="7">
        <v>1</v>
      </c>
      <c r="AH74" s="7">
        <v>1</v>
      </c>
      <c r="AI74" s="7">
        <v>1</v>
      </c>
      <c r="AJ74" s="7">
        <v>1</v>
      </c>
      <c r="AK74" s="7">
        <v>1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T74" s="7">
        <v>1</v>
      </c>
      <c r="AU74" s="7">
        <v>1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1</v>
      </c>
      <c r="BF74" s="7">
        <v>1</v>
      </c>
      <c r="BG74" s="7">
        <v>1</v>
      </c>
      <c r="BH74" s="7">
        <v>0</v>
      </c>
      <c r="BI74" s="7">
        <v>1</v>
      </c>
      <c r="BJ74" s="7">
        <v>1</v>
      </c>
      <c r="BK74" s="7">
        <v>1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1</v>
      </c>
      <c r="BR74" s="7">
        <v>1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1</v>
      </c>
      <c r="CL74" s="7">
        <v>1</v>
      </c>
      <c r="CM74" s="7">
        <v>1</v>
      </c>
      <c r="CN74" s="7">
        <v>1</v>
      </c>
      <c r="CO74" s="7">
        <v>1</v>
      </c>
      <c r="CP74" s="7">
        <v>1</v>
      </c>
      <c r="CQ74" s="7">
        <v>1</v>
      </c>
      <c r="CR74" s="7">
        <v>1</v>
      </c>
      <c r="CS74" s="7">
        <v>1</v>
      </c>
      <c r="CT74" s="7">
        <v>1</v>
      </c>
      <c r="CU74" s="7">
        <v>1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1</v>
      </c>
      <c r="EN74" s="7">
        <v>0</v>
      </c>
      <c r="EO74" s="7">
        <v>0</v>
      </c>
      <c r="EP74" s="7">
        <v>1</v>
      </c>
      <c r="EQ74" s="7">
        <v>1</v>
      </c>
      <c r="ER74" s="7">
        <v>1</v>
      </c>
      <c r="ES74" s="7">
        <v>1</v>
      </c>
      <c r="ET74" s="7">
        <v>1</v>
      </c>
      <c r="EU74" s="7">
        <v>0</v>
      </c>
      <c r="EV74" s="7">
        <v>0</v>
      </c>
      <c r="EW74" s="7">
        <v>1</v>
      </c>
      <c r="EX74" s="7">
        <v>0</v>
      </c>
      <c r="EY74" s="7">
        <v>0</v>
      </c>
      <c r="EZ74" s="7">
        <v>0</v>
      </c>
      <c r="FA74" s="7">
        <v>1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1</v>
      </c>
      <c r="FR74" s="7">
        <v>0</v>
      </c>
      <c r="FS74" s="7">
        <v>1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1</v>
      </c>
      <c r="GO74" s="7">
        <v>1</v>
      </c>
      <c r="GP74" s="7">
        <v>1</v>
      </c>
      <c r="GQ74" s="7">
        <v>1</v>
      </c>
      <c r="GR74" s="7">
        <v>1</v>
      </c>
      <c r="GS74" s="7">
        <v>1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  <c r="JD74" s="7">
        <v>0</v>
      </c>
      <c r="JE74" s="7">
        <v>0</v>
      </c>
      <c r="JF74" s="7">
        <v>0</v>
      </c>
      <c r="JG74" s="7">
        <v>0</v>
      </c>
      <c r="JH74" s="7">
        <v>0</v>
      </c>
      <c r="JI74" s="7">
        <v>0</v>
      </c>
      <c r="JJ74" s="7">
        <v>0</v>
      </c>
      <c r="JK74" s="7">
        <v>0</v>
      </c>
      <c r="JL74" s="7">
        <v>0</v>
      </c>
      <c r="JM74" s="7">
        <v>0</v>
      </c>
      <c r="JN74" s="7">
        <v>0</v>
      </c>
      <c r="JO74" s="7">
        <v>0</v>
      </c>
      <c r="JP74" s="7">
        <v>0</v>
      </c>
      <c r="JQ74" s="7">
        <v>0</v>
      </c>
      <c r="JR74" s="7">
        <v>0</v>
      </c>
      <c r="JS74" s="7">
        <v>0</v>
      </c>
      <c r="JT74" s="7">
        <v>0</v>
      </c>
      <c r="JU74" s="7">
        <v>0</v>
      </c>
      <c r="JV74" s="7">
        <v>0</v>
      </c>
      <c r="JW74" s="7">
        <v>0</v>
      </c>
      <c r="JX74" s="7">
        <v>0</v>
      </c>
      <c r="JY74" s="7">
        <v>0</v>
      </c>
      <c r="JZ74" s="7">
        <v>0</v>
      </c>
      <c r="KA74" s="7">
        <v>0</v>
      </c>
      <c r="KB74" s="7">
        <v>0</v>
      </c>
      <c r="KC74" s="7">
        <v>0</v>
      </c>
      <c r="KD74" s="7">
        <v>0</v>
      </c>
      <c r="KE74" s="7">
        <v>0</v>
      </c>
      <c r="KF74" s="7">
        <v>0</v>
      </c>
      <c r="KG74" s="7">
        <v>0</v>
      </c>
      <c r="KH74" s="7">
        <v>0</v>
      </c>
      <c r="KI74" s="7">
        <v>0</v>
      </c>
      <c r="KJ74" s="7">
        <v>0</v>
      </c>
      <c r="KK74" s="7">
        <v>0</v>
      </c>
      <c r="KL74" s="7">
        <v>0</v>
      </c>
      <c r="KM74" s="7">
        <v>0</v>
      </c>
      <c r="KN74" s="7">
        <v>0</v>
      </c>
      <c r="KO74" s="7">
        <v>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>
        <v>0</v>
      </c>
      <c r="KW74" s="7">
        <v>0</v>
      </c>
      <c r="KX74" s="7">
        <v>0</v>
      </c>
      <c r="KY74" s="7">
        <v>0</v>
      </c>
      <c r="KZ74" s="7">
        <v>0</v>
      </c>
      <c r="LA74" s="7">
        <v>0</v>
      </c>
      <c r="LB74" s="7">
        <v>0</v>
      </c>
      <c r="LC74" s="7">
        <v>0</v>
      </c>
      <c r="LD74" s="7">
        <v>0</v>
      </c>
      <c r="LE74" s="7">
        <v>0</v>
      </c>
      <c r="LF74" s="7">
        <v>0</v>
      </c>
      <c r="LG74" s="7">
        <v>0</v>
      </c>
      <c r="LH74" s="7">
        <v>0</v>
      </c>
      <c r="LI74" s="7">
        <v>0</v>
      </c>
      <c r="LJ74" s="7">
        <v>0</v>
      </c>
      <c r="LK74" s="7">
        <v>0</v>
      </c>
      <c r="LL74" s="7">
        <v>0</v>
      </c>
      <c r="LM74" s="7">
        <v>0</v>
      </c>
      <c r="LN74" s="7">
        <v>1</v>
      </c>
      <c r="LO74" s="7">
        <v>0</v>
      </c>
      <c r="LP74" s="7">
        <v>0</v>
      </c>
      <c r="LQ74" s="7">
        <v>0</v>
      </c>
      <c r="LR74" s="7">
        <v>0</v>
      </c>
      <c r="LS74" s="7">
        <v>0</v>
      </c>
      <c r="LT74" s="7">
        <v>0</v>
      </c>
      <c r="LU74" s="7">
        <v>0</v>
      </c>
      <c r="LV74" s="7">
        <v>0</v>
      </c>
      <c r="LW74" s="9">
        <v>0</v>
      </c>
      <c r="LX74" s="9">
        <v>0</v>
      </c>
      <c r="LY74" s="9">
        <v>0</v>
      </c>
      <c r="LZ74" s="9">
        <v>0</v>
      </c>
      <c r="MA74" s="9">
        <v>0</v>
      </c>
      <c r="MB74" s="9">
        <v>0</v>
      </c>
      <c r="MC74" s="9">
        <v>0</v>
      </c>
      <c r="MD74" s="9">
        <v>0</v>
      </c>
      <c r="ME74" s="9">
        <v>0</v>
      </c>
      <c r="MF74" s="9">
        <v>0</v>
      </c>
      <c r="MG74" s="9">
        <v>0</v>
      </c>
      <c r="MH74" s="9">
        <v>0</v>
      </c>
      <c r="MI74" s="9">
        <v>0</v>
      </c>
      <c r="MJ74" s="9">
        <v>0</v>
      </c>
      <c r="MK74" s="9">
        <v>0</v>
      </c>
      <c r="ML74" s="9">
        <v>0</v>
      </c>
    </row>
    <row r="75" spans="1:350">
      <c r="A75" s="34" t="s">
        <v>70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1</v>
      </c>
      <c r="AZ75" s="7">
        <v>0</v>
      </c>
      <c r="BA75" s="7">
        <v>0</v>
      </c>
      <c r="BB75" s="7">
        <v>0</v>
      </c>
      <c r="BC75" s="7">
        <v>0</v>
      </c>
      <c r="BD75" s="7">
        <v>1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1</v>
      </c>
      <c r="DJ75" s="7">
        <v>0</v>
      </c>
      <c r="DK75" s="7">
        <v>0</v>
      </c>
      <c r="DL75" s="7">
        <v>1</v>
      </c>
      <c r="DM75" s="7">
        <v>0</v>
      </c>
      <c r="DN75" s="7">
        <v>0</v>
      </c>
      <c r="DO75" s="7">
        <v>0</v>
      </c>
      <c r="DP75" s="7">
        <v>0</v>
      </c>
      <c r="DQ75" s="7">
        <v>1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1</v>
      </c>
      <c r="EL75" s="7">
        <v>1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0</v>
      </c>
      <c r="IS75" s="7">
        <v>0</v>
      </c>
      <c r="IT75" s="7">
        <v>0</v>
      </c>
      <c r="IU75" s="7">
        <v>0</v>
      </c>
      <c r="IV75" s="7">
        <v>0</v>
      </c>
      <c r="IW75" s="7">
        <v>0</v>
      </c>
      <c r="IX75" s="7">
        <v>0</v>
      </c>
      <c r="IY75" s="7">
        <v>0</v>
      </c>
      <c r="IZ75" s="7">
        <v>0</v>
      </c>
      <c r="JA75" s="7">
        <v>0</v>
      </c>
      <c r="JB75" s="7">
        <v>0</v>
      </c>
      <c r="JC75" s="7">
        <v>0</v>
      </c>
      <c r="JD75" s="7">
        <v>0</v>
      </c>
      <c r="JE75" s="7">
        <v>0</v>
      </c>
      <c r="JF75" s="7">
        <v>0</v>
      </c>
      <c r="JG75" s="7">
        <v>0</v>
      </c>
      <c r="JH75" s="7">
        <v>0</v>
      </c>
      <c r="JI75" s="7">
        <v>0</v>
      </c>
      <c r="JJ75" s="7">
        <v>0</v>
      </c>
      <c r="JK75" s="7">
        <v>0</v>
      </c>
      <c r="JL75" s="7">
        <v>0</v>
      </c>
      <c r="JM75" s="7">
        <v>0</v>
      </c>
      <c r="JN75" s="7">
        <v>0</v>
      </c>
      <c r="JO75" s="7">
        <v>0</v>
      </c>
      <c r="JP75" s="7">
        <v>0</v>
      </c>
      <c r="JQ75" s="7">
        <v>0</v>
      </c>
      <c r="JR75" s="7">
        <v>0</v>
      </c>
      <c r="JS75" s="7">
        <v>0</v>
      </c>
      <c r="JT75" s="7">
        <v>0</v>
      </c>
      <c r="JU75" s="7">
        <v>0</v>
      </c>
      <c r="JV75" s="7">
        <v>0</v>
      </c>
      <c r="JW75" s="7">
        <v>0</v>
      </c>
      <c r="JX75" s="7">
        <v>0</v>
      </c>
      <c r="JY75" s="7">
        <v>0</v>
      </c>
      <c r="JZ75" s="7">
        <v>0</v>
      </c>
      <c r="KA75" s="7">
        <v>0</v>
      </c>
      <c r="KB75" s="7">
        <v>0</v>
      </c>
      <c r="KC75" s="7">
        <v>0</v>
      </c>
      <c r="KD75" s="7">
        <v>0</v>
      </c>
      <c r="KE75" s="7">
        <v>0</v>
      </c>
      <c r="KF75" s="7">
        <v>0</v>
      </c>
      <c r="KG75" s="7">
        <v>0</v>
      </c>
      <c r="KH75" s="7">
        <v>0</v>
      </c>
      <c r="KI75" s="7">
        <v>0</v>
      </c>
      <c r="KJ75" s="7">
        <v>0</v>
      </c>
      <c r="KK75" s="7">
        <v>0</v>
      </c>
      <c r="KL75" s="7">
        <v>0</v>
      </c>
      <c r="KM75" s="7">
        <v>0</v>
      </c>
      <c r="KN75" s="7">
        <v>0</v>
      </c>
      <c r="KO75" s="7">
        <v>0</v>
      </c>
      <c r="KP75" s="7">
        <v>0</v>
      </c>
      <c r="KQ75" s="7">
        <v>0</v>
      </c>
      <c r="KR75" s="7">
        <v>0</v>
      </c>
      <c r="KS75" s="7">
        <v>0</v>
      </c>
      <c r="KT75" s="7">
        <v>0</v>
      </c>
      <c r="KU75" s="7">
        <v>0</v>
      </c>
      <c r="KV75" s="7">
        <v>0</v>
      </c>
      <c r="KW75" s="7">
        <v>0</v>
      </c>
      <c r="KX75" s="7">
        <v>0</v>
      </c>
      <c r="KY75" s="7">
        <v>0</v>
      </c>
      <c r="KZ75" s="7">
        <v>0</v>
      </c>
      <c r="LA75" s="7">
        <v>0</v>
      </c>
      <c r="LB75" s="7">
        <v>0</v>
      </c>
      <c r="LC75" s="7">
        <v>0</v>
      </c>
      <c r="LD75" s="7">
        <v>0</v>
      </c>
      <c r="LE75" s="7">
        <v>0</v>
      </c>
      <c r="LF75" s="7">
        <v>0</v>
      </c>
      <c r="LG75" s="7">
        <v>0</v>
      </c>
      <c r="LH75" s="7">
        <v>0</v>
      </c>
      <c r="LI75" s="7">
        <v>0</v>
      </c>
      <c r="LJ75" s="7">
        <v>0</v>
      </c>
      <c r="LK75" s="7">
        <v>0</v>
      </c>
      <c r="LL75" s="7">
        <v>0</v>
      </c>
      <c r="LM75" s="7">
        <v>0</v>
      </c>
      <c r="LN75" s="7">
        <v>0</v>
      </c>
      <c r="LO75" s="7">
        <v>0</v>
      </c>
      <c r="LP75" s="7">
        <v>0</v>
      </c>
      <c r="LQ75" s="7">
        <v>0</v>
      </c>
      <c r="LR75" s="7">
        <v>0</v>
      </c>
      <c r="LS75" s="7">
        <v>0</v>
      </c>
      <c r="LT75" s="7">
        <v>0</v>
      </c>
      <c r="LU75" s="7">
        <v>0</v>
      </c>
      <c r="LV75" s="7">
        <v>0</v>
      </c>
      <c r="LW75" s="9">
        <v>0</v>
      </c>
      <c r="LX75" s="9">
        <v>0</v>
      </c>
      <c r="LY75" s="9">
        <v>0</v>
      </c>
      <c r="LZ75" s="9">
        <v>0</v>
      </c>
      <c r="MA75" s="9">
        <v>0</v>
      </c>
      <c r="MB75" s="9">
        <v>0</v>
      </c>
      <c r="MC75" s="9">
        <v>0</v>
      </c>
      <c r="MD75" s="9">
        <v>0</v>
      </c>
      <c r="ME75" s="9">
        <v>0</v>
      </c>
      <c r="MF75" s="9">
        <v>0</v>
      </c>
      <c r="MG75" s="9">
        <v>0</v>
      </c>
      <c r="MH75" s="9">
        <v>0</v>
      </c>
      <c r="MI75" s="9">
        <v>0</v>
      </c>
      <c r="MJ75" s="9">
        <v>0</v>
      </c>
      <c r="MK75" s="9">
        <v>0</v>
      </c>
      <c r="ML75" s="9">
        <v>0</v>
      </c>
    </row>
    <row r="76" spans="1:350">
      <c r="A76" s="34" t="s">
        <v>71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1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1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0</v>
      </c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>
        <v>0</v>
      </c>
      <c r="HT76" s="7">
        <v>0</v>
      </c>
      <c r="HU76" s="7">
        <v>0</v>
      </c>
      <c r="HV76" s="7">
        <v>0</v>
      </c>
      <c r="HW76" s="7">
        <v>0</v>
      </c>
      <c r="HX76" s="7">
        <v>0</v>
      </c>
      <c r="HY76" s="7">
        <v>0</v>
      </c>
      <c r="HZ76" s="7">
        <v>0</v>
      </c>
      <c r="IA76" s="7">
        <v>0</v>
      </c>
      <c r="IB76" s="7">
        <v>0</v>
      </c>
      <c r="IC76" s="7">
        <v>0</v>
      </c>
      <c r="ID76" s="7">
        <v>0</v>
      </c>
      <c r="IE76" s="7">
        <v>0</v>
      </c>
      <c r="IF76" s="7">
        <v>0</v>
      </c>
      <c r="IG76" s="7">
        <v>0</v>
      </c>
      <c r="IH76" s="7">
        <v>0</v>
      </c>
      <c r="II76" s="7">
        <v>0</v>
      </c>
      <c r="IJ76" s="7">
        <v>0</v>
      </c>
      <c r="IK76" s="7">
        <v>0</v>
      </c>
      <c r="IL76" s="7">
        <v>0</v>
      </c>
      <c r="IM76" s="7">
        <v>0</v>
      </c>
      <c r="IN76" s="7">
        <v>0</v>
      </c>
      <c r="IO76" s="7">
        <v>0</v>
      </c>
      <c r="IP76" s="7">
        <v>0</v>
      </c>
      <c r="IQ76" s="7">
        <v>0</v>
      </c>
      <c r="IR76" s="7">
        <v>0</v>
      </c>
      <c r="IS76" s="7">
        <v>0</v>
      </c>
      <c r="IT76" s="7">
        <v>0</v>
      </c>
      <c r="IU76" s="7">
        <v>0</v>
      </c>
      <c r="IV76" s="7">
        <v>0</v>
      </c>
      <c r="IW76" s="7">
        <v>0</v>
      </c>
      <c r="IX76" s="7">
        <v>0</v>
      </c>
      <c r="IY76" s="7">
        <v>0</v>
      </c>
      <c r="IZ76" s="7">
        <v>0</v>
      </c>
      <c r="JA76" s="7">
        <v>0</v>
      </c>
      <c r="JB76" s="7">
        <v>0</v>
      </c>
      <c r="JC76" s="7">
        <v>0</v>
      </c>
      <c r="JD76" s="7">
        <v>0</v>
      </c>
      <c r="JE76" s="7">
        <v>0</v>
      </c>
      <c r="JF76" s="7">
        <v>0</v>
      </c>
      <c r="JG76" s="7">
        <v>0</v>
      </c>
      <c r="JH76" s="7">
        <v>0</v>
      </c>
      <c r="JI76" s="7">
        <v>0</v>
      </c>
      <c r="JJ76" s="7">
        <v>0</v>
      </c>
      <c r="JK76" s="7">
        <v>0</v>
      </c>
      <c r="JL76" s="7">
        <v>0</v>
      </c>
      <c r="JM76" s="7">
        <v>0</v>
      </c>
      <c r="JN76" s="7">
        <v>0</v>
      </c>
      <c r="JO76" s="7">
        <v>0</v>
      </c>
      <c r="JP76" s="7">
        <v>0</v>
      </c>
      <c r="JQ76" s="7">
        <v>0</v>
      </c>
      <c r="JR76" s="7">
        <v>0</v>
      </c>
      <c r="JS76" s="7">
        <v>0</v>
      </c>
      <c r="JT76" s="7">
        <v>0</v>
      </c>
      <c r="JU76" s="7">
        <v>0</v>
      </c>
      <c r="JV76" s="7">
        <v>0</v>
      </c>
      <c r="JW76" s="7">
        <v>0</v>
      </c>
      <c r="JX76" s="7">
        <v>0</v>
      </c>
      <c r="JY76" s="7">
        <v>0</v>
      </c>
      <c r="JZ76" s="7">
        <v>0</v>
      </c>
      <c r="KA76" s="7">
        <v>0</v>
      </c>
      <c r="KB76" s="7">
        <v>0</v>
      </c>
      <c r="KC76" s="7">
        <v>0</v>
      </c>
      <c r="KD76" s="7">
        <v>0</v>
      </c>
      <c r="KE76" s="7">
        <v>0</v>
      </c>
      <c r="KF76" s="7">
        <v>0</v>
      </c>
      <c r="KG76" s="7">
        <v>0</v>
      </c>
      <c r="KH76" s="7">
        <v>0</v>
      </c>
      <c r="KI76" s="7">
        <v>0</v>
      </c>
      <c r="KJ76" s="7">
        <v>0</v>
      </c>
      <c r="KK76" s="7">
        <v>0</v>
      </c>
      <c r="KL76" s="7">
        <v>0</v>
      </c>
      <c r="KM76" s="7">
        <v>0</v>
      </c>
      <c r="KN76" s="7">
        <v>0</v>
      </c>
      <c r="KO76" s="7">
        <v>0</v>
      </c>
      <c r="KP76" s="7">
        <v>0</v>
      </c>
      <c r="KQ76" s="7">
        <v>0</v>
      </c>
      <c r="KR76" s="7">
        <v>0</v>
      </c>
      <c r="KS76" s="7">
        <v>0</v>
      </c>
      <c r="KT76" s="7">
        <v>0</v>
      </c>
      <c r="KU76" s="7">
        <v>0</v>
      </c>
      <c r="KV76" s="7">
        <v>0</v>
      </c>
      <c r="KW76" s="7">
        <v>0</v>
      </c>
      <c r="KX76" s="7">
        <v>0</v>
      </c>
      <c r="KY76" s="7">
        <v>0</v>
      </c>
      <c r="KZ76" s="7">
        <v>0</v>
      </c>
      <c r="LA76" s="7">
        <v>0</v>
      </c>
      <c r="LB76" s="7">
        <v>0</v>
      </c>
      <c r="LC76" s="7">
        <v>0</v>
      </c>
      <c r="LD76" s="7">
        <v>0</v>
      </c>
      <c r="LE76" s="7">
        <v>0</v>
      </c>
      <c r="LF76" s="7">
        <v>0</v>
      </c>
      <c r="LG76" s="7">
        <v>0</v>
      </c>
      <c r="LH76" s="7">
        <v>0</v>
      </c>
      <c r="LI76" s="7">
        <v>0</v>
      </c>
      <c r="LJ76" s="7">
        <v>0</v>
      </c>
      <c r="LK76" s="7">
        <v>0</v>
      </c>
      <c r="LL76" s="7">
        <v>0</v>
      </c>
      <c r="LM76" s="7">
        <v>0</v>
      </c>
      <c r="LN76" s="7">
        <v>0</v>
      </c>
      <c r="LO76" s="7">
        <v>0</v>
      </c>
      <c r="LP76" s="7">
        <v>0</v>
      </c>
      <c r="LQ76" s="7">
        <v>0</v>
      </c>
      <c r="LR76" s="7">
        <v>0</v>
      </c>
      <c r="LS76" s="7">
        <v>0</v>
      </c>
      <c r="LT76" s="7">
        <v>0</v>
      </c>
      <c r="LU76" s="7">
        <v>0</v>
      </c>
      <c r="LV76" s="7">
        <v>0</v>
      </c>
      <c r="LW76" s="9">
        <v>0</v>
      </c>
      <c r="LX76" s="9">
        <v>0</v>
      </c>
      <c r="LY76" s="9">
        <v>0</v>
      </c>
      <c r="LZ76" s="9">
        <v>0</v>
      </c>
      <c r="MA76" s="9">
        <v>0</v>
      </c>
      <c r="MB76" s="9">
        <v>0</v>
      </c>
      <c r="MC76" s="9">
        <v>0</v>
      </c>
      <c r="MD76" s="9">
        <v>0</v>
      </c>
      <c r="ME76" s="9">
        <v>0</v>
      </c>
      <c r="MF76" s="9">
        <v>0</v>
      </c>
      <c r="MG76" s="9">
        <v>0</v>
      </c>
      <c r="MH76" s="9">
        <v>0</v>
      </c>
      <c r="MI76" s="9">
        <v>0</v>
      </c>
      <c r="MJ76" s="9">
        <v>0</v>
      </c>
      <c r="MK76" s="9">
        <v>0</v>
      </c>
      <c r="ML76" s="9">
        <v>0</v>
      </c>
    </row>
    <row r="77" spans="1:350">
      <c r="A77" s="34" t="s">
        <v>191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1</v>
      </c>
      <c r="AZ77" s="7">
        <v>1</v>
      </c>
      <c r="BA77" s="7">
        <v>1</v>
      </c>
      <c r="BB77" s="7">
        <v>1</v>
      </c>
      <c r="BC77" s="7">
        <v>1</v>
      </c>
      <c r="BD77" s="7">
        <v>1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1</v>
      </c>
      <c r="CF77" s="7">
        <v>1</v>
      </c>
      <c r="CG77" s="7">
        <v>1</v>
      </c>
      <c r="CH77" s="7">
        <v>1</v>
      </c>
      <c r="CI77" s="7">
        <v>1</v>
      </c>
      <c r="CJ77" s="7">
        <v>1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1</v>
      </c>
      <c r="CW77" s="7">
        <v>0</v>
      </c>
      <c r="CX77" s="7">
        <v>1</v>
      </c>
      <c r="CY77" s="7">
        <v>0</v>
      </c>
      <c r="CZ77" s="7">
        <v>0</v>
      </c>
      <c r="DA77" s="7">
        <v>1</v>
      </c>
      <c r="DB77" s="7">
        <v>1</v>
      </c>
      <c r="DC77" s="7">
        <v>1</v>
      </c>
      <c r="DD77" s="7">
        <v>0</v>
      </c>
      <c r="DE77" s="7">
        <v>1</v>
      </c>
      <c r="DF77" s="7">
        <v>1</v>
      </c>
      <c r="DG77" s="7">
        <v>1</v>
      </c>
      <c r="DH77" s="7">
        <v>1</v>
      </c>
      <c r="DI77" s="7">
        <v>1</v>
      </c>
      <c r="DJ77" s="7">
        <v>1</v>
      </c>
      <c r="DK77" s="7">
        <v>1</v>
      </c>
      <c r="DL77" s="7">
        <v>0</v>
      </c>
      <c r="DM77" s="7">
        <v>0</v>
      </c>
      <c r="DN77" s="7">
        <v>0</v>
      </c>
      <c r="DO77" s="7">
        <v>1</v>
      </c>
      <c r="DP77" s="7">
        <v>1</v>
      </c>
      <c r="DQ77" s="7">
        <v>1</v>
      </c>
      <c r="DR77" s="7">
        <v>0</v>
      </c>
      <c r="DS77" s="7">
        <v>0</v>
      </c>
      <c r="DT77" s="7">
        <v>1</v>
      </c>
      <c r="DU77" s="7">
        <v>1</v>
      </c>
      <c r="DV77" s="7">
        <v>1</v>
      </c>
      <c r="DW77" s="7">
        <v>1</v>
      </c>
      <c r="DX77" s="7">
        <v>1</v>
      </c>
      <c r="DY77" s="7">
        <v>1</v>
      </c>
      <c r="DZ77" s="7">
        <v>0</v>
      </c>
      <c r="EA77" s="7">
        <v>0</v>
      </c>
      <c r="EB77" s="7">
        <v>1</v>
      </c>
      <c r="EC77" s="7">
        <v>0</v>
      </c>
      <c r="ED77" s="7">
        <v>0</v>
      </c>
      <c r="EE77" s="7">
        <v>1</v>
      </c>
      <c r="EF77" s="7">
        <v>0</v>
      </c>
      <c r="EG77" s="7">
        <v>0</v>
      </c>
      <c r="EH77" s="7">
        <v>1</v>
      </c>
      <c r="EI77" s="7">
        <v>0</v>
      </c>
      <c r="EJ77" s="7">
        <v>0</v>
      </c>
      <c r="EK77" s="7">
        <v>1</v>
      </c>
      <c r="EL77" s="7">
        <v>1</v>
      </c>
      <c r="EM77" s="7">
        <v>0</v>
      </c>
      <c r="EN77" s="7">
        <v>1</v>
      </c>
      <c r="EO77" s="7">
        <v>1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1</v>
      </c>
      <c r="EY77" s="7">
        <v>1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1</v>
      </c>
      <c r="FI77" s="7">
        <v>1</v>
      </c>
      <c r="FJ77" s="7">
        <v>1</v>
      </c>
      <c r="FK77" s="7">
        <v>0</v>
      </c>
      <c r="FL77" s="7">
        <v>1</v>
      </c>
      <c r="FM77" s="7">
        <v>0</v>
      </c>
      <c r="FN77" s="7">
        <v>0</v>
      </c>
      <c r="FO77" s="7">
        <v>0</v>
      </c>
      <c r="FP77" s="7">
        <v>0</v>
      </c>
      <c r="FQ77" s="7">
        <v>1</v>
      </c>
      <c r="FR77" s="7">
        <v>0</v>
      </c>
      <c r="FS77" s="7">
        <v>1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1</v>
      </c>
      <c r="GC77" s="7">
        <v>1</v>
      </c>
      <c r="GD77" s="7">
        <v>0</v>
      </c>
      <c r="GE77" s="7">
        <v>0</v>
      </c>
      <c r="GF77" s="7">
        <v>1</v>
      </c>
      <c r="GG77" s="7">
        <v>1</v>
      </c>
      <c r="GH77" s="7">
        <v>1</v>
      </c>
      <c r="GI77" s="7">
        <v>1</v>
      </c>
      <c r="GJ77" s="7">
        <v>0</v>
      </c>
      <c r="GK77" s="7">
        <v>1</v>
      </c>
      <c r="GL77" s="7">
        <v>1</v>
      </c>
      <c r="GM77" s="7">
        <v>1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7">
        <v>0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>
        <v>0</v>
      </c>
      <c r="IJ77" s="7">
        <v>0</v>
      </c>
      <c r="IK77" s="7">
        <v>0</v>
      </c>
      <c r="IL77" s="7">
        <v>0</v>
      </c>
      <c r="IM77" s="7">
        <v>0</v>
      </c>
      <c r="IN77" s="7">
        <v>0</v>
      </c>
      <c r="IO77" s="7">
        <v>0</v>
      </c>
      <c r="IP77" s="7">
        <v>0</v>
      </c>
      <c r="IQ77" s="7">
        <v>0</v>
      </c>
      <c r="IR77" s="7">
        <v>0</v>
      </c>
      <c r="IS77" s="7">
        <v>0</v>
      </c>
      <c r="IT77" s="7">
        <v>0</v>
      </c>
      <c r="IU77" s="7">
        <v>0</v>
      </c>
      <c r="IV77" s="7">
        <v>0</v>
      </c>
      <c r="IW77" s="7">
        <v>0</v>
      </c>
      <c r="IX77" s="7">
        <v>0</v>
      </c>
      <c r="IY77" s="7">
        <v>0</v>
      </c>
      <c r="IZ77" s="7">
        <v>0</v>
      </c>
      <c r="JA77" s="7">
        <v>0</v>
      </c>
      <c r="JB77" s="7">
        <v>0</v>
      </c>
      <c r="JC77" s="7">
        <v>0</v>
      </c>
      <c r="JD77" s="7">
        <v>0</v>
      </c>
      <c r="JE77" s="7">
        <v>0</v>
      </c>
      <c r="JF77" s="7">
        <v>0</v>
      </c>
      <c r="JG77" s="7">
        <v>0</v>
      </c>
      <c r="JH77" s="7">
        <v>0</v>
      </c>
      <c r="JI77" s="7">
        <v>0</v>
      </c>
      <c r="JJ77" s="7">
        <v>0</v>
      </c>
      <c r="JK77" s="7">
        <v>0</v>
      </c>
      <c r="JL77" s="7">
        <v>0</v>
      </c>
      <c r="JM77" s="7">
        <v>0</v>
      </c>
      <c r="JN77" s="7">
        <v>0</v>
      </c>
      <c r="JO77" s="7">
        <v>0</v>
      </c>
      <c r="JP77" s="7">
        <v>0</v>
      </c>
      <c r="JQ77" s="7">
        <v>0</v>
      </c>
      <c r="JR77" s="7">
        <v>0</v>
      </c>
      <c r="JS77" s="7">
        <v>0</v>
      </c>
      <c r="JT77" s="7">
        <v>0</v>
      </c>
      <c r="JU77" s="7">
        <v>0</v>
      </c>
      <c r="JV77" s="7">
        <v>0</v>
      </c>
      <c r="JW77" s="7">
        <v>0</v>
      </c>
      <c r="JX77" s="7">
        <v>0</v>
      </c>
      <c r="JY77" s="7">
        <v>0</v>
      </c>
      <c r="JZ77" s="7">
        <v>0</v>
      </c>
      <c r="KA77" s="7">
        <v>0</v>
      </c>
      <c r="KB77" s="7">
        <v>0</v>
      </c>
      <c r="KC77" s="7">
        <v>0</v>
      </c>
      <c r="KD77" s="7">
        <v>0</v>
      </c>
      <c r="KE77" s="7">
        <v>0</v>
      </c>
      <c r="KF77" s="7">
        <v>0</v>
      </c>
      <c r="KG77" s="7">
        <v>0</v>
      </c>
      <c r="KH77" s="7">
        <v>0</v>
      </c>
      <c r="KI77" s="7">
        <v>0</v>
      </c>
      <c r="KJ77" s="7">
        <v>0</v>
      </c>
      <c r="KK77" s="7">
        <v>0</v>
      </c>
      <c r="KL77" s="7">
        <v>0</v>
      </c>
      <c r="KM77" s="7">
        <v>0</v>
      </c>
      <c r="KN77" s="7">
        <v>0</v>
      </c>
      <c r="KO77" s="7">
        <v>0</v>
      </c>
      <c r="KP77" s="7">
        <v>0</v>
      </c>
      <c r="KQ77" s="7">
        <v>0</v>
      </c>
      <c r="KR77" s="7">
        <v>0</v>
      </c>
      <c r="KS77" s="7">
        <v>0</v>
      </c>
      <c r="KT77" s="7">
        <v>0</v>
      </c>
      <c r="KU77" s="7">
        <v>0</v>
      </c>
      <c r="KV77" s="7">
        <v>0</v>
      </c>
      <c r="KW77" s="7">
        <v>0</v>
      </c>
      <c r="KX77" s="7">
        <v>0</v>
      </c>
      <c r="KY77" s="7">
        <v>0</v>
      </c>
      <c r="KZ77" s="7">
        <v>0</v>
      </c>
      <c r="LA77" s="7">
        <v>0</v>
      </c>
      <c r="LB77" s="7">
        <v>0</v>
      </c>
      <c r="LC77" s="7">
        <v>0</v>
      </c>
      <c r="LD77" s="7">
        <v>0</v>
      </c>
      <c r="LE77" s="7">
        <v>0</v>
      </c>
      <c r="LF77" s="7">
        <v>0</v>
      </c>
      <c r="LG77" s="7">
        <v>0</v>
      </c>
      <c r="LH77" s="7">
        <v>0</v>
      </c>
      <c r="LI77" s="7">
        <v>0</v>
      </c>
      <c r="LJ77" s="7">
        <v>0</v>
      </c>
      <c r="LK77" s="7">
        <v>0</v>
      </c>
      <c r="LL77" s="7">
        <v>0</v>
      </c>
      <c r="LM77" s="7">
        <v>0</v>
      </c>
      <c r="LN77" s="7">
        <v>0</v>
      </c>
      <c r="LO77" s="7">
        <v>0</v>
      </c>
      <c r="LP77" s="7">
        <v>0</v>
      </c>
      <c r="LQ77" s="7">
        <v>0</v>
      </c>
      <c r="LR77" s="7">
        <v>0</v>
      </c>
      <c r="LS77" s="7">
        <v>0</v>
      </c>
      <c r="LT77" s="7">
        <v>0</v>
      </c>
      <c r="LU77" s="7">
        <v>0</v>
      </c>
      <c r="LV77" s="7">
        <v>0</v>
      </c>
      <c r="LW77" s="9">
        <v>0</v>
      </c>
      <c r="LX77" s="9">
        <v>0</v>
      </c>
      <c r="LY77" s="9">
        <v>0</v>
      </c>
      <c r="LZ77" s="9">
        <v>0</v>
      </c>
      <c r="MA77" s="9">
        <v>0</v>
      </c>
      <c r="MB77" s="9">
        <v>0</v>
      </c>
      <c r="MC77" s="9">
        <v>0</v>
      </c>
      <c r="MD77" s="9">
        <v>0</v>
      </c>
      <c r="ME77" s="9">
        <v>0</v>
      </c>
      <c r="MF77" s="9">
        <v>0</v>
      </c>
      <c r="MG77" s="9">
        <v>0</v>
      </c>
      <c r="MH77" s="9">
        <v>0</v>
      </c>
      <c r="MI77" s="9">
        <v>0</v>
      </c>
      <c r="MJ77" s="9">
        <v>0</v>
      </c>
      <c r="MK77" s="9">
        <v>0</v>
      </c>
      <c r="ML77" s="9">
        <v>0</v>
      </c>
    </row>
    <row r="78" spans="1:350">
      <c r="A78" s="34" t="s">
        <v>72</v>
      </c>
      <c r="B78" s="7">
        <v>1</v>
      </c>
      <c r="C78" s="7">
        <v>0</v>
      </c>
      <c r="D78" s="7">
        <v>1</v>
      </c>
      <c r="E78" s="7">
        <v>0</v>
      </c>
      <c r="F78" s="7">
        <v>1</v>
      </c>
      <c r="G78" s="7">
        <v>0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0</v>
      </c>
      <c r="V78" s="7">
        <v>1</v>
      </c>
      <c r="W78" s="7">
        <v>0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0</v>
      </c>
      <c r="AD78" s="7">
        <v>1</v>
      </c>
      <c r="AE78" s="7">
        <v>0</v>
      </c>
      <c r="AF78" s="7">
        <v>1</v>
      </c>
      <c r="AG78" s="7">
        <v>1</v>
      </c>
      <c r="AH78" s="7">
        <v>1</v>
      </c>
      <c r="AI78" s="7">
        <v>1</v>
      </c>
      <c r="AJ78" s="7">
        <v>1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1</v>
      </c>
      <c r="AQ78" s="7">
        <v>1</v>
      </c>
      <c r="AR78" s="7">
        <v>0</v>
      </c>
      <c r="AS78" s="7">
        <v>0</v>
      </c>
      <c r="AT78" s="7">
        <v>1</v>
      </c>
      <c r="AU78" s="7">
        <v>1</v>
      </c>
      <c r="AV78" s="7">
        <v>0</v>
      </c>
      <c r="AW78" s="7">
        <v>0</v>
      </c>
      <c r="AX78" s="7">
        <v>0</v>
      </c>
      <c r="AY78" s="7">
        <v>1</v>
      </c>
      <c r="AZ78" s="7">
        <v>0</v>
      </c>
      <c r="BA78" s="7">
        <v>0</v>
      </c>
      <c r="BB78" s="7">
        <v>1</v>
      </c>
      <c r="BC78" s="7">
        <v>0</v>
      </c>
      <c r="BD78" s="7">
        <v>0</v>
      </c>
      <c r="BE78" s="7">
        <v>0</v>
      </c>
      <c r="BF78" s="7">
        <v>1</v>
      </c>
      <c r="BG78" s="7">
        <v>0</v>
      </c>
      <c r="BH78" s="7">
        <v>0</v>
      </c>
      <c r="BI78" s="7">
        <v>1</v>
      </c>
      <c r="BJ78" s="7">
        <v>1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1</v>
      </c>
      <c r="BR78" s="7">
        <v>1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1</v>
      </c>
      <c r="CM78" s="7">
        <v>0</v>
      </c>
      <c r="CN78" s="7">
        <v>0</v>
      </c>
      <c r="CO78" s="7">
        <v>1</v>
      </c>
      <c r="CP78" s="7">
        <v>0</v>
      </c>
      <c r="CQ78" s="7">
        <v>1</v>
      </c>
      <c r="CR78" s="7">
        <v>1</v>
      </c>
      <c r="CS78" s="7">
        <v>0</v>
      </c>
      <c r="CT78" s="7">
        <v>0</v>
      </c>
      <c r="CU78" s="7">
        <v>1</v>
      </c>
      <c r="CV78" s="7">
        <v>0</v>
      </c>
      <c r="CW78" s="7">
        <v>0</v>
      </c>
      <c r="CX78" s="7">
        <v>0</v>
      </c>
      <c r="CY78" s="7">
        <v>1</v>
      </c>
      <c r="CZ78" s="7">
        <v>0</v>
      </c>
      <c r="DA78" s="7">
        <v>1</v>
      </c>
      <c r="DB78" s="7">
        <v>1</v>
      </c>
      <c r="DC78" s="7">
        <v>1</v>
      </c>
      <c r="DD78" s="7">
        <v>0</v>
      </c>
      <c r="DE78" s="7">
        <v>1</v>
      </c>
      <c r="DF78" s="7">
        <v>0</v>
      </c>
      <c r="DG78" s="7">
        <v>1</v>
      </c>
      <c r="DH78" s="7">
        <v>0</v>
      </c>
      <c r="DI78" s="7">
        <v>1</v>
      </c>
      <c r="DJ78" s="7">
        <v>1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1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1</v>
      </c>
      <c r="ED78" s="7">
        <v>1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1</v>
      </c>
      <c r="EN78" s="7">
        <v>0</v>
      </c>
      <c r="EO78" s="7">
        <v>1</v>
      </c>
      <c r="EP78" s="7">
        <v>1</v>
      </c>
      <c r="EQ78" s="7">
        <v>1</v>
      </c>
      <c r="ER78" s="7">
        <v>1</v>
      </c>
      <c r="ES78" s="7">
        <v>0</v>
      </c>
      <c r="ET78" s="7">
        <v>1</v>
      </c>
      <c r="EU78" s="7">
        <v>0</v>
      </c>
      <c r="EV78" s="7">
        <v>0</v>
      </c>
      <c r="EW78" s="7">
        <v>1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1</v>
      </c>
      <c r="FF78" s="7">
        <v>0</v>
      </c>
      <c r="FG78" s="7">
        <v>0</v>
      </c>
      <c r="FH78" s="7">
        <v>1</v>
      </c>
      <c r="FI78" s="7">
        <v>1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1</v>
      </c>
      <c r="FP78" s="7">
        <v>1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1</v>
      </c>
      <c r="GA78" s="7">
        <v>0</v>
      </c>
      <c r="GB78" s="7">
        <v>0</v>
      </c>
      <c r="GC78" s="7">
        <v>0</v>
      </c>
      <c r="GD78" s="7">
        <v>1</v>
      </c>
      <c r="GE78" s="7">
        <v>1</v>
      </c>
      <c r="GF78" s="7">
        <v>1</v>
      </c>
      <c r="GG78" s="7">
        <v>1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1</v>
      </c>
      <c r="GO78" s="7">
        <v>1</v>
      </c>
      <c r="GP78" s="7">
        <v>1</v>
      </c>
      <c r="GQ78" s="7">
        <v>1</v>
      </c>
      <c r="GR78" s="7">
        <v>1</v>
      </c>
      <c r="GS78" s="7">
        <v>1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0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0</v>
      </c>
      <c r="HY78" s="7">
        <v>0</v>
      </c>
      <c r="HZ78" s="7">
        <v>0</v>
      </c>
      <c r="IA78" s="7">
        <v>0</v>
      </c>
      <c r="IB78" s="7">
        <v>0</v>
      </c>
      <c r="IC78" s="7">
        <v>0</v>
      </c>
      <c r="ID78" s="7">
        <v>0</v>
      </c>
      <c r="IE78" s="7">
        <v>0</v>
      </c>
      <c r="IF78" s="7">
        <v>0</v>
      </c>
      <c r="IG78" s="7">
        <v>0</v>
      </c>
      <c r="IH78" s="7">
        <v>0</v>
      </c>
      <c r="II78" s="7">
        <v>0</v>
      </c>
      <c r="IJ78" s="7">
        <v>0</v>
      </c>
      <c r="IK78" s="7">
        <v>0</v>
      </c>
      <c r="IL78" s="7">
        <v>0</v>
      </c>
      <c r="IM78" s="7">
        <v>0</v>
      </c>
      <c r="IN78" s="7">
        <v>0</v>
      </c>
      <c r="IO78" s="7">
        <v>0</v>
      </c>
      <c r="IP78" s="7">
        <v>0</v>
      </c>
      <c r="IQ78" s="7">
        <v>0</v>
      </c>
      <c r="IR78" s="7">
        <v>0</v>
      </c>
      <c r="IS78" s="7">
        <v>0</v>
      </c>
      <c r="IT78" s="7">
        <v>0</v>
      </c>
      <c r="IU78" s="7">
        <v>0</v>
      </c>
      <c r="IV78" s="7">
        <v>0</v>
      </c>
      <c r="IW78" s="7">
        <v>0</v>
      </c>
      <c r="IX78" s="7">
        <v>0</v>
      </c>
      <c r="IY78" s="7">
        <v>0</v>
      </c>
      <c r="IZ78" s="7">
        <v>0</v>
      </c>
      <c r="JA78" s="7">
        <v>0</v>
      </c>
      <c r="JB78" s="7">
        <v>0</v>
      </c>
      <c r="JC78" s="7">
        <v>0</v>
      </c>
      <c r="JD78" s="7">
        <v>0</v>
      </c>
      <c r="JE78" s="7">
        <v>0</v>
      </c>
      <c r="JF78" s="7">
        <v>0</v>
      </c>
      <c r="JG78" s="7">
        <v>0</v>
      </c>
      <c r="JH78" s="7">
        <v>0</v>
      </c>
      <c r="JI78" s="7">
        <v>0</v>
      </c>
      <c r="JJ78" s="7">
        <v>0</v>
      </c>
      <c r="JK78" s="7">
        <v>0</v>
      </c>
      <c r="JL78" s="7">
        <v>0</v>
      </c>
      <c r="JM78" s="7">
        <v>0</v>
      </c>
      <c r="JN78" s="7">
        <v>0</v>
      </c>
      <c r="JO78" s="7">
        <v>0</v>
      </c>
      <c r="JP78" s="7">
        <v>0</v>
      </c>
      <c r="JQ78" s="7">
        <v>0</v>
      </c>
      <c r="JR78" s="7">
        <v>0</v>
      </c>
      <c r="JS78" s="7">
        <v>0</v>
      </c>
      <c r="JT78" s="7">
        <v>0</v>
      </c>
      <c r="JU78" s="7">
        <v>0</v>
      </c>
      <c r="JV78" s="7">
        <v>0</v>
      </c>
      <c r="JW78" s="7">
        <v>0</v>
      </c>
      <c r="JX78" s="7">
        <v>0</v>
      </c>
      <c r="JY78" s="7">
        <v>0</v>
      </c>
      <c r="JZ78" s="7">
        <v>0</v>
      </c>
      <c r="KA78" s="7">
        <v>0</v>
      </c>
      <c r="KB78" s="7">
        <v>0</v>
      </c>
      <c r="KC78" s="7">
        <v>0</v>
      </c>
      <c r="KD78" s="7">
        <v>0</v>
      </c>
      <c r="KE78" s="7">
        <v>0</v>
      </c>
      <c r="KF78" s="7">
        <v>0</v>
      </c>
      <c r="KG78" s="7">
        <v>0</v>
      </c>
      <c r="KH78" s="7">
        <v>0</v>
      </c>
      <c r="KI78" s="7">
        <v>0</v>
      </c>
      <c r="KJ78" s="7">
        <v>0</v>
      </c>
      <c r="KK78" s="7">
        <v>0</v>
      </c>
      <c r="KL78" s="7">
        <v>0</v>
      </c>
      <c r="KM78" s="7">
        <v>0</v>
      </c>
      <c r="KN78" s="7">
        <v>0</v>
      </c>
      <c r="KO78" s="7">
        <v>0</v>
      </c>
      <c r="KP78" s="7">
        <v>0</v>
      </c>
      <c r="KQ78" s="7">
        <v>0</v>
      </c>
      <c r="KR78" s="7">
        <v>0</v>
      </c>
      <c r="KS78" s="7">
        <v>0</v>
      </c>
      <c r="KT78" s="7">
        <v>0</v>
      </c>
      <c r="KU78" s="7">
        <v>0</v>
      </c>
      <c r="KV78" s="7">
        <v>0</v>
      </c>
      <c r="KW78" s="7">
        <v>0</v>
      </c>
      <c r="KX78" s="7">
        <v>0</v>
      </c>
      <c r="KY78" s="7">
        <v>0</v>
      </c>
      <c r="KZ78" s="7">
        <v>0</v>
      </c>
      <c r="LA78" s="7">
        <v>0</v>
      </c>
      <c r="LB78" s="7">
        <v>0</v>
      </c>
      <c r="LC78" s="7">
        <v>0</v>
      </c>
      <c r="LD78" s="7">
        <v>0</v>
      </c>
      <c r="LE78" s="7">
        <v>0</v>
      </c>
      <c r="LF78" s="7">
        <v>0</v>
      </c>
      <c r="LG78" s="7">
        <v>0</v>
      </c>
      <c r="LH78" s="7">
        <v>0</v>
      </c>
      <c r="LI78" s="7">
        <v>0</v>
      </c>
      <c r="LJ78" s="7">
        <v>0</v>
      </c>
      <c r="LK78" s="7">
        <v>0</v>
      </c>
      <c r="LL78" s="7">
        <v>0</v>
      </c>
      <c r="LM78" s="7">
        <v>0</v>
      </c>
      <c r="LN78" s="7">
        <v>0</v>
      </c>
      <c r="LO78" s="7">
        <v>0</v>
      </c>
      <c r="LP78" s="7">
        <v>0</v>
      </c>
      <c r="LQ78" s="7">
        <v>0</v>
      </c>
      <c r="LR78" s="7">
        <v>0</v>
      </c>
      <c r="LS78" s="7">
        <v>0</v>
      </c>
      <c r="LT78" s="7">
        <v>0</v>
      </c>
      <c r="LU78" s="7">
        <v>0</v>
      </c>
      <c r="LV78" s="7">
        <v>0</v>
      </c>
      <c r="LW78" s="9">
        <v>0</v>
      </c>
      <c r="LX78" s="9">
        <v>0</v>
      </c>
      <c r="LY78" s="9">
        <v>0</v>
      </c>
      <c r="LZ78" s="9">
        <v>0</v>
      </c>
      <c r="MA78" s="9">
        <v>0</v>
      </c>
      <c r="MB78" s="9">
        <v>0</v>
      </c>
      <c r="MC78" s="9">
        <v>0</v>
      </c>
      <c r="MD78" s="9">
        <v>0</v>
      </c>
      <c r="ME78" s="9">
        <v>0</v>
      </c>
      <c r="MF78" s="9">
        <v>0</v>
      </c>
      <c r="MG78" s="9">
        <v>0</v>
      </c>
      <c r="MH78" s="9">
        <v>0</v>
      </c>
      <c r="MI78" s="9">
        <v>0</v>
      </c>
      <c r="MJ78" s="9">
        <v>0</v>
      </c>
      <c r="MK78" s="9">
        <v>0</v>
      </c>
      <c r="ML78" s="9">
        <v>0</v>
      </c>
    </row>
    <row r="79" spans="1:350">
      <c r="A79" s="34" t="s">
        <v>73</v>
      </c>
      <c r="B79" s="7">
        <v>0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  <c r="M79" s="7">
        <v>0</v>
      </c>
      <c r="N79" s="7">
        <v>1</v>
      </c>
      <c r="O79" s="7">
        <v>0</v>
      </c>
      <c r="P79" s="7">
        <v>1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7">
        <v>0</v>
      </c>
      <c r="W79" s="7">
        <v>1</v>
      </c>
      <c r="X79" s="7">
        <v>0</v>
      </c>
      <c r="Y79" s="7">
        <v>1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1</v>
      </c>
      <c r="AJ79" s="7">
        <v>0</v>
      </c>
      <c r="AK79" s="7">
        <v>0</v>
      </c>
      <c r="AL79" s="7">
        <v>0</v>
      </c>
      <c r="AM79" s="7">
        <v>0</v>
      </c>
      <c r="AN79" s="7">
        <v>1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1</v>
      </c>
      <c r="AV79" s="7">
        <v>0</v>
      </c>
      <c r="AW79" s="7">
        <v>0</v>
      </c>
      <c r="AX79" s="7">
        <v>0</v>
      </c>
      <c r="AY79" s="7">
        <v>1</v>
      </c>
      <c r="AZ79" s="7">
        <v>0</v>
      </c>
      <c r="BA79" s="7">
        <v>1</v>
      </c>
      <c r="BB79" s="7">
        <v>0</v>
      </c>
      <c r="BC79" s="7">
        <v>1</v>
      </c>
      <c r="BD79" s="7">
        <v>0</v>
      </c>
      <c r="BE79" s="7">
        <v>0</v>
      </c>
      <c r="BF79" s="7">
        <v>0</v>
      </c>
      <c r="BG79" s="7">
        <v>1</v>
      </c>
      <c r="BH79" s="7">
        <v>1</v>
      </c>
      <c r="BI79" s="7">
        <v>1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1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1</v>
      </c>
      <c r="DE79" s="7">
        <v>1</v>
      </c>
      <c r="DF79" s="7">
        <v>1</v>
      </c>
      <c r="DG79" s="7">
        <v>1</v>
      </c>
      <c r="DH79" s="7">
        <v>1</v>
      </c>
      <c r="DI79" s="7">
        <v>1</v>
      </c>
      <c r="DJ79" s="7">
        <v>0</v>
      </c>
      <c r="DK79" s="7">
        <v>1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1</v>
      </c>
      <c r="DR79" s="7">
        <v>1</v>
      </c>
      <c r="DS79" s="7">
        <v>0</v>
      </c>
      <c r="DT79" s="7">
        <v>0</v>
      </c>
      <c r="DU79" s="7">
        <v>0</v>
      </c>
      <c r="DV79" s="7">
        <v>1</v>
      </c>
      <c r="DW79" s="7">
        <v>1</v>
      </c>
      <c r="DX79" s="7">
        <v>1</v>
      </c>
      <c r="DY79" s="7">
        <v>1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1</v>
      </c>
      <c r="EO79" s="7">
        <v>1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1</v>
      </c>
      <c r="EY79" s="7">
        <v>1</v>
      </c>
      <c r="EZ79" s="7">
        <v>0</v>
      </c>
      <c r="FA79" s="7">
        <v>1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1</v>
      </c>
      <c r="FI79" s="7">
        <v>1</v>
      </c>
      <c r="FJ79" s="7">
        <v>0</v>
      </c>
      <c r="FK79" s="7">
        <v>0</v>
      </c>
      <c r="FL79" s="7">
        <v>1</v>
      </c>
      <c r="FM79" s="7">
        <v>1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1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1</v>
      </c>
      <c r="GO79" s="7">
        <v>1</v>
      </c>
      <c r="GP79" s="7">
        <v>0</v>
      </c>
      <c r="GQ79" s="7">
        <v>0</v>
      </c>
      <c r="GR79" s="7">
        <v>1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0</v>
      </c>
      <c r="HM79" s="7">
        <v>0</v>
      </c>
      <c r="HN79" s="7">
        <v>0</v>
      </c>
      <c r="HO79" s="7">
        <v>0</v>
      </c>
      <c r="HP79" s="7">
        <v>0</v>
      </c>
      <c r="HQ79" s="7">
        <v>0</v>
      </c>
      <c r="HR79" s="7">
        <v>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0</v>
      </c>
      <c r="HZ79" s="7">
        <v>0</v>
      </c>
      <c r="IA79" s="7">
        <v>0</v>
      </c>
      <c r="IB79" s="7">
        <v>0</v>
      </c>
      <c r="IC79" s="7">
        <v>0</v>
      </c>
      <c r="ID79" s="7">
        <v>0</v>
      </c>
      <c r="IE79" s="7">
        <v>0</v>
      </c>
      <c r="IF79" s="7">
        <v>0</v>
      </c>
      <c r="IG79" s="7">
        <v>0</v>
      </c>
      <c r="IH79" s="7">
        <v>0</v>
      </c>
      <c r="II79" s="7">
        <v>0</v>
      </c>
      <c r="IJ79" s="7">
        <v>0</v>
      </c>
      <c r="IK79" s="7">
        <v>0</v>
      </c>
      <c r="IL79" s="7">
        <v>0</v>
      </c>
      <c r="IM79" s="7">
        <v>0</v>
      </c>
      <c r="IN79" s="7">
        <v>0</v>
      </c>
      <c r="IO79" s="7">
        <v>0</v>
      </c>
      <c r="IP79" s="7">
        <v>0</v>
      </c>
      <c r="IQ79" s="7">
        <v>0</v>
      </c>
      <c r="IR79" s="7">
        <v>0</v>
      </c>
      <c r="IS79" s="7">
        <v>0</v>
      </c>
      <c r="IT79" s="7">
        <v>0</v>
      </c>
      <c r="IU79" s="7">
        <v>0</v>
      </c>
      <c r="IV79" s="7">
        <v>0</v>
      </c>
      <c r="IW79" s="7">
        <v>0</v>
      </c>
      <c r="IX79" s="7">
        <v>0</v>
      </c>
      <c r="IY79" s="7">
        <v>0</v>
      </c>
      <c r="IZ79" s="7">
        <v>0</v>
      </c>
      <c r="JA79" s="7">
        <v>0</v>
      </c>
      <c r="JB79" s="7">
        <v>0</v>
      </c>
      <c r="JC79" s="7">
        <v>0</v>
      </c>
      <c r="JD79" s="7">
        <v>0</v>
      </c>
      <c r="JE79" s="7">
        <v>0</v>
      </c>
      <c r="JF79" s="7">
        <v>0</v>
      </c>
      <c r="JG79" s="7">
        <v>0</v>
      </c>
      <c r="JH79" s="7">
        <v>0</v>
      </c>
      <c r="JI79" s="7">
        <v>0</v>
      </c>
      <c r="JJ79" s="7">
        <v>0</v>
      </c>
      <c r="JK79" s="7">
        <v>0</v>
      </c>
      <c r="JL79" s="7">
        <v>0</v>
      </c>
      <c r="JM79" s="7">
        <v>0</v>
      </c>
      <c r="JN79" s="7">
        <v>0</v>
      </c>
      <c r="JO79" s="7">
        <v>0</v>
      </c>
      <c r="JP79" s="7">
        <v>0</v>
      </c>
      <c r="JQ79" s="7">
        <v>0</v>
      </c>
      <c r="JR79" s="7">
        <v>0</v>
      </c>
      <c r="JS79" s="7">
        <v>0</v>
      </c>
      <c r="JT79" s="7">
        <v>0</v>
      </c>
      <c r="JU79" s="7">
        <v>0</v>
      </c>
      <c r="JV79" s="7">
        <v>0</v>
      </c>
      <c r="JW79" s="7">
        <v>0</v>
      </c>
      <c r="JX79" s="7">
        <v>0</v>
      </c>
      <c r="JY79" s="7">
        <v>0</v>
      </c>
      <c r="JZ79" s="7">
        <v>0</v>
      </c>
      <c r="KA79" s="7">
        <v>0</v>
      </c>
      <c r="KB79" s="7">
        <v>0</v>
      </c>
      <c r="KC79" s="7">
        <v>0</v>
      </c>
      <c r="KD79" s="7">
        <v>0</v>
      </c>
      <c r="KE79" s="7">
        <v>0</v>
      </c>
      <c r="KF79" s="7">
        <v>0</v>
      </c>
      <c r="KG79" s="7">
        <v>0</v>
      </c>
      <c r="KH79" s="7">
        <v>0</v>
      </c>
      <c r="KI79" s="7">
        <v>0</v>
      </c>
      <c r="KJ79" s="7">
        <v>0</v>
      </c>
      <c r="KK79" s="7">
        <v>0</v>
      </c>
      <c r="KL79" s="7">
        <v>0</v>
      </c>
      <c r="KM79" s="7">
        <v>0</v>
      </c>
      <c r="KN79" s="7">
        <v>0</v>
      </c>
      <c r="KO79" s="7">
        <v>0</v>
      </c>
      <c r="KP79" s="7">
        <v>0</v>
      </c>
      <c r="KQ79" s="7">
        <v>0</v>
      </c>
      <c r="KR79" s="7">
        <v>0</v>
      </c>
      <c r="KS79" s="7">
        <v>0</v>
      </c>
      <c r="KT79" s="7">
        <v>0</v>
      </c>
      <c r="KU79" s="7">
        <v>0</v>
      </c>
      <c r="KV79" s="7">
        <v>0</v>
      </c>
      <c r="KW79" s="7">
        <v>0</v>
      </c>
      <c r="KX79" s="7">
        <v>0</v>
      </c>
      <c r="KY79" s="7">
        <v>0</v>
      </c>
      <c r="KZ79" s="7">
        <v>0</v>
      </c>
      <c r="LA79" s="7">
        <v>0</v>
      </c>
      <c r="LB79" s="7">
        <v>0</v>
      </c>
      <c r="LC79" s="7">
        <v>0</v>
      </c>
      <c r="LD79" s="7">
        <v>0</v>
      </c>
      <c r="LE79" s="7">
        <v>0</v>
      </c>
      <c r="LF79" s="7">
        <v>0</v>
      </c>
      <c r="LG79" s="7">
        <v>0</v>
      </c>
      <c r="LH79" s="7">
        <v>0</v>
      </c>
      <c r="LI79" s="7">
        <v>0</v>
      </c>
      <c r="LJ79" s="7">
        <v>0</v>
      </c>
      <c r="LK79" s="7">
        <v>0</v>
      </c>
      <c r="LL79" s="7">
        <v>0</v>
      </c>
      <c r="LM79" s="7">
        <v>0</v>
      </c>
      <c r="LN79" s="7">
        <v>0</v>
      </c>
      <c r="LO79" s="7">
        <v>0</v>
      </c>
      <c r="LP79" s="7">
        <v>0</v>
      </c>
      <c r="LQ79" s="7">
        <v>0</v>
      </c>
      <c r="LR79" s="7">
        <v>0</v>
      </c>
      <c r="LS79" s="7">
        <v>0</v>
      </c>
      <c r="LT79" s="7">
        <v>0</v>
      </c>
      <c r="LU79" s="7">
        <v>0</v>
      </c>
      <c r="LV79" s="7">
        <v>0</v>
      </c>
      <c r="LW79" s="9">
        <v>0</v>
      </c>
      <c r="LX79" s="9">
        <v>0</v>
      </c>
      <c r="LY79" s="9">
        <v>0</v>
      </c>
      <c r="LZ79" s="9">
        <v>0</v>
      </c>
      <c r="MA79" s="9">
        <v>0</v>
      </c>
      <c r="MB79" s="9">
        <v>0</v>
      </c>
      <c r="MC79" s="9">
        <v>0</v>
      </c>
      <c r="MD79" s="9">
        <v>0</v>
      </c>
      <c r="ME79" s="9">
        <v>0</v>
      </c>
      <c r="MF79" s="9">
        <v>0</v>
      </c>
      <c r="MG79" s="9">
        <v>0</v>
      </c>
      <c r="MH79" s="9">
        <v>0</v>
      </c>
      <c r="MI79" s="9">
        <v>0</v>
      </c>
      <c r="MJ79" s="9">
        <v>0</v>
      </c>
      <c r="MK79" s="9">
        <v>0</v>
      </c>
      <c r="ML79" s="9">
        <v>0</v>
      </c>
    </row>
    <row r="80" spans="1:350">
      <c r="A80" s="34" t="s">
        <v>74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1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1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0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0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0</v>
      </c>
      <c r="HZ80" s="7">
        <v>0</v>
      </c>
      <c r="IA80" s="7">
        <v>0</v>
      </c>
      <c r="IB80" s="7">
        <v>0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0</v>
      </c>
      <c r="IJ80" s="7">
        <v>0</v>
      </c>
      <c r="IK80" s="7">
        <v>0</v>
      </c>
      <c r="IL80" s="7">
        <v>0</v>
      </c>
      <c r="IM80" s="7">
        <v>0</v>
      </c>
      <c r="IN80" s="7">
        <v>0</v>
      </c>
      <c r="IO80" s="7">
        <v>0</v>
      </c>
      <c r="IP80" s="7">
        <v>0</v>
      </c>
      <c r="IQ80" s="7">
        <v>0</v>
      </c>
      <c r="IR80" s="7">
        <v>0</v>
      </c>
      <c r="IS80" s="7">
        <v>0</v>
      </c>
      <c r="IT80" s="7">
        <v>0</v>
      </c>
      <c r="IU80" s="7">
        <v>0</v>
      </c>
      <c r="IV80" s="7">
        <v>0</v>
      </c>
      <c r="IW80" s="7">
        <v>0</v>
      </c>
      <c r="IX80" s="7">
        <v>0</v>
      </c>
      <c r="IY80" s="7">
        <v>0</v>
      </c>
      <c r="IZ80" s="7">
        <v>0</v>
      </c>
      <c r="JA80" s="7">
        <v>0</v>
      </c>
      <c r="JB80" s="7">
        <v>0</v>
      </c>
      <c r="JC80" s="7">
        <v>0</v>
      </c>
      <c r="JD80" s="7">
        <v>0</v>
      </c>
      <c r="JE80" s="7">
        <v>0</v>
      </c>
      <c r="JF80" s="7">
        <v>0</v>
      </c>
      <c r="JG80" s="7">
        <v>0</v>
      </c>
      <c r="JH80" s="7">
        <v>0</v>
      </c>
      <c r="JI80" s="7">
        <v>0</v>
      </c>
      <c r="JJ80" s="7">
        <v>0</v>
      </c>
      <c r="JK80" s="7">
        <v>0</v>
      </c>
      <c r="JL80" s="7">
        <v>0</v>
      </c>
      <c r="JM80" s="7">
        <v>0</v>
      </c>
      <c r="JN80" s="7">
        <v>0</v>
      </c>
      <c r="JO80" s="7">
        <v>0</v>
      </c>
      <c r="JP80" s="7">
        <v>0</v>
      </c>
      <c r="JQ80" s="7">
        <v>0</v>
      </c>
      <c r="JR80" s="7">
        <v>0</v>
      </c>
      <c r="JS80" s="7">
        <v>0</v>
      </c>
      <c r="JT80" s="7">
        <v>0</v>
      </c>
      <c r="JU80" s="7">
        <v>0</v>
      </c>
      <c r="JV80" s="7">
        <v>0</v>
      </c>
      <c r="JW80" s="7">
        <v>0</v>
      </c>
      <c r="JX80" s="7">
        <v>0</v>
      </c>
      <c r="JY80" s="7">
        <v>0</v>
      </c>
      <c r="JZ80" s="7">
        <v>0</v>
      </c>
      <c r="KA80" s="7">
        <v>0</v>
      </c>
      <c r="KB80" s="7">
        <v>0</v>
      </c>
      <c r="KC80" s="7">
        <v>0</v>
      </c>
      <c r="KD80" s="7">
        <v>0</v>
      </c>
      <c r="KE80" s="7">
        <v>0</v>
      </c>
      <c r="KF80" s="7">
        <v>0</v>
      </c>
      <c r="KG80" s="7">
        <v>0</v>
      </c>
      <c r="KH80" s="7">
        <v>0</v>
      </c>
      <c r="KI80" s="7">
        <v>0</v>
      </c>
      <c r="KJ80" s="7">
        <v>0</v>
      </c>
      <c r="KK80" s="7">
        <v>0</v>
      </c>
      <c r="KL80" s="7">
        <v>0</v>
      </c>
      <c r="KM80" s="7">
        <v>0</v>
      </c>
      <c r="KN80" s="7">
        <v>0</v>
      </c>
      <c r="KO80" s="7">
        <v>0</v>
      </c>
      <c r="KP80" s="7">
        <v>0</v>
      </c>
      <c r="KQ80" s="7">
        <v>0</v>
      </c>
      <c r="KR80" s="7">
        <v>0</v>
      </c>
      <c r="KS80" s="7">
        <v>0</v>
      </c>
      <c r="KT80" s="7">
        <v>0</v>
      </c>
      <c r="KU80" s="7">
        <v>0</v>
      </c>
      <c r="KV80" s="7">
        <v>0</v>
      </c>
      <c r="KW80" s="7">
        <v>0</v>
      </c>
      <c r="KX80" s="7">
        <v>0</v>
      </c>
      <c r="KY80" s="7">
        <v>0</v>
      </c>
      <c r="KZ80" s="7">
        <v>0</v>
      </c>
      <c r="LA80" s="7">
        <v>0</v>
      </c>
      <c r="LB80" s="7">
        <v>0</v>
      </c>
      <c r="LC80" s="7">
        <v>0</v>
      </c>
      <c r="LD80" s="7">
        <v>0</v>
      </c>
      <c r="LE80" s="7">
        <v>0</v>
      </c>
      <c r="LF80" s="7">
        <v>0</v>
      </c>
      <c r="LG80" s="7">
        <v>0</v>
      </c>
      <c r="LH80" s="7">
        <v>0</v>
      </c>
      <c r="LI80" s="7">
        <v>0</v>
      </c>
      <c r="LJ80" s="7">
        <v>0</v>
      </c>
      <c r="LK80" s="7">
        <v>0</v>
      </c>
      <c r="LL80" s="7">
        <v>0</v>
      </c>
      <c r="LM80" s="7">
        <v>0</v>
      </c>
      <c r="LN80" s="7">
        <v>0</v>
      </c>
      <c r="LO80" s="7">
        <v>0</v>
      </c>
      <c r="LP80" s="7">
        <v>0</v>
      </c>
      <c r="LQ80" s="7">
        <v>0</v>
      </c>
      <c r="LR80" s="7">
        <v>0</v>
      </c>
      <c r="LS80" s="7">
        <v>0</v>
      </c>
      <c r="LT80" s="7">
        <v>0</v>
      </c>
      <c r="LU80" s="7">
        <v>0</v>
      </c>
      <c r="LV80" s="7">
        <v>0</v>
      </c>
      <c r="LW80" s="9">
        <v>0</v>
      </c>
      <c r="LX80" s="9">
        <v>0</v>
      </c>
      <c r="LY80" s="9">
        <v>0</v>
      </c>
      <c r="LZ80" s="9">
        <v>0</v>
      </c>
      <c r="MA80" s="9">
        <v>0</v>
      </c>
      <c r="MB80" s="9">
        <v>0</v>
      </c>
      <c r="MC80" s="9">
        <v>0</v>
      </c>
      <c r="MD80" s="9">
        <v>0</v>
      </c>
      <c r="ME80" s="9">
        <v>0</v>
      </c>
      <c r="MF80" s="9">
        <v>0</v>
      </c>
      <c r="MG80" s="9">
        <v>0</v>
      </c>
      <c r="MH80" s="9">
        <v>0</v>
      </c>
      <c r="MI80" s="9">
        <v>0</v>
      </c>
      <c r="MJ80" s="9">
        <v>0</v>
      </c>
      <c r="MK80" s="9">
        <v>0</v>
      </c>
      <c r="ML80" s="9">
        <v>0</v>
      </c>
    </row>
    <row r="81" spans="1:350">
      <c r="A81" s="35" t="s">
        <v>75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1</v>
      </c>
      <c r="BC81" s="7">
        <v>1</v>
      </c>
      <c r="BD81" s="7">
        <v>0</v>
      </c>
      <c r="BE81" s="7">
        <v>0</v>
      </c>
      <c r="BF81" s="7">
        <v>0</v>
      </c>
      <c r="BG81" s="7">
        <v>1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1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1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0</v>
      </c>
      <c r="HW81" s="7">
        <v>0</v>
      </c>
      <c r="HX81" s="7">
        <v>0</v>
      </c>
      <c r="HY81" s="7">
        <v>0</v>
      </c>
      <c r="HZ81" s="7">
        <v>0</v>
      </c>
      <c r="IA81" s="7">
        <v>0</v>
      </c>
      <c r="IB81" s="7">
        <v>0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0</v>
      </c>
      <c r="IK81" s="7">
        <v>0</v>
      </c>
      <c r="IL81" s="7">
        <v>0</v>
      </c>
      <c r="IM81" s="7">
        <v>0</v>
      </c>
      <c r="IN81" s="7">
        <v>0</v>
      </c>
      <c r="IO81" s="7">
        <v>0</v>
      </c>
      <c r="IP81" s="7">
        <v>0</v>
      </c>
      <c r="IQ81" s="7">
        <v>0</v>
      </c>
      <c r="IR81" s="7">
        <v>0</v>
      </c>
      <c r="IS81" s="7">
        <v>0</v>
      </c>
      <c r="IT81" s="7">
        <v>0</v>
      </c>
      <c r="IU81" s="7">
        <v>0</v>
      </c>
      <c r="IV81" s="7">
        <v>0</v>
      </c>
      <c r="IW81" s="7">
        <v>0</v>
      </c>
      <c r="IX81" s="7">
        <v>0</v>
      </c>
      <c r="IY81" s="7">
        <v>0</v>
      </c>
      <c r="IZ81" s="7">
        <v>0</v>
      </c>
      <c r="JA81" s="7">
        <v>0</v>
      </c>
      <c r="JB81" s="7">
        <v>0</v>
      </c>
      <c r="JC81" s="7">
        <v>0</v>
      </c>
      <c r="JD81" s="7">
        <v>0</v>
      </c>
      <c r="JE81" s="7">
        <v>0</v>
      </c>
      <c r="JF81" s="7">
        <v>0</v>
      </c>
      <c r="JG81" s="7">
        <v>0</v>
      </c>
      <c r="JH81" s="7">
        <v>0</v>
      </c>
      <c r="JI81" s="7">
        <v>0</v>
      </c>
      <c r="JJ81" s="7">
        <v>0</v>
      </c>
      <c r="JK81" s="7">
        <v>0</v>
      </c>
      <c r="JL81" s="7">
        <v>0</v>
      </c>
      <c r="JM81" s="7">
        <v>0</v>
      </c>
      <c r="JN81" s="7">
        <v>0</v>
      </c>
      <c r="JO81" s="7">
        <v>0</v>
      </c>
      <c r="JP81" s="7">
        <v>0</v>
      </c>
      <c r="JQ81" s="7">
        <v>0</v>
      </c>
      <c r="JR81" s="7">
        <v>0</v>
      </c>
      <c r="JS81" s="7">
        <v>0</v>
      </c>
      <c r="JT81" s="7">
        <v>0</v>
      </c>
      <c r="JU81" s="7">
        <v>0</v>
      </c>
      <c r="JV81" s="7">
        <v>0</v>
      </c>
      <c r="JW81" s="7">
        <v>0</v>
      </c>
      <c r="JX81" s="7">
        <v>0</v>
      </c>
      <c r="JY81" s="7">
        <v>0</v>
      </c>
      <c r="JZ81" s="7">
        <v>0</v>
      </c>
      <c r="KA81" s="7">
        <v>0</v>
      </c>
      <c r="KB81" s="7">
        <v>0</v>
      </c>
      <c r="KC81" s="7">
        <v>0</v>
      </c>
      <c r="KD81" s="7">
        <v>0</v>
      </c>
      <c r="KE81" s="7">
        <v>0</v>
      </c>
      <c r="KF81" s="7">
        <v>0</v>
      </c>
      <c r="KG81" s="7">
        <v>0</v>
      </c>
      <c r="KH81" s="7">
        <v>0</v>
      </c>
      <c r="KI81" s="7">
        <v>0</v>
      </c>
      <c r="KJ81" s="7">
        <v>0</v>
      </c>
      <c r="KK81" s="7">
        <v>0</v>
      </c>
      <c r="KL81" s="7">
        <v>0</v>
      </c>
      <c r="KM81" s="7">
        <v>0</v>
      </c>
      <c r="KN81" s="7">
        <v>0</v>
      </c>
      <c r="KO81" s="7">
        <v>0</v>
      </c>
      <c r="KP81" s="7">
        <v>0</v>
      </c>
      <c r="KQ81" s="7">
        <v>0</v>
      </c>
      <c r="KR81" s="7">
        <v>0</v>
      </c>
      <c r="KS81" s="7">
        <v>0</v>
      </c>
      <c r="KT81" s="7">
        <v>0</v>
      </c>
      <c r="KU81" s="7">
        <v>0</v>
      </c>
      <c r="KV81" s="7">
        <v>0</v>
      </c>
      <c r="KW81" s="7">
        <v>0</v>
      </c>
      <c r="KX81" s="7">
        <v>0</v>
      </c>
      <c r="KY81" s="7">
        <v>0</v>
      </c>
      <c r="KZ81" s="7">
        <v>0</v>
      </c>
      <c r="LA81" s="7">
        <v>0</v>
      </c>
      <c r="LB81" s="7">
        <v>0</v>
      </c>
      <c r="LC81" s="7">
        <v>0</v>
      </c>
      <c r="LD81" s="7">
        <v>0</v>
      </c>
      <c r="LE81" s="7">
        <v>0</v>
      </c>
      <c r="LF81" s="7">
        <v>0</v>
      </c>
      <c r="LG81" s="7">
        <v>0</v>
      </c>
      <c r="LH81" s="7">
        <v>0</v>
      </c>
      <c r="LI81" s="7">
        <v>0</v>
      </c>
      <c r="LJ81" s="7">
        <v>0</v>
      </c>
      <c r="LK81" s="7">
        <v>0</v>
      </c>
      <c r="LL81" s="7">
        <v>0</v>
      </c>
      <c r="LM81" s="7">
        <v>0</v>
      </c>
      <c r="LN81" s="7">
        <v>0</v>
      </c>
      <c r="LO81" s="7">
        <v>0</v>
      </c>
      <c r="LP81" s="7">
        <v>0</v>
      </c>
      <c r="LQ81" s="7">
        <v>0</v>
      </c>
      <c r="LR81" s="7">
        <v>0</v>
      </c>
      <c r="LS81" s="7">
        <v>0</v>
      </c>
      <c r="LT81" s="7">
        <v>0</v>
      </c>
      <c r="LU81" s="7">
        <v>0</v>
      </c>
      <c r="LV81" s="7">
        <v>0</v>
      </c>
      <c r="LW81" s="9">
        <v>0</v>
      </c>
      <c r="LX81" s="9">
        <v>0</v>
      </c>
      <c r="LY81" s="9">
        <v>0</v>
      </c>
      <c r="LZ81" s="9">
        <v>0</v>
      </c>
      <c r="MA81" s="9">
        <v>0</v>
      </c>
      <c r="MB81" s="9">
        <v>0</v>
      </c>
      <c r="MC81" s="9">
        <v>0</v>
      </c>
      <c r="MD81" s="9">
        <v>0</v>
      </c>
      <c r="ME81" s="9">
        <v>0</v>
      </c>
      <c r="MF81" s="9">
        <v>0</v>
      </c>
      <c r="MG81" s="9">
        <v>0</v>
      </c>
      <c r="MH81" s="9">
        <v>0</v>
      </c>
      <c r="MI81" s="9">
        <v>0</v>
      </c>
      <c r="MJ81" s="9">
        <v>0</v>
      </c>
      <c r="MK81" s="9">
        <v>0</v>
      </c>
      <c r="ML81" s="9">
        <v>0</v>
      </c>
    </row>
    <row r="82" spans="1:350">
      <c r="A82" s="35" t="s">
        <v>76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1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7">
        <v>0</v>
      </c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0</v>
      </c>
      <c r="IB82" s="7">
        <v>0</v>
      </c>
      <c r="IC82" s="7">
        <v>0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0</v>
      </c>
      <c r="IJ82" s="7">
        <v>0</v>
      </c>
      <c r="IK82" s="7">
        <v>0</v>
      </c>
      <c r="IL82" s="7">
        <v>0</v>
      </c>
      <c r="IM82" s="7">
        <v>0</v>
      </c>
      <c r="IN82" s="7">
        <v>0</v>
      </c>
      <c r="IO82" s="7">
        <v>0</v>
      </c>
      <c r="IP82" s="7">
        <v>0</v>
      </c>
      <c r="IQ82" s="7">
        <v>0</v>
      </c>
      <c r="IR82" s="7">
        <v>0</v>
      </c>
      <c r="IS82" s="7">
        <v>0</v>
      </c>
      <c r="IT82" s="7">
        <v>0</v>
      </c>
      <c r="IU82" s="7">
        <v>0</v>
      </c>
      <c r="IV82" s="7">
        <v>0</v>
      </c>
      <c r="IW82" s="7">
        <v>0</v>
      </c>
      <c r="IX82" s="7">
        <v>0</v>
      </c>
      <c r="IY82" s="7">
        <v>0</v>
      </c>
      <c r="IZ82" s="7">
        <v>0</v>
      </c>
      <c r="JA82" s="7">
        <v>0</v>
      </c>
      <c r="JB82" s="7">
        <v>0</v>
      </c>
      <c r="JC82" s="7">
        <v>0</v>
      </c>
      <c r="JD82" s="7">
        <v>0</v>
      </c>
      <c r="JE82" s="7">
        <v>0</v>
      </c>
      <c r="JF82" s="7">
        <v>0</v>
      </c>
      <c r="JG82" s="7">
        <v>0</v>
      </c>
      <c r="JH82" s="7">
        <v>0</v>
      </c>
      <c r="JI82" s="7">
        <v>0</v>
      </c>
      <c r="JJ82" s="7">
        <v>0</v>
      </c>
      <c r="JK82" s="7">
        <v>0</v>
      </c>
      <c r="JL82" s="7">
        <v>0</v>
      </c>
      <c r="JM82" s="7">
        <v>0</v>
      </c>
      <c r="JN82" s="7">
        <v>0</v>
      </c>
      <c r="JO82" s="7">
        <v>0</v>
      </c>
      <c r="JP82" s="7">
        <v>0</v>
      </c>
      <c r="JQ82" s="7">
        <v>0</v>
      </c>
      <c r="JR82" s="7">
        <v>0</v>
      </c>
      <c r="JS82" s="7">
        <v>0</v>
      </c>
      <c r="JT82" s="7">
        <v>0</v>
      </c>
      <c r="JU82" s="7">
        <v>0</v>
      </c>
      <c r="JV82" s="7">
        <v>0</v>
      </c>
      <c r="JW82" s="7">
        <v>0</v>
      </c>
      <c r="JX82" s="7">
        <v>0</v>
      </c>
      <c r="JY82" s="7">
        <v>0</v>
      </c>
      <c r="JZ82" s="7">
        <v>0</v>
      </c>
      <c r="KA82" s="7">
        <v>0</v>
      </c>
      <c r="KB82" s="7">
        <v>0</v>
      </c>
      <c r="KC82" s="7">
        <v>0</v>
      </c>
      <c r="KD82" s="7">
        <v>0</v>
      </c>
      <c r="KE82" s="7">
        <v>0</v>
      </c>
      <c r="KF82" s="7">
        <v>0</v>
      </c>
      <c r="KG82" s="7">
        <v>0</v>
      </c>
      <c r="KH82" s="7">
        <v>0</v>
      </c>
      <c r="KI82" s="7">
        <v>0</v>
      </c>
      <c r="KJ82" s="7">
        <v>0</v>
      </c>
      <c r="KK82" s="7">
        <v>0</v>
      </c>
      <c r="KL82" s="7">
        <v>0</v>
      </c>
      <c r="KM82" s="7">
        <v>0</v>
      </c>
      <c r="KN82" s="7">
        <v>0</v>
      </c>
      <c r="KO82" s="7">
        <v>0</v>
      </c>
      <c r="KP82" s="7">
        <v>0</v>
      </c>
      <c r="KQ82" s="7">
        <v>0</v>
      </c>
      <c r="KR82" s="7">
        <v>0</v>
      </c>
      <c r="KS82" s="7">
        <v>0</v>
      </c>
      <c r="KT82" s="7">
        <v>0</v>
      </c>
      <c r="KU82" s="7">
        <v>0</v>
      </c>
      <c r="KV82" s="7">
        <v>0</v>
      </c>
      <c r="KW82" s="7">
        <v>0</v>
      </c>
      <c r="KX82" s="7">
        <v>0</v>
      </c>
      <c r="KY82" s="7">
        <v>0</v>
      </c>
      <c r="KZ82" s="7">
        <v>0</v>
      </c>
      <c r="LA82" s="7">
        <v>0</v>
      </c>
      <c r="LB82" s="7">
        <v>0</v>
      </c>
      <c r="LC82" s="7">
        <v>0</v>
      </c>
      <c r="LD82" s="7">
        <v>0</v>
      </c>
      <c r="LE82" s="7">
        <v>0</v>
      </c>
      <c r="LF82" s="7">
        <v>0</v>
      </c>
      <c r="LG82" s="7">
        <v>0</v>
      </c>
      <c r="LH82" s="7">
        <v>0</v>
      </c>
      <c r="LI82" s="7">
        <v>0</v>
      </c>
      <c r="LJ82" s="7">
        <v>0</v>
      </c>
      <c r="LK82" s="7">
        <v>0</v>
      </c>
      <c r="LL82" s="7">
        <v>0</v>
      </c>
      <c r="LM82" s="7">
        <v>0</v>
      </c>
      <c r="LN82" s="7">
        <v>0</v>
      </c>
      <c r="LO82" s="7">
        <v>0</v>
      </c>
      <c r="LP82" s="7">
        <v>0</v>
      </c>
      <c r="LQ82" s="7">
        <v>0</v>
      </c>
      <c r="LR82" s="7">
        <v>0</v>
      </c>
      <c r="LS82" s="7">
        <v>0</v>
      </c>
      <c r="LT82" s="7">
        <v>0</v>
      </c>
      <c r="LU82" s="7">
        <v>0</v>
      </c>
      <c r="LV82" s="7">
        <v>0</v>
      </c>
      <c r="LW82" s="9">
        <v>0</v>
      </c>
      <c r="LX82" s="9">
        <v>0</v>
      </c>
      <c r="LY82" s="9">
        <v>0</v>
      </c>
      <c r="LZ82" s="9">
        <v>0</v>
      </c>
      <c r="MA82" s="9">
        <v>0</v>
      </c>
      <c r="MB82" s="9">
        <v>0</v>
      </c>
      <c r="MC82" s="9">
        <v>0</v>
      </c>
      <c r="MD82" s="9">
        <v>0</v>
      </c>
      <c r="ME82" s="9">
        <v>0</v>
      </c>
      <c r="MF82" s="9">
        <v>0</v>
      </c>
      <c r="MG82" s="9">
        <v>0</v>
      </c>
      <c r="MH82" s="9">
        <v>0</v>
      </c>
      <c r="MI82" s="9">
        <v>0</v>
      </c>
      <c r="MJ82" s="9">
        <v>0</v>
      </c>
      <c r="MK82" s="9">
        <v>0</v>
      </c>
      <c r="ML82" s="9">
        <v>0</v>
      </c>
    </row>
    <row r="83" spans="1:350">
      <c r="A83" s="35" t="s">
        <v>77</v>
      </c>
      <c r="B83" s="7">
        <v>0</v>
      </c>
      <c r="C83" s="7">
        <v>0</v>
      </c>
      <c r="D83" s="7">
        <v>0</v>
      </c>
      <c r="E83" s="7">
        <v>0</v>
      </c>
      <c r="F83" s="7">
        <v>1</v>
      </c>
      <c r="G83" s="7">
        <v>0</v>
      </c>
      <c r="H83" s="7">
        <v>0</v>
      </c>
      <c r="I83" s="7">
        <v>0</v>
      </c>
      <c r="J83" s="7">
        <v>1</v>
      </c>
      <c r="K83" s="7">
        <v>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1</v>
      </c>
      <c r="AZ83" s="7">
        <v>1</v>
      </c>
      <c r="BA83" s="7">
        <v>1</v>
      </c>
      <c r="BB83" s="7">
        <v>1</v>
      </c>
      <c r="BC83" s="7">
        <v>1</v>
      </c>
      <c r="BD83" s="7">
        <v>1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1</v>
      </c>
      <c r="DD83" s="7">
        <v>0</v>
      </c>
      <c r="DE83" s="7">
        <v>0</v>
      </c>
      <c r="DF83" s="7">
        <v>0</v>
      </c>
      <c r="DG83" s="7">
        <v>1</v>
      </c>
      <c r="DH83" s="7">
        <v>1</v>
      </c>
      <c r="DI83" s="7">
        <v>1</v>
      </c>
      <c r="DJ83" s="7">
        <v>1</v>
      </c>
      <c r="DK83" s="7">
        <v>0</v>
      </c>
      <c r="DL83" s="7">
        <v>1</v>
      </c>
      <c r="DM83" s="7">
        <v>1</v>
      </c>
      <c r="DN83" s="7">
        <v>0</v>
      </c>
      <c r="DO83" s="7">
        <v>1</v>
      </c>
      <c r="DP83" s="7">
        <v>1</v>
      </c>
      <c r="DQ83" s="7">
        <v>1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1</v>
      </c>
      <c r="EI83" s="7">
        <v>1</v>
      </c>
      <c r="EJ83" s="7">
        <v>0</v>
      </c>
      <c r="EK83" s="7">
        <v>1</v>
      </c>
      <c r="EL83" s="7">
        <v>1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1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7">
        <v>0</v>
      </c>
      <c r="HI83" s="7">
        <v>0</v>
      </c>
      <c r="HJ83" s="7">
        <v>0</v>
      </c>
      <c r="HK83" s="7">
        <v>0</v>
      </c>
      <c r="HL83" s="7">
        <v>0</v>
      </c>
      <c r="HM83" s="7">
        <v>0</v>
      </c>
      <c r="HN83" s="7">
        <v>0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0</v>
      </c>
      <c r="HU83" s="7">
        <v>0</v>
      </c>
      <c r="HV83" s="7">
        <v>0</v>
      </c>
      <c r="HW83" s="7">
        <v>0</v>
      </c>
      <c r="HX83" s="7">
        <v>0</v>
      </c>
      <c r="HY83" s="7">
        <v>0</v>
      </c>
      <c r="HZ83" s="7">
        <v>0</v>
      </c>
      <c r="IA83" s="7">
        <v>0</v>
      </c>
      <c r="IB83" s="7">
        <v>0</v>
      </c>
      <c r="IC83" s="7">
        <v>0</v>
      </c>
      <c r="ID83" s="7">
        <v>0</v>
      </c>
      <c r="IE83" s="7">
        <v>0</v>
      </c>
      <c r="IF83" s="7">
        <v>0</v>
      </c>
      <c r="IG83" s="7">
        <v>0</v>
      </c>
      <c r="IH83" s="7">
        <v>0</v>
      </c>
      <c r="II83" s="7">
        <v>0</v>
      </c>
      <c r="IJ83" s="7">
        <v>0</v>
      </c>
      <c r="IK83" s="7">
        <v>0</v>
      </c>
      <c r="IL83" s="7">
        <v>0</v>
      </c>
      <c r="IM83" s="7">
        <v>0</v>
      </c>
      <c r="IN83" s="7">
        <v>0</v>
      </c>
      <c r="IO83" s="7">
        <v>0</v>
      </c>
      <c r="IP83" s="7">
        <v>0</v>
      </c>
      <c r="IQ83" s="7">
        <v>0</v>
      </c>
      <c r="IR83" s="7">
        <v>0</v>
      </c>
      <c r="IS83" s="7">
        <v>0</v>
      </c>
      <c r="IT83" s="7">
        <v>0</v>
      </c>
      <c r="IU83" s="7">
        <v>0</v>
      </c>
      <c r="IV83" s="7">
        <v>0</v>
      </c>
      <c r="IW83" s="7">
        <v>0</v>
      </c>
      <c r="IX83" s="7">
        <v>0</v>
      </c>
      <c r="IY83" s="7">
        <v>0</v>
      </c>
      <c r="IZ83" s="7">
        <v>0</v>
      </c>
      <c r="JA83" s="7">
        <v>0</v>
      </c>
      <c r="JB83" s="7">
        <v>0</v>
      </c>
      <c r="JC83" s="7">
        <v>0</v>
      </c>
      <c r="JD83" s="7">
        <v>0</v>
      </c>
      <c r="JE83" s="7">
        <v>0</v>
      </c>
      <c r="JF83" s="7">
        <v>0</v>
      </c>
      <c r="JG83" s="7">
        <v>0</v>
      </c>
      <c r="JH83" s="7">
        <v>0</v>
      </c>
      <c r="JI83" s="7">
        <v>0</v>
      </c>
      <c r="JJ83" s="7">
        <v>0</v>
      </c>
      <c r="JK83" s="7">
        <v>0</v>
      </c>
      <c r="JL83" s="7">
        <v>0</v>
      </c>
      <c r="JM83" s="7">
        <v>0</v>
      </c>
      <c r="JN83" s="7">
        <v>0</v>
      </c>
      <c r="JO83" s="7">
        <v>0</v>
      </c>
      <c r="JP83" s="7">
        <v>0</v>
      </c>
      <c r="JQ83" s="7">
        <v>0</v>
      </c>
      <c r="JR83" s="7">
        <v>0</v>
      </c>
      <c r="JS83" s="7">
        <v>0</v>
      </c>
      <c r="JT83" s="7">
        <v>0</v>
      </c>
      <c r="JU83" s="7">
        <v>0</v>
      </c>
      <c r="JV83" s="7">
        <v>0</v>
      </c>
      <c r="JW83" s="7">
        <v>0</v>
      </c>
      <c r="JX83" s="7">
        <v>0</v>
      </c>
      <c r="JY83" s="7">
        <v>0</v>
      </c>
      <c r="JZ83" s="7">
        <v>0</v>
      </c>
      <c r="KA83" s="7">
        <v>0</v>
      </c>
      <c r="KB83" s="7">
        <v>0</v>
      </c>
      <c r="KC83" s="7">
        <v>0</v>
      </c>
      <c r="KD83" s="7">
        <v>0</v>
      </c>
      <c r="KE83" s="7">
        <v>0</v>
      </c>
      <c r="KF83" s="7">
        <v>0</v>
      </c>
      <c r="KG83" s="7">
        <v>0</v>
      </c>
      <c r="KH83" s="7">
        <v>0</v>
      </c>
      <c r="KI83" s="7">
        <v>0</v>
      </c>
      <c r="KJ83" s="7">
        <v>0</v>
      </c>
      <c r="KK83" s="7">
        <v>0</v>
      </c>
      <c r="KL83" s="7">
        <v>0</v>
      </c>
      <c r="KM83" s="7">
        <v>0</v>
      </c>
      <c r="KN83" s="7">
        <v>0</v>
      </c>
      <c r="KO83" s="7">
        <v>0</v>
      </c>
      <c r="KP83" s="7">
        <v>0</v>
      </c>
      <c r="KQ83" s="7">
        <v>0</v>
      </c>
      <c r="KR83" s="7">
        <v>0</v>
      </c>
      <c r="KS83" s="7">
        <v>0</v>
      </c>
      <c r="KT83" s="7">
        <v>0</v>
      </c>
      <c r="KU83" s="7">
        <v>0</v>
      </c>
      <c r="KV83" s="7">
        <v>0</v>
      </c>
      <c r="KW83" s="7">
        <v>0</v>
      </c>
      <c r="KX83" s="7">
        <v>0</v>
      </c>
      <c r="KY83" s="7">
        <v>0</v>
      </c>
      <c r="KZ83" s="7">
        <v>0</v>
      </c>
      <c r="LA83" s="7">
        <v>0</v>
      </c>
      <c r="LB83" s="7">
        <v>0</v>
      </c>
      <c r="LC83" s="7">
        <v>0</v>
      </c>
      <c r="LD83" s="7">
        <v>0</v>
      </c>
      <c r="LE83" s="7">
        <v>0</v>
      </c>
      <c r="LF83" s="7">
        <v>0</v>
      </c>
      <c r="LG83" s="7">
        <v>0</v>
      </c>
      <c r="LH83" s="7">
        <v>0</v>
      </c>
      <c r="LI83" s="7">
        <v>0</v>
      </c>
      <c r="LJ83" s="7">
        <v>0</v>
      </c>
      <c r="LK83" s="7">
        <v>0</v>
      </c>
      <c r="LL83" s="7">
        <v>0</v>
      </c>
      <c r="LM83" s="7">
        <v>0</v>
      </c>
      <c r="LN83" s="7">
        <v>0</v>
      </c>
      <c r="LO83" s="7">
        <v>0</v>
      </c>
      <c r="LP83" s="7">
        <v>0</v>
      </c>
      <c r="LQ83" s="7">
        <v>0</v>
      </c>
      <c r="LR83" s="7">
        <v>0</v>
      </c>
      <c r="LS83" s="7">
        <v>0</v>
      </c>
      <c r="LT83" s="7">
        <v>0</v>
      </c>
      <c r="LU83" s="7">
        <v>0</v>
      </c>
      <c r="LV83" s="7">
        <v>0</v>
      </c>
      <c r="LW83" s="9">
        <v>0</v>
      </c>
      <c r="LX83" s="9">
        <v>0</v>
      </c>
      <c r="LY83" s="9">
        <v>0</v>
      </c>
      <c r="LZ83" s="9">
        <v>0</v>
      </c>
      <c r="MA83" s="9">
        <v>0</v>
      </c>
      <c r="MB83" s="9">
        <v>0</v>
      </c>
      <c r="MC83" s="9">
        <v>0</v>
      </c>
      <c r="MD83" s="9">
        <v>0</v>
      </c>
      <c r="ME83" s="9">
        <v>0</v>
      </c>
      <c r="MF83" s="9">
        <v>0</v>
      </c>
      <c r="MG83" s="9">
        <v>0</v>
      </c>
      <c r="MH83" s="9">
        <v>0</v>
      </c>
      <c r="MI83" s="9">
        <v>0</v>
      </c>
      <c r="MJ83" s="9">
        <v>0</v>
      </c>
      <c r="MK83" s="9">
        <v>0</v>
      </c>
      <c r="ML83" s="9">
        <v>0</v>
      </c>
    </row>
    <row r="84" spans="1:350">
      <c r="A84" s="35" t="s">
        <v>78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  <c r="JD84" s="7">
        <v>0</v>
      </c>
      <c r="JE84" s="7">
        <v>0</v>
      </c>
      <c r="JF84" s="7">
        <v>0</v>
      </c>
      <c r="JG84" s="7">
        <v>0</v>
      </c>
      <c r="JH84" s="7">
        <v>0</v>
      </c>
      <c r="JI84" s="7">
        <v>0</v>
      </c>
      <c r="JJ84" s="7">
        <v>0</v>
      </c>
      <c r="JK84" s="7">
        <v>0</v>
      </c>
      <c r="JL84" s="7">
        <v>0</v>
      </c>
      <c r="JM84" s="7">
        <v>0</v>
      </c>
      <c r="JN84" s="7">
        <v>0</v>
      </c>
      <c r="JO84" s="7">
        <v>0</v>
      </c>
      <c r="JP84" s="7">
        <v>0</v>
      </c>
      <c r="JQ84" s="7">
        <v>0</v>
      </c>
      <c r="JR84" s="7">
        <v>0</v>
      </c>
      <c r="JS84" s="7">
        <v>0</v>
      </c>
      <c r="JT84" s="7">
        <v>0</v>
      </c>
      <c r="JU84" s="7">
        <v>0</v>
      </c>
      <c r="JV84" s="7">
        <v>0</v>
      </c>
      <c r="JW84" s="7">
        <v>0</v>
      </c>
      <c r="JX84" s="7">
        <v>0</v>
      </c>
      <c r="JY84" s="7">
        <v>0</v>
      </c>
      <c r="JZ84" s="7">
        <v>0</v>
      </c>
      <c r="KA84" s="7">
        <v>0</v>
      </c>
      <c r="KB84" s="7">
        <v>0</v>
      </c>
      <c r="KC84" s="7">
        <v>0</v>
      </c>
      <c r="KD84" s="7">
        <v>0</v>
      </c>
      <c r="KE84" s="7">
        <v>0</v>
      </c>
      <c r="KF84" s="7">
        <v>0</v>
      </c>
      <c r="KG84" s="7">
        <v>0</v>
      </c>
      <c r="KH84" s="7">
        <v>0</v>
      </c>
      <c r="KI84" s="7">
        <v>0</v>
      </c>
      <c r="KJ84" s="7">
        <v>0</v>
      </c>
      <c r="KK84" s="7">
        <v>0</v>
      </c>
      <c r="KL84" s="7">
        <v>0</v>
      </c>
      <c r="KM84" s="7">
        <v>0</v>
      </c>
      <c r="KN84" s="7">
        <v>0</v>
      </c>
      <c r="KO84" s="7">
        <v>0</v>
      </c>
      <c r="KP84" s="7">
        <v>0</v>
      </c>
      <c r="KQ84" s="7">
        <v>0</v>
      </c>
      <c r="KR84" s="7">
        <v>0</v>
      </c>
      <c r="KS84" s="7">
        <v>0</v>
      </c>
      <c r="KT84" s="7">
        <v>0</v>
      </c>
      <c r="KU84" s="7">
        <v>0</v>
      </c>
      <c r="KV84" s="7">
        <v>0</v>
      </c>
      <c r="KW84" s="7">
        <v>0</v>
      </c>
      <c r="KX84" s="7">
        <v>0</v>
      </c>
      <c r="KY84" s="7">
        <v>0</v>
      </c>
      <c r="KZ84" s="7">
        <v>0</v>
      </c>
      <c r="LA84" s="7">
        <v>0</v>
      </c>
      <c r="LB84" s="7">
        <v>0</v>
      </c>
      <c r="LC84" s="7">
        <v>0</v>
      </c>
      <c r="LD84" s="7">
        <v>0</v>
      </c>
      <c r="LE84" s="7">
        <v>0</v>
      </c>
      <c r="LF84" s="7">
        <v>0</v>
      </c>
      <c r="LG84" s="7">
        <v>0</v>
      </c>
      <c r="LH84" s="7">
        <v>0</v>
      </c>
      <c r="LI84" s="7">
        <v>0</v>
      </c>
      <c r="LJ84" s="7">
        <v>0</v>
      </c>
      <c r="LK84" s="7">
        <v>0</v>
      </c>
      <c r="LL84" s="7">
        <v>0</v>
      </c>
      <c r="LM84" s="7">
        <v>0</v>
      </c>
      <c r="LN84" s="7">
        <v>0</v>
      </c>
      <c r="LO84" s="7">
        <v>0</v>
      </c>
      <c r="LP84" s="7">
        <v>0</v>
      </c>
      <c r="LQ84" s="7">
        <v>0</v>
      </c>
      <c r="LR84" s="7">
        <v>0</v>
      </c>
      <c r="LS84" s="7">
        <v>0</v>
      </c>
      <c r="LT84" s="7">
        <v>0</v>
      </c>
      <c r="LU84" s="7">
        <v>0</v>
      </c>
      <c r="LV84" s="7">
        <v>0</v>
      </c>
      <c r="LW84" s="9">
        <v>0</v>
      </c>
      <c r="LX84" s="9">
        <v>0</v>
      </c>
      <c r="LY84" s="9">
        <v>0</v>
      </c>
      <c r="LZ84" s="9">
        <v>0</v>
      </c>
      <c r="MA84" s="9">
        <v>0</v>
      </c>
      <c r="MB84" s="9">
        <v>0</v>
      </c>
      <c r="MC84" s="9">
        <v>0</v>
      </c>
      <c r="MD84" s="9">
        <v>0</v>
      </c>
      <c r="ME84" s="9">
        <v>0</v>
      </c>
      <c r="MF84" s="9">
        <v>0</v>
      </c>
      <c r="MG84" s="9">
        <v>0</v>
      </c>
      <c r="MH84" s="9">
        <v>0</v>
      </c>
      <c r="MI84" s="9">
        <v>0</v>
      </c>
      <c r="MJ84" s="9">
        <v>0</v>
      </c>
      <c r="MK84" s="9">
        <v>0</v>
      </c>
      <c r="ML84" s="9">
        <v>0</v>
      </c>
    </row>
    <row r="85" spans="1:350">
      <c r="A85" s="35" t="s">
        <v>79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1</v>
      </c>
      <c r="EK85" s="7">
        <v>1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0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  <c r="JA85" s="7">
        <v>0</v>
      </c>
      <c r="JB85" s="7">
        <v>0</v>
      </c>
      <c r="JC85" s="7">
        <v>0</v>
      </c>
      <c r="JD85" s="7">
        <v>0</v>
      </c>
      <c r="JE85" s="7">
        <v>0</v>
      </c>
      <c r="JF85" s="7">
        <v>0</v>
      </c>
      <c r="JG85" s="7">
        <v>0</v>
      </c>
      <c r="JH85" s="7">
        <v>0</v>
      </c>
      <c r="JI85" s="7">
        <v>0</v>
      </c>
      <c r="JJ85" s="7">
        <v>0</v>
      </c>
      <c r="JK85" s="7">
        <v>0</v>
      </c>
      <c r="JL85" s="7">
        <v>0</v>
      </c>
      <c r="JM85" s="7">
        <v>0</v>
      </c>
      <c r="JN85" s="7">
        <v>0</v>
      </c>
      <c r="JO85" s="7">
        <v>0</v>
      </c>
      <c r="JP85" s="7">
        <v>0</v>
      </c>
      <c r="JQ85" s="7">
        <v>0</v>
      </c>
      <c r="JR85" s="7">
        <v>0</v>
      </c>
      <c r="JS85" s="7">
        <v>0</v>
      </c>
      <c r="JT85" s="7">
        <v>0</v>
      </c>
      <c r="JU85" s="7">
        <v>0</v>
      </c>
      <c r="JV85" s="7">
        <v>0</v>
      </c>
      <c r="JW85" s="7">
        <v>0</v>
      </c>
      <c r="JX85" s="7">
        <v>0</v>
      </c>
      <c r="JY85" s="7">
        <v>0</v>
      </c>
      <c r="JZ85" s="7">
        <v>0</v>
      </c>
      <c r="KA85" s="7">
        <v>0</v>
      </c>
      <c r="KB85" s="7">
        <v>0</v>
      </c>
      <c r="KC85" s="7">
        <v>0</v>
      </c>
      <c r="KD85" s="7">
        <v>0</v>
      </c>
      <c r="KE85" s="7">
        <v>0</v>
      </c>
      <c r="KF85" s="7">
        <v>0</v>
      </c>
      <c r="KG85" s="7">
        <v>0</v>
      </c>
      <c r="KH85" s="7">
        <v>0</v>
      </c>
      <c r="KI85" s="7">
        <v>0</v>
      </c>
      <c r="KJ85" s="7">
        <v>0</v>
      </c>
      <c r="KK85" s="7">
        <v>0</v>
      </c>
      <c r="KL85" s="7">
        <v>0</v>
      </c>
      <c r="KM85" s="7">
        <v>0</v>
      </c>
      <c r="KN85" s="7">
        <v>0</v>
      </c>
      <c r="KO85" s="7">
        <v>0</v>
      </c>
      <c r="KP85" s="7">
        <v>0</v>
      </c>
      <c r="KQ85" s="7">
        <v>0</v>
      </c>
      <c r="KR85" s="7">
        <v>0</v>
      </c>
      <c r="KS85" s="7">
        <v>0</v>
      </c>
      <c r="KT85" s="7">
        <v>0</v>
      </c>
      <c r="KU85" s="7">
        <v>0</v>
      </c>
      <c r="KV85" s="7">
        <v>0</v>
      </c>
      <c r="KW85" s="7">
        <v>0</v>
      </c>
      <c r="KX85" s="7">
        <v>0</v>
      </c>
      <c r="KY85" s="7">
        <v>0</v>
      </c>
      <c r="KZ85" s="7">
        <v>0</v>
      </c>
      <c r="LA85" s="7">
        <v>0</v>
      </c>
      <c r="LB85" s="7">
        <v>0</v>
      </c>
      <c r="LC85" s="7">
        <v>0</v>
      </c>
      <c r="LD85" s="7">
        <v>0</v>
      </c>
      <c r="LE85" s="7">
        <v>0</v>
      </c>
      <c r="LF85" s="7">
        <v>0</v>
      </c>
      <c r="LG85" s="7">
        <v>0</v>
      </c>
      <c r="LH85" s="7">
        <v>0</v>
      </c>
      <c r="LI85" s="7">
        <v>0</v>
      </c>
      <c r="LJ85" s="7">
        <v>0</v>
      </c>
      <c r="LK85" s="7">
        <v>0</v>
      </c>
      <c r="LL85" s="7">
        <v>0</v>
      </c>
      <c r="LM85" s="7">
        <v>0</v>
      </c>
      <c r="LN85" s="7">
        <v>0</v>
      </c>
      <c r="LO85" s="7">
        <v>0</v>
      </c>
      <c r="LP85" s="7">
        <v>0</v>
      </c>
      <c r="LQ85" s="7">
        <v>0</v>
      </c>
      <c r="LR85" s="7">
        <v>0</v>
      </c>
      <c r="LS85" s="7">
        <v>0</v>
      </c>
      <c r="LT85" s="7">
        <v>0</v>
      </c>
      <c r="LU85" s="7">
        <v>0</v>
      </c>
      <c r="LV85" s="7">
        <v>0</v>
      </c>
      <c r="LW85" s="9">
        <v>0</v>
      </c>
      <c r="LX85" s="9">
        <v>0</v>
      </c>
      <c r="LY85" s="9">
        <v>0</v>
      </c>
      <c r="LZ85" s="9">
        <v>0</v>
      </c>
      <c r="MA85" s="9">
        <v>0</v>
      </c>
      <c r="MB85" s="9">
        <v>0</v>
      </c>
      <c r="MC85" s="9">
        <v>0</v>
      </c>
      <c r="MD85" s="9">
        <v>0</v>
      </c>
      <c r="ME85" s="9">
        <v>0</v>
      </c>
      <c r="MF85" s="9">
        <v>0</v>
      </c>
      <c r="MG85" s="9">
        <v>0</v>
      </c>
      <c r="MH85" s="9">
        <v>0</v>
      </c>
      <c r="MI85" s="9">
        <v>0</v>
      </c>
      <c r="MJ85" s="9">
        <v>0</v>
      </c>
      <c r="MK85" s="9">
        <v>0</v>
      </c>
      <c r="ML85" s="9">
        <v>0</v>
      </c>
    </row>
    <row r="86" spans="1:350">
      <c r="A86" s="35" t="s">
        <v>80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1</v>
      </c>
      <c r="AX86" s="7">
        <v>1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1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1</v>
      </c>
      <c r="IB86" s="7">
        <v>0</v>
      </c>
      <c r="IC86" s="7">
        <v>0</v>
      </c>
      <c r="ID86" s="7">
        <v>1</v>
      </c>
      <c r="IE86" s="7">
        <v>1</v>
      </c>
      <c r="IF86" s="7">
        <v>1</v>
      </c>
      <c r="IG86" s="7">
        <v>1</v>
      </c>
      <c r="IH86" s="7">
        <v>1</v>
      </c>
      <c r="II86" s="7">
        <v>1</v>
      </c>
      <c r="IJ86" s="7">
        <v>1</v>
      </c>
      <c r="IK86" s="7">
        <v>1</v>
      </c>
      <c r="IL86" s="7">
        <v>1</v>
      </c>
      <c r="IM86" s="7">
        <v>1</v>
      </c>
      <c r="IN86" s="7">
        <v>1</v>
      </c>
      <c r="IO86" s="7">
        <v>1</v>
      </c>
      <c r="IP86" s="7">
        <v>1</v>
      </c>
      <c r="IQ86" s="7">
        <v>0</v>
      </c>
      <c r="IR86" s="7">
        <v>1</v>
      </c>
      <c r="IS86" s="7">
        <v>0</v>
      </c>
      <c r="IT86" s="7">
        <v>1</v>
      </c>
      <c r="IU86" s="7">
        <v>1</v>
      </c>
      <c r="IV86" s="7">
        <v>1</v>
      </c>
      <c r="IW86" s="7">
        <v>1</v>
      </c>
      <c r="IX86" s="7">
        <v>1</v>
      </c>
      <c r="IY86" s="7">
        <v>0</v>
      </c>
      <c r="IZ86" s="7">
        <v>0</v>
      </c>
      <c r="JA86" s="7">
        <v>0</v>
      </c>
      <c r="JB86" s="7">
        <v>0</v>
      </c>
      <c r="JC86" s="7">
        <v>0</v>
      </c>
      <c r="JD86" s="7">
        <v>0</v>
      </c>
      <c r="JE86" s="7">
        <v>0</v>
      </c>
      <c r="JF86" s="7">
        <v>0</v>
      </c>
      <c r="JG86" s="7">
        <v>0</v>
      </c>
      <c r="JH86" s="7">
        <v>1</v>
      </c>
      <c r="JI86" s="7">
        <v>0</v>
      </c>
      <c r="JJ86" s="7">
        <v>1</v>
      </c>
      <c r="JK86" s="7">
        <v>1</v>
      </c>
      <c r="JL86" s="7">
        <v>0</v>
      </c>
      <c r="JM86" s="7">
        <v>0</v>
      </c>
      <c r="JN86" s="7">
        <v>1</v>
      </c>
      <c r="JO86" s="7">
        <v>0</v>
      </c>
      <c r="JP86" s="7">
        <v>0</v>
      </c>
      <c r="JQ86" s="7">
        <v>0</v>
      </c>
      <c r="JR86" s="7">
        <v>0</v>
      </c>
      <c r="JS86" s="7">
        <v>0</v>
      </c>
      <c r="JT86" s="7">
        <v>0</v>
      </c>
      <c r="JU86" s="7">
        <v>1</v>
      </c>
      <c r="JV86" s="7">
        <v>0</v>
      </c>
      <c r="JW86" s="7">
        <v>0</v>
      </c>
      <c r="JX86" s="7">
        <v>0</v>
      </c>
      <c r="JY86" s="7">
        <v>0</v>
      </c>
      <c r="JZ86" s="7">
        <v>0</v>
      </c>
      <c r="KA86" s="7">
        <v>0</v>
      </c>
      <c r="KB86" s="7">
        <v>1</v>
      </c>
      <c r="KC86" s="7">
        <v>1</v>
      </c>
      <c r="KD86" s="7">
        <v>0</v>
      </c>
      <c r="KE86" s="7">
        <v>0</v>
      </c>
      <c r="KF86" s="7">
        <v>0</v>
      </c>
      <c r="KG86" s="7">
        <v>0</v>
      </c>
      <c r="KH86" s="7">
        <v>0</v>
      </c>
      <c r="KI86" s="7">
        <v>0</v>
      </c>
      <c r="KJ86" s="7">
        <v>0</v>
      </c>
      <c r="KK86" s="7">
        <v>0</v>
      </c>
      <c r="KL86" s="7">
        <v>0</v>
      </c>
      <c r="KM86" s="7">
        <v>0</v>
      </c>
      <c r="KN86" s="7">
        <v>0</v>
      </c>
      <c r="KO86" s="7">
        <v>0</v>
      </c>
      <c r="KP86" s="7">
        <v>0</v>
      </c>
      <c r="KQ86" s="7">
        <v>0</v>
      </c>
      <c r="KR86" s="7">
        <v>0</v>
      </c>
      <c r="KS86" s="7">
        <v>0</v>
      </c>
      <c r="KT86" s="7">
        <v>0</v>
      </c>
      <c r="KU86" s="7">
        <v>0</v>
      </c>
      <c r="KV86" s="7">
        <v>0</v>
      </c>
      <c r="KW86" s="7">
        <v>0</v>
      </c>
      <c r="KX86" s="7">
        <v>1</v>
      </c>
      <c r="KY86" s="7">
        <v>1</v>
      </c>
      <c r="KZ86" s="7">
        <v>0</v>
      </c>
      <c r="LA86" s="7">
        <v>1</v>
      </c>
      <c r="LB86" s="7">
        <v>1</v>
      </c>
      <c r="LC86" s="7">
        <v>0</v>
      </c>
      <c r="LD86" s="7">
        <v>0</v>
      </c>
      <c r="LE86" s="7">
        <v>0</v>
      </c>
      <c r="LF86" s="7">
        <v>0</v>
      </c>
      <c r="LG86" s="7">
        <v>1</v>
      </c>
      <c r="LH86" s="7">
        <v>0</v>
      </c>
      <c r="LI86" s="7">
        <v>0</v>
      </c>
      <c r="LJ86" s="7">
        <v>1</v>
      </c>
      <c r="LK86" s="7">
        <v>0</v>
      </c>
      <c r="LL86" s="7">
        <v>0</v>
      </c>
      <c r="LM86" s="7">
        <v>0</v>
      </c>
      <c r="LN86" s="7">
        <v>0</v>
      </c>
      <c r="LO86" s="7">
        <v>0</v>
      </c>
      <c r="LP86" s="7">
        <v>0</v>
      </c>
      <c r="LQ86" s="7">
        <v>0</v>
      </c>
      <c r="LR86" s="7">
        <v>0</v>
      </c>
      <c r="LS86" s="7">
        <v>0</v>
      </c>
      <c r="LT86" s="7">
        <v>0</v>
      </c>
      <c r="LU86" s="7">
        <v>0</v>
      </c>
      <c r="LV86" s="7">
        <v>0</v>
      </c>
      <c r="LW86" s="9">
        <v>1</v>
      </c>
      <c r="LX86" s="9">
        <v>1</v>
      </c>
      <c r="LY86" s="9">
        <v>1</v>
      </c>
      <c r="LZ86" s="9">
        <v>1</v>
      </c>
      <c r="MA86" s="9">
        <v>1</v>
      </c>
      <c r="MB86" s="9">
        <v>1</v>
      </c>
      <c r="MC86" s="9">
        <v>1</v>
      </c>
      <c r="MD86" s="4">
        <v>1</v>
      </c>
      <c r="ME86" s="4">
        <v>1</v>
      </c>
      <c r="MF86" s="4">
        <v>1</v>
      </c>
      <c r="MG86" s="4">
        <v>1</v>
      </c>
      <c r="MH86" s="4">
        <v>1</v>
      </c>
      <c r="MI86" s="9">
        <v>0</v>
      </c>
      <c r="MJ86" s="9">
        <v>0</v>
      </c>
      <c r="MK86" s="9">
        <v>0</v>
      </c>
      <c r="ML86" s="9">
        <v>0</v>
      </c>
    </row>
    <row r="87" spans="1:350">
      <c r="A87" s="34" t="s">
        <v>81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1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7">
        <v>0</v>
      </c>
      <c r="HX87" s="7">
        <v>0</v>
      </c>
      <c r="HY87" s="7">
        <v>0</v>
      </c>
      <c r="HZ87" s="7">
        <v>0</v>
      </c>
      <c r="IA87" s="7">
        <v>0</v>
      </c>
      <c r="IB87" s="7">
        <v>0</v>
      </c>
      <c r="IC87" s="7">
        <v>0</v>
      </c>
      <c r="ID87" s="7">
        <v>0</v>
      </c>
      <c r="IE87" s="7">
        <v>0</v>
      </c>
      <c r="IF87" s="7">
        <v>0</v>
      </c>
      <c r="IG87" s="7">
        <v>0</v>
      </c>
      <c r="IH87" s="7">
        <v>0</v>
      </c>
      <c r="II87" s="7">
        <v>0</v>
      </c>
      <c r="IJ87" s="7">
        <v>0</v>
      </c>
      <c r="IK87" s="7">
        <v>0</v>
      </c>
      <c r="IL87" s="7">
        <v>0</v>
      </c>
      <c r="IM87" s="7">
        <v>0</v>
      </c>
      <c r="IN87" s="7">
        <v>0</v>
      </c>
      <c r="IO87" s="7">
        <v>0</v>
      </c>
      <c r="IP87" s="7">
        <v>0</v>
      </c>
      <c r="IQ87" s="7">
        <v>0</v>
      </c>
      <c r="IR87" s="7">
        <v>0</v>
      </c>
      <c r="IS87" s="7">
        <v>0</v>
      </c>
      <c r="IT87" s="7">
        <v>0</v>
      </c>
      <c r="IU87" s="7">
        <v>0</v>
      </c>
      <c r="IV87" s="7">
        <v>0</v>
      </c>
      <c r="IW87" s="7">
        <v>0</v>
      </c>
      <c r="IX87" s="7">
        <v>0</v>
      </c>
      <c r="IY87" s="7">
        <v>0</v>
      </c>
      <c r="IZ87" s="7">
        <v>0</v>
      </c>
      <c r="JA87" s="7">
        <v>0</v>
      </c>
      <c r="JB87" s="7">
        <v>0</v>
      </c>
      <c r="JC87" s="7">
        <v>0</v>
      </c>
      <c r="JD87" s="7">
        <v>0</v>
      </c>
      <c r="JE87" s="7">
        <v>0</v>
      </c>
      <c r="JF87" s="7">
        <v>0</v>
      </c>
      <c r="JG87" s="7">
        <v>0</v>
      </c>
      <c r="JH87" s="7">
        <v>0</v>
      </c>
      <c r="JI87" s="7">
        <v>0</v>
      </c>
      <c r="JJ87" s="7">
        <v>0</v>
      </c>
      <c r="JK87" s="7">
        <v>0</v>
      </c>
      <c r="JL87" s="7">
        <v>0</v>
      </c>
      <c r="JM87" s="7">
        <v>0</v>
      </c>
      <c r="JN87" s="7">
        <v>0</v>
      </c>
      <c r="JO87" s="7">
        <v>0</v>
      </c>
      <c r="JP87" s="7">
        <v>0</v>
      </c>
      <c r="JQ87" s="7">
        <v>0</v>
      </c>
      <c r="JR87" s="7">
        <v>0</v>
      </c>
      <c r="JS87" s="7">
        <v>0</v>
      </c>
      <c r="JT87" s="7">
        <v>0</v>
      </c>
      <c r="JU87" s="7">
        <v>0</v>
      </c>
      <c r="JV87" s="7">
        <v>0</v>
      </c>
      <c r="JW87" s="7">
        <v>0</v>
      </c>
      <c r="JX87" s="7">
        <v>0</v>
      </c>
      <c r="JY87" s="7">
        <v>0</v>
      </c>
      <c r="JZ87" s="7">
        <v>0</v>
      </c>
      <c r="KA87" s="7">
        <v>0</v>
      </c>
      <c r="KB87" s="7">
        <v>0</v>
      </c>
      <c r="KC87" s="7">
        <v>0</v>
      </c>
      <c r="KD87" s="7">
        <v>0</v>
      </c>
      <c r="KE87" s="7">
        <v>0</v>
      </c>
      <c r="KF87" s="7">
        <v>0</v>
      </c>
      <c r="KG87" s="7">
        <v>0</v>
      </c>
      <c r="KH87" s="7">
        <v>0</v>
      </c>
      <c r="KI87" s="7">
        <v>0</v>
      </c>
      <c r="KJ87" s="7">
        <v>0</v>
      </c>
      <c r="KK87" s="7">
        <v>0</v>
      </c>
      <c r="KL87" s="7">
        <v>0</v>
      </c>
      <c r="KM87" s="7">
        <v>0</v>
      </c>
      <c r="KN87" s="7">
        <v>0</v>
      </c>
      <c r="KO87" s="7">
        <v>0</v>
      </c>
      <c r="KP87" s="7">
        <v>0</v>
      </c>
      <c r="KQ87" s="7">
        <v>0</v>
      </c>
      <c r="KR87" s="7">
        <v>0</v>
      </c>
      <c r="KS87" s="7">
        <v>0</v>
      </c>
      <c r="KT87" s="7">
        <v>0</v>
      </c>
      <c r="KU87" s="7">
        <v>0</v>
      </c>
      <c r="KV87" s="7">
        <v>0</v>
      </c>
      <c r="KW87" s="7">
        <v>0</v>
      </c>
      <c r="KX87" s="7">
        <v>0</v>
      </c>
      <c r="KY87" s="7">
        <v>1</v>
      </c>
      <c r="KZ87" s="7">
        <v>0</v>
      </c>
      <c r="LA87" s="7">
        <v>0</v>
      </c>
      <c r="LB87" s="7">
        <v>0</v>
      </c>
      <c r="LC87" s="7">
        <v>0</v>
      </c>
      <c r="LD87" s="7">
        <v>0</v>
      </c>
      <c r="LE87" s="7">
        <v>0</v>
      </c>
      <c r="LF87" s="7">
        <v>0</v>
      </c>
      <c r="LG87" s="7">
        <v>0</v>
      </c>
      <c r="LH87" s="7">
        <v>0</v>
      </c>
      <c r="LI87" s="7">
        <v>0</v>
      </c>
      <c r="LJ87" s="7">
        <v>0</v>
      </c>
      <c r="LK87" s="7">
        <v>0</v>
      </c>
      <c r="LL87" s="7">
        <v>0</v>
      </c>
      <c r="LM87" s="7">
        <v>0</v>
      </c>
      <c r="LN87" s="7">
        <v>0</v>
      </c>
      <c r="LO87" s="7">
        <v>0</v>
      </c>
      <c r="LP87" s="7">
        <v>0</v>
      </c>
      <c r="LQ87" s="7">
        <v>0</v>
      </c>
      <c r="LR87" s="7">
        <v>0</v>
      </c>
      <c r="LS87" s="7">
        <v>0</v>
      </c>
      <c r="LT87" s="7">
        <v>0</v>
      </c>
      <c r="LU87" s="7">
        <v>0</v>
      </c>
      <c r="LV87" s="7">
        <v>0</v>
      </c>
      <c r="LW87" s="7">
        <v>0</v>
      </c>
      <c r="LX87" s="7">
        <v>0</v>
      </c>
      <c r="LY87" s="7">
        <v>0</v>
      </c>
      <c r="LZ87" s="7">
        <v>0</v>
      </c>
      <c r="MA87" s="7">
        <v>0</v>
      </c>
      <c r="MB87" s="7">
        <v>0</v>
      </c>
      <c r="MC87" s="7">
        <v>0</v>
      </c>
      <c r="MD87" s="7">
        <v>0</v>
      </c>
      <c r="ME87" s="7">
        <v>0</v>
      </c>
      <c r="MF87" s="7">
        <v>0</v>
      </c>
      <c r="MG87" s="7">
        <v>0</v>
      </c>
      <c r="MH87" s="7">
        <v>0</v>
      </c>
      <c r="MI87" s="7">
        <v>0</v>
      </c>
      <c r="MJ87" s="7">
        <v>0</v>
      </c>
      <c r="MK87" s="7">
        <v>0</v>
      </c>
      <c r="ML87" s="7">
        <v>0</v>
      </c>
    </row>
    <row r="88" spans="1:350">
      <c r="A88" s="34" t="s">
        <v>82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1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1</v>
      </c>
      <c r="IE88" s="7">
        <v>1</v>
      </c>
      <c r="IF88" s="7">
        <v>0</v>
      </c>
      <c r="IG88" s="7">
        <v>1</v>
      </c>
      <c r="IH88" s="7">
        <v>0</v>
      </c>
      <c r="II88" s="7">
        <v>0</v>
      </c>
      <c r="IJ88" s="7">
        <v>1</v>
      </c>
      <c r="IK88" s="7">
        <v>1</v>
      </c>
      <c r="IL88" s="7">
        <v>0</v>
      </c>
      <c r="IM88" s="7">
        <v>0</v>
      </c>
      <c r="IN88" s="7">
        <v>1</v>
      </c>
      <c r="IO88" s="7">
        <v>0</v>
      </c>
      <c r="IP88" s="7">
        <v>1</v>
      </c>
      <c r="IQ88" s="7">
        <v>0</v>
      </c>
      <c r="IR88" s="7">
        <v>0</v>
      </c>
      <c r="IS88" s="7">
        <v>0</v>
      </c>
      <c r="IT88" s="7">
        <v>1</v>
      </c>
      <c r="IU88" s="7">
        <v>1</v>
      </c>
      <c r="IV88" s="7">
        <v>1</v>
      </c>
      <c r="IW88" s="7">
        <v>1</v>
      </c>
      <c r="IX88" s="7">
        <v>0</v>
      </c>
      <c r="IY88" s="7">
        <v>1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7">
        <v>0</v>
      </c>
      <c r="JV88" s="7">
        <v>0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1</v>
      </c>
      <c r="KZ88" s="7">
        <v>0</v>
      </c>
      <c r="LA88" s="7">
        <v>0</v>
      </c>
      <c r="LB88" s="7">
        <v>1</v>
      </c>
      <c r="LC88" s="7">
        <v>0</v>
      </c>
      <c r="LD88" s="7">
        <v>0</v>
      </c>
      <c r="LE88" s="7">
        <v>0</v>
      </c>
      <c r="LF88" s="7">
        <v>0</v>
      </c>
      <c r="LG88" s="7">
        <v>1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7">
        <v>0</v>
      </c>
      <c r="LV88" s="7">
        <v>0</v>
      </c>
      <c r="LW88" s="9">
        <v>1</v>
      </c>
      <c r="LX88" s="9">
        <v>1</v>
      </c>
      <c r="LY88" s="9">
        <v>1</v>
      </c>
      <c r="LZ88" s="9">
        <v>1</v>
      </c>
      <c r="MA88" s="9">
        <v>1</v>
      </c>
      <c r="MB88" s="9">
        <v>1</v>
      </c>
      <c r="MC88" s="9">
        <v>1</v>
      </c>
      <c r="MD88" s="4">
        <v>1</v>
      </c>
      <c r="ME88" s="4">
        <v>1</v>
      </c>
      <c r="MF88" s="4">
        <v>1</v>
      </c>
      <c r="MG88" s="4">
        <v>1</v>
      </c>
      <c r="MH88" s="9">
        <v>0</v>
      </c>
      <c r="MI88" s="9">
        <v>0</v>
      </c>
      <c r="MJ88" s="9">
        <v>0</v>
      </c>
      <c r="MK88" s="9">
        <v>0</v>
      </c>
      <c r="ML88" s="9">
        <v>0</v>
      </c>
    </row>
    <row r="89" spans="1:350">
      <c r="A89" s="34" t="s">
        <v>83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0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0</v>
      </c>
      <c r="JC89" s="7">
        <v>0</v>
      </c>
      <c r="JD89" s="7">
        <v>0</v>
      </c>
      <c r="JE89" s="7">
        <v>0</v>
      </c>
      <c r="JF89" s="7">
        <v>0</v>
      </c>
      <c r="JG89" s="7">
        <v>0</v>
      </c>
      <c r="JH89" s="7">
        <v>0</v>
      </c>
      <c r="JI89" s="7">
        <v>0</v>
      </c>
      <c r="JJ89" s="7">
        <v>0</v>
      </c>
      <c r="JK89" s="7">
        <v>0</v>
      </c>
      <c r="JL89" s="7">
        <v>0</v>
      </c>
      <c r="JM89" s="7">
        <v>0</v>
      </c>
      <c r="JN89" s="7">
        <v>0</v>
      </c>
      <c r="JO89" s="7">
        <v>0</v>
      </c>
      <c r="JP89" s="7">
        <v>0</v>
      </c>
      <c r="JQ89" s="7">
        <v>0</v>
      </c>
      <c r="JR89" s="7">
        <v>0</v>
      </c>
      <c r="JS89" s="7">
        <v>0</v>
      </c>
      <c r="JT89" s="7">
        <v>0</v>
      </c>
      <c r="JU89" s="7">
        <v>0</v>
      </c>
      <c r="JV89" s="7">
        <v>1</v>
      </c>
      <c r="JW89" s="7">
        <v>1</v>
      </c>
      <c r="JX89" s="7">
        <v>1</v>
      </c>
      <c r="JY89" s="7">
        <v>0</v>
      </c>
      <c r="JZ89" s="7">
        <v>0</v>
      </c>
      <c r="KA89" s="7">
        <v>0</v>
      </c>
      <c r="KB89" s="7">
        <v>0</v>
      </c>
      <c r="KC89" s="7">
        <v>0</v>
      </c>
      <c r="KD89" s="7">
        <v>0</v>
      </c>
      <c r="KE89" s="7">
        <v>0</v>
      </c>
      <c r="KF89" s="7">
        <v>0</v>
      </c>
      <c r="KG89" s="7">
        <v>0</v>
      </c>
      <c r="KH89" s="7">
        <v>0</v>
      </c>
      <c r="KI89" s="7">
        <v>0</v>
      </c>
      <c r="KJ89" s="7">
        <v>0</v>
      </c>
      <c r="KK89" s="7">
        <v>0</v>
      </c>
      <c r="KL89" s="7">
        <v>0</v>
      </c>
      <c r="KM89" s="7">
        <v>0</v>
      </c>
      <c r="KN89" s="7">
        <v>0</v>
      </c>
      <c r="KO89" s="7">
        <v>0</v>
      </c>
      <c r="KP89" s="7">
        <v>0</v>
      </c>
      <c r="KQ89" s="7">
        <v>0</v>
      </c>
      <c r="KR89" s="7">
        <v>0</v>
      </c>
      <c r="KS89" s="7">
        <v>0</v>
      </c>
      <c r="KT89" s="7">
        <v>0</v>
      </c>
      <c r="KU89" s="7">
        <v>0</v>
      </c>
      <c r="KV89" s="7">
        <v>0</v>
      </c>
      <c r="KW89" s="7">
        <v>0</v>
      </c>
      <c r="KX89" s="7">
        <v>1</v>
      </c>
      <c r="KY89" s="7">
        <v>0</v>
      </c>
      <c r="KZ89" s="7">
        <v>0</v>
      </c>
      <c r="LA89" s="7">
        <v>0</v>
      </c>
      <c r="LB89" s="7">
        <v>0</v>
      </c>
      <c r="LC89" s="7">
        <v>0</v>
      </c>
      <c r="LD89" s="7">
        <v>0</v>
      </c>
      <c r="LE89" s="7">
        <v>0</v>
      </c>
      <c r="LF89" s="7">
        <v>0</v>
      </c>
      <c r="LG89" s="7">
        <v>0</v>
      </c>
      <c r="LH89" s="7">
        <v>0</v>
      </c>
      <c r="LI89" s="7">
        <v>0</v>
      </c>
      <c r="LJ89" s="7">
        <v>0</v>
      </c>
      <c r="LK89" s="7">
        <v>0</v>
      </c>
      <c r="LL89" s="7">
        <v>0</v>
      </c>
      <c r="LM89" s="7">
        <v>0</v>
      </c>
      <c r="LN89" s="7">
        <v>0</v>
      </c>
      <c r="LO89" s="7">
        <v>0</v>
      </c>
      <c r="LP89" s="7">
        <v>0</v>
      </c>
      <c r="LQ89" s="7">
        <v>0</v>
      </c>
      <c r="LR89" s="7">
        <v>0</v>
      </c>
      <c r="LS89" s="7">
        <v>0</v>
      </c>
      <c r="LT89" s="7">
        <v>0</v>
      </c>
      <c r="LU89" s="7">
        <v>0</v>
      </c>
      <c r="LV89" s="7">
        <v>0</v>
      </c>
      <c r="LW89" s="9">
        <v>0</v>
      </c>
      <c r="LX89" s="9">
        <v>0</v>
      </c>
      <c r="LY89" s="9">
        <v>0</v>
      </c>
      <c r="LZ89" s="9">
        <v>0</v>
      </c>
      <c r="MA89" s="9">
        <v>0</v>
      </c>
      <c r="MB89" s="9">
        <v>0</v>
      </c>
      <c r="MC89" s="9">
        <v>0</v>
      </c>
      <c r="MD89" s="9">
        <v>0</v>
      </c>
      <c r="ME89" s="9">
        <v>0</v>
      </c>
      <c r="MF89" s="9">
        <v>0</v>
      </c>
      <c r="MG89" s="9">
        <v>0</v>
      </c>
      <c r="MH89" s="9">
        <v>0</v>
      </c>
      <c r="MI89" s="9">
        <v>0</v>
      </c>
      <c r="MJ89" s="9">
        <v>0</v>
      </c>
      <c r="MK89" s="9">
        <v>0</v>
      </c>
      <c r="ML89" s="9">
        <v>0</v>
      </c>
    </row>
    <row r="90" spans="1:350">
      <c r="A90" s="35" t="s">
        <v>84</v>
      </c>
      <c r="B90" s="7">
        <v>0</v>
      </c>
      <c r="C90" s="7">
        <v>1</v>
      </c>
      <c r="D90" s="7">
        <v>1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1</v>
      </c>
      <c r="U90" s="7">
        <v>1</v>
      </c>
      <c r="V90" s="7">
        <v>0</v>
      </c>
      <c r="W90" s="7">
        <v>1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1</v>
      </c>
      <c r="AZ90" s="7">
        <v>1</v>
      </c>
      <c r="BA90" s="7">
        <v>1</v>
      </c>
      <c r="BB90" s="7">
        <v>1</v>
      </c>
      <c r="BC90" s="7">
        <v>1</v>
      </c>
      <c r="BD90" s="7">
        <v>1</v>
      </c>
      <c r="BE90" s="7">
        <v>1</v>
      </c>
      <c r="BF90" s="7">
        <v>0</v>
      </c>
      <c r="BG90" s="7">
        <v>1</v>
      </c>
      <c r="BH90" s="7">
        <v>0</v>
      </c>
      <c r="BI90" s="7">
        <v>1</v>
      </c>
      <c r="BJ90" s="7">
        <v>0</v>
      </c>
      <c r="BK90" s="7">
        <v>0</v>
      </c>
      <c r="BL90" s="7">
        <v>0</v>
      </c>
      <c r="BM90" s="7">
        <v>0</v>
      </c>
      <c r="BN90" s="7">
        <v>1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1</v>
      </c>
      <c r="BX90" s="7">
        <v>0</v>
      </c>
      <c r="BY90" s="7">
        <v>1</v>
      </c>
      <c r="BZ90" s="7">
        <v>0</v>
      </c>
      <c r="CA90" s="7">
        <v>1</v>
      </c>
      <c r="CB90" s="7">
        <v>1</v>
      </c>
      <c r="CC90" s="7">
        <v>0</v>
      </c>
      <c r="CD90" s="7">
        <v>1</v>
      </c>
      <c r="CE90" s="7">
        <v>0</v>
      </c>
      <c r="CF90" s="7">
        <v>1</v>
      </c>
      <c r="CG90" s="7">
        <v>0</v>
      </c>
      <c r="CH90" s="7">
        <v>1</v>
      </c>
      <c r="CI90" s="7">
        <v>1</v>
      </c>
      <c r="CJ90" s="7">
        <v>1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1</v>
      </c>
      <c r="DD90" s="7">
        <v>0</v>
      </c>
      <c r="DE90" s="7">
        <v>0</v>
      </c>
      <c r="DF90" s="7">
        <v>1</v>
      </c>
      <c r="DG90" s="7">
        <v>1</v>
      </c>
      <c r="DH90" s="7">
        <v>1</v>
      </c>
      <c r="DI90" s="7">
        <v>1</v>
      </c>
      <c r="DJ90" s="7">
        <v>1</v>
      </c>
      <c r="DK90" s="7">
        <v>1</v>
      </c>
      <c r="DL90" s="7">
        <v>1</v>
      </c>
      <c r="DM90" s="7">
        <v>1</v>
      </c>
      <c r="DN90" s="7">
        <v>1</v>
      </c>
      <c r="DO90" s="7">
        <v>1</v>
      </c>
      <c r="DP90" s="7">
        <v>1</v>
      </c>
      <c r="DQ90" s="7">
        <v>1</v>
      </c>
      <c r="DR90" s="7">
        <v>1</v>
      </c>
      <c r="DS90" s="7">
        <v>1</v>
      </c>
      <c r="DT90" s="7">
        <v>1</v>
      </c>
      <c r="DU90" s="7">
        <v>0</v>
      </c>
      <c r="DV90" s="7">
        <v>1</v>
      </c>
      <c r="DW90" s="7">
        <v>1</v>
      </c>
      <c r="DX90" s="7">
        <v>1</v>
      </c>
      <c r="DY90" s="7">
        <v>1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1</v>
      </c>
      <c r="EI90" s="7">
        <v>1</v>
      </c>
      <c r="EJ90" s="7">
        <v>1</v>
      </c>
      <c r="EK90" s="7">
        <v>1</v>
      </c>
      <c r="EL90" s="7">
        <v>1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1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1</v>
      </c>
      <c r="FU90" s="7">
        <v>0</v>
      </c>
      <c r="FV90" s="7">
        <v>1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1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0</v>
      </c>
      <c r="IM90" s="7">
        <v>0</v>
      </c>
      <c r="IN90" s="7">
        <v>0</v>
      </c>
      <c r="IO90" s="7">
        <v>0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  <c r="JA90" s="7">
        <v>0</v>
      </c>
      <c r="JB90" s="7">
        <v>0</v>
      </c>
      <c r="JC90" s="7">
        <v>0</v>
      </c>
      <c r="JD90" s="7">
        <v>0</v>
      </c>
      <c r="JE90" s="7">
        <v>0</v>
      </c>
      <c r="JF90" s="7">
        <v>0</v>
      </c>
      <c r="JG90" s="7">
        <v>0</v>
      </c>
      <c r="JH90" s="7">
        <v>0</v>
      </c>
      <c r="JI90" s="7">
        <v>0</v>
      </c>
      <c r="JJ90" s="7">
        <v>0</v>
      </c>
      <c r="JK90" s="7">
        <v>0</v>
      </c>
      <c r="JL90" s="7">
        <v>0</v>
      </c>
      <c r="JM90" s="7">
        <v>0</v>
      </c>
      <c r="JN90" s="7">
        <v>0</v>
      </c>
      <c r="JO90" s="7">
        <v>0</v>
      </c>
      <c r="JP90" s="7">
        <v>0</v>
      </c>
      <c r="JQ90" s="7">
        <v>0</v>
      </c>
      <c r="JR90" s="7">
        <v>0</v>
      </c>
      <c r="JS90" s="7">
        <v>0</v>
      </c>
      <c r="JT90" s="7">
        <v>0</v>
      </c>
      <c r="JU90" s="7">
        <v>0</v>
      </c>
      <c r="JV90" s="7">
        <v>0</v>
      </c>
      <c r="JW90" s="7">
        <v>0</v>
      </c>
      <c r="JX90" s="7">
        <v>0</v>
      </c>
      <c r="JY90" s="7">
        <v>0</v>
      </c>
      <c r="JZ90" s="7">
        <v>0</v>
      </c>
      <c r="KA90" s="7">
        <v>0</v>
      </c>
      <c r="KB90" s="7">
        <v>0</v>
      </c>
      <c r="KC90" s="7">
        <v>0</v>
      </c>
      <c r="KD90" s="7">
        <v>0</v>
      </c>
      <c r="KE90" s="7">
        <v>0</v>
      </c>
      <c r="KF90" s="7">
        <v>0</v>
      </c>
      <c r="KG90" s="7">
        <v>0</v>
      </c>
      <c r="KH90" s="7">
        <v>0</v>
      </c>
      <c r="KI90" s="7">
        <v>0</v>
      </c>
      <c r="KJ90" s="7">
        <v>0</v>
      </c>
      <c r="KK90" s="7">
        <v>0</v>
      </c>
      <c r="KL90" s="7">
        <v>0</v>
      </c>
      <c r="KM90" s="7">
        <v>0</v>
      </c>
      <c r="KN90" s="7">
        <v>0</v>
      </c>
      <c r="KO90" s="7">
        <v>0</v>
      </c>
      <c r="KP90" s="7">
        <v>0</v>
      </c>
      <c r="KQ90" s="7">
        <v>0</v>
      </c>
      <c r="KR90" s="7">
        <v>0</v>
      </c>
      <c r="KS90" s="7">
        <v>0</v>
      </c>
      <c r="KT90" s="7">
        <v>0</v>
      </c>
      <c r="KU90" s="7">
        <v>0</v>
      </c>
      <c r="KV90" s="7">
        <v>0</v>
      </c>
      <c r="KW90" s="7">
        <v>0</v>
      </c>
      <c r="KX90" s="7">
        <v>0</v>
      </c>
      <c r="KY90" s="7">
        <v>0</v>
      </c>
      <c r="KZ90" s="7">
        <v>0</v>
      </c>
      <c r="LA90" s="7">
        <v>0</v>
      </c>
      <c r="LB90" s="7">
        <v>0</v>
      </c>
      <c r="LC90" s="7">
        <v>0</v>
      </c>
      <c r="LD90" s="7">
        <v>0</v>
      </c>
      <c r="LE90" s="7">
        <v>0</v>
      </c>
      <c r="LF90" s="7">
        <v>0</v>
      </c>
      <c r="LG90" s="7">
        <v>0</v>
      </c>
      <c r="LH90" s="7">
        <v>0</v>
      </c>
      <c r="LI90" s="7">
        <v>0</v>
      </c>
      <c r="LJ90" s="7">
        <v>0</v>
      </c>
      <c r="LK90" s="7">
        <v>0</v>
      </c>
      <c r="LL90" s="7">
        <v>0</v>
      </c>
      <c r="LM90" s="7">
        <v>0</v>
      </c>
      <c r="LN90" s="7">
        <v>0</v>
      </c>
      <c r="LO90" s="7">
        <v>0</v>
      </c>
      <c r="LP90" s="7">
        <v>0</v>
      </c>
      <c r="LQ90" s="7">
        <v>0</v>
      </c>
      <c r="LR90" s="7">
        <v>0</v>
      </c>
      <c r="LS90" s="7">
        <v>0</v>
      </c>
      <c r="LT90" s="7">
        <v>0</v>
      </c>
      <c r="LU90" s="7">
        <v>0</v>
      </c>
      <c r="LV90" s="7">
        <v>0</v>
      </c>
      <c r="LW90" s="9">
        <v>0</v>
      </c>
      <c r="LX90" s="9">
        <v>0</v>
      </c>
      <c r="LY90" s="9">
        <v>0</v>
      </c>
      <c r="LZ90" s="9">
        <v>0</v>
      </c>
      <c r="MA90" s="9">
        <v>0</v>
      </c>
      <c r="MB90" s="9">
        <v>0</v>
      </c>
      <c r="MC90" s="9">
        <v>0</v>
      </c>
      <c r="MD90" s="9">
        <v>0</v>
      </c>
      <c r="ME90" s="9">
        <v>0</v>
      </c>
      <c r="MF90" s="9">
        <v>0</v>
      </c>
      <c r="MG90" s="9">
        <v>0</v>
      </c>
      <c r="MH90" s="9">
        <v>0</v>
      </c>
      <c r="MI90" s="9">
        <v>0</v>
      </c>
      <c r="MJ90" s="9">
        <v>0</v>
      </c>
      <c r="MK90" s="9">
        <v>0</v>
      </c>
      <c r="ML90" s="9">
        <v>0</v>
      </c>
    </row>
    <row r="91" spans="1:350">
      <c r="A91" s="35" t="s">
        <v>85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1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1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0</v>
      </c>
      <c r="HY91" s="7">
        <v>0</v>
      </c>
      <c r="HZ91" s="7">
        <v>0</v>
      </c>
      <c r="IA91" s="7">
        <v>0</v>
      </c>
      <c r="IB91" s="7">
        <v>0</v>
      </c>
      <c r="IC91" s="7">
        <v>0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0</v>
      </c>
      <c r="IJ91" s="7">
        <v>0</v>
      </c>
      <c r="IK91" s="7">
        <v>0</v>
      </c>
      <c r="IL91" s="7">
        <v>0</v>
      </c>
      <c r="IM91" s="7">
        <v>0</v>
      </c>
      <c r="IN91" s="7">
        <v>0</v>
      </c>
      <c r="IO91" s="7">
        <v>0</v>
      </c>
      <c r="IP91" s="7">
        <v>0</v>
      </c>
      <c r="IQ91" s="7">
        <v>0</v>
      </c>
      <c r="IR91" s="7">
        <v>0</v>
      </c>
      <c r="IS91" s="7">
        <v>0</v>
      </c>
      <c r="IT91" s="7">
        <v>0</v>
      </c>
      <c r="IU91" s="7">
        <v>0</v>
      </c>
      <c r="IV91" s="7">
        <v>0</v>
      </c>
      <c r="IW91" s="7">
        <v>0</v>
      </c>
      <c r="IX91" s="7">
        <v>0</v>
      </c>
      <c r="IY91" s="7">
        <v>0</v>
      </c>
      <c r="IZ91" s="7">
        <v>0</v>
      </c>
      <c r="JA91" s="7">
        <v>0</v>
      </c>
      <c r="JB91" s="7">
        <v>0</v>
      </c>
      <c r="JC91" s="7">
        <v>0</v>
      </c>
      <c r="JD91" s="7">
        <v>0</v>
      </c>
      <c r="JE91" s="7">
        <v>0</v>
      </c>
      <c r="JF91" s="7">
        <v>0</v>
      </c>
      <c r="JG91" s="7">
        <v>0</v>
      </c>
      <c r="JH91" s="7">
        <v>0</v>
      </c>
      <c r="JI91" s="7">
        <v>0</v>
      </c>
      <c r="JJ91" s="7">
        <v>0</v>
      </c>
      <c r="JK91" s="7">
        <v>0</v>
      </c>
      <c r="JL91" s="7">
        <v>0</v>
      </c>
      <c r="JM91" s="7">
        <v>0</v>
      </c>
      <c r="JN91" s="7">
        <v>0</v>
      </c>
      <c r="JO91" s="7">
        <v>0</v>
      </c>
      <c r="JP91" s="7">
        <v>0</v>
      </c>
      <c r="JQ91" s="7">
        <v>0</v>
      </c>
      <c r="JR91" s="7">
        <v>0</v>
      </c>
      <c r="JS91" s="7">
        <v>0</v>
      </c>
      <c r="JT91" s="7">
        <v>0</v>
      </c>
      <c r="JU91" s="7">
        <v>0</v>
      </c>
      <c r="JV91" s="7">
        <v>0</v>
      </c>
      <c r="JW91" s="7">
        <v>0</v>
      </c>
      <c r="JX91" s="7">
        <v>0</v>
      </c>
      <c r="JY91" s="7">
        <v>0</v>
      </c>
      <c r="JZ91" s="7">
        <v>0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0</v>
      </c>
      <c r="KH91" s="7">
        <v>0</v>
      </c>
      <c r="KI91" s="7">
        <v>0</v>
      </c>
      <c r="KJ91" s="7">
        <v>0</v>
      </c>
      <c r="KK91" s="7">
        <v>0</v>
      </c>
      <c r="KL91" s="7">
        <v>0</v>
      </c>
      <c r="KM91" s="7">
        <v>0</v>
      </c>
      <c r="KN91" s="7">
        <v>0</v>
      </c>
      <c r="KO91" s="7">
        <v>0</v>
      </c>
      <c r="KP91" s="7">
        <v>0</v>
      </c>
      <c r="KQ91" s="7">
        <v>0</v>
      </c>
      <c r="KR91" s="7">
        <v>0</v>
      </c>
      <c r="KS91" s="7">
        <v>0</v>
      </c>
      <c r="KT91" s="7">
        <v>0</v>
      </c>
      <c r="KU91" s="7">
        <v>0</v>
      </c>
      <c r="KV91" s="7">
        <v>0</v>
      </c>
      <c r="KW91" s="7">
        <v>0</v>
      </c>
      <c r="KX91" s="7">
        <v>0</v>
      </c>
      <c r="KY91" s="7">
        <v>0</v>
      </c>
      <c r="KZ91" s="7">
        <v>0</v>
      </c>
      <c r="LA91" s="7">
        <v>0</v>
      </c>
      <c r="LB91" s="7">
        <v>0</v>
      </c>
      <c r="LC91" s="7">
        <v>0</v>
      </c>
      <c r="LD91" s="7">
        <v>0</v>
      </c>
      <c r="LE91" s="7">
        <v>0</v>
      </c>
      <c r="LF91" s="7">
        <v>0</v>
      </c>
      <c r="LG91" s="7">
        <v>0</v>
      </c>
      <c r="LH91" s="7">
        <v>0</v>
      </c>
      <c r="LI91" s="7">
        <v>0</v>
      </c>
      <c r="LJ91" s="7">
        <v>0</v>
      </c>
      <c r="LK91" s="7">
        <v>0</v>
      </c>
      <c r="LL91" s="7">
        <v>0</v>
      </c>
      <c r="LM91" s="7">
        <v>0</v>
      </c>
      <c r="LN91" s="7">
        <v>0</v>
      </c>
      <c r="LO91" s="7">
        <v>0</v>
      </c>
      <c r="LP91" s="7">
        <v>0</v>
      </c>
      <c r="LQ91" s="7">
        <v>0</v>
      </c>
      <c r="LR91" s="7">
        <v>0</v>
      </c>
      <c r="LS91" s="7">
        <v>0</v>
      </c>
      <c r="LT91" s="7">
        <v>0</v>
      </c>
      <c r="LU91" s="7">
        <v>0</v>
      </c>
      <c r="LV91" s="7">
        <v>0</v>
      </c>
      <c r="LW91" s="9">
        <v>0</v>
      </c>
      <c r="LX91" s="9">
        <v>0</v>
      </c>
      <c r="LY91" s="9">
        <v>0</v>
      </c>
      <c r="LZ91" s="9">
        <v>0</v>
      </c>
      <c r="MA91" s="9">
        <v>0</v>
      </c>
      <c r="MB91" s="9">
        <v>0</v>
      </c>
      <c r="MC91" s="9">
        <v>0</v>
      </c>
      <c r="MD91" s="9">
        <v>0</v>
      </c>
      <c r="ME91" s="9">
        <v>0</v>
      </c>
      <c r="MF91" s="9">
        <v>0</v>
      </c>
      <c r="MG91" s="9">
        <v>0</v>
      </c>
      <c r="MH91" s="9">
        <v>0</v>
      </c>
      <c r="MI91" s="9">
        <v>0</v>
      </c>
      <c r="MJ91" s="9">
        <v>0</v>
      </c>
      <c r="MK91" s="9">
        <v>0</v>
      </c>
      <c r="ML91" s="9">
        <v>0</v>
      </c>
    </row>
    <row r="92" spans="1:350">
      <c r="A92" s="35" t="s">
        <v>86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1</v>
      </c>
      <c r="DG92" s="7">
        <v>1</v>
      </c>
      <c r="DH92" s="7">
        <v>1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1</v>
      </c>
      <c r="DP92" s="7">
        <v>1</v>
      </c>
      <c r="DQ92" s="7">
        <v>1</v>
      </c>
      <c r="DR92" s="7">
        <v>0</v>
      </c>
      <c r="DS92" s="7">
        <v>0</v>
      </c>
      <c r="DT92" s="7">
        <v>1</v>
      </c>
      <c r="DU92" s="7">
        <v>1</v>
      </c>
      <c r="DV92" s="7">
        <v>1</v>
      </c>
      <c r="DW92" s="7">
        <v>1</v>
      </c>
      <c r="DX92" s="7">
        <v>0</v>
      </c>
      <c r="DY92" s="7">
        <v>0</v>
      </c>
      <c r="DZ92" s="7">
        <v>1</v>
      </c>
      <c r="EA92" s="7">
        <v>1</v>
      </c>
      <c r="EB92" s="7">
        <v>1</v>
      </c>
      <c r="EC92" s="7">
        <v>0</v>
      </c>
      <c r="ED92" s="7">
        <v>0</v>
      </c>
      <c r="EE92" s="7">
        <v>1</v>
      </c>
      <c r="EF92" s="7">
        <v>0</v>
      </c>
      <c r="EG92" s="7">
        <v>1</v>
      </c>
      <c r="EH92" s="7">
        <v>1</v>
      </c>
      <c r="EI92" s="7">
        <v>1</v>
      </c>
      <c r="EJ92" s="7">
        <v>1</v>
      </c>
      <c r="EK92" s="7">
        <v>1</v>
      </c>
      <c r="EL92" s="7">
        <v>1</v>
      </c>
      <c r="EM92" s="7">
        <v>0</v>
      </c>
      <c r="EN92" s="7">
        <v>1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1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1</v>
      </c>
      <c r="FO92" s="7">
        <v>0</v>
      </c>
      <c r="FP92" s="7">
        <v>1</v>
      </c>
      <c r="FQ92" s="7">
        <v>0</v>
      </c>
      <c r="FR92" s="7">
        <v>0</v>
      </c>
      <c r="FS92" s="7">
        <v>0</v>
      </c>
      <c r="FT92" s="7">
        <v>1</v>
      </c>
      <c r="FU92" s="7">
        <v>1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1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7">
        <v>0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0</v>
      </c>
      <c r="IJ92" s="7">
        <v>0</v>
      </c>
      <c r="IK92" s="7">
        <v>0</v>
      </c>
      <c r="IL92" s="7">
        <v>0</v>
      </c>
      <c r="IM92" s="7">
        <v>0</v>
      </c>
      <c r="IN92" s="7">
        <v>0</v>
      </c>
      <c r="IO92" s="7">
        <v>0</v>
      </c>
      <c r="IP92" s="7">
        <v>0</v>
      </c>
      <c r="IQ92" s="7">
        <v>0</v>
      </c>
      <c r="IR92" s="7">
        <v>0</v>
      </c>
      <c r="IS92" s="7">
        <v>0</v>
      </c>
      <c r="IT92" s="7">
        <v>0</v>
      </c>
      <c r="IU92" s="7">
        <v>0</v>
      </c>
      <c r="IV92" s="7">
        <v>0</v>
      </c>
      <c r="IW92" s="7">
        <v>0</v>
      </c>
      <c r="IX92" s="7">
        <v>0</v>
      </c>
      <c r="IY92" s="7">
        <v>0</v>
      </c>
      <c r="IZ92" s="7">
        <v>0</v>
      </c>
      <c r="JA92" s="7">
        <v>0</v>
      </c>
      <c r="JB92" s="7">
        <v>0</v>
      </c>
      <c r="JC92" s="7">
        <v>0</v>
      </c>
      <c r="JD92" s="7">
        <v>0</v>
      </c>
      <c r="JE92" s="7">
        <v>0</v>
      </c>
      <c r="JF92" s="7">
        <v>0</v>
      </c>
      <c r="JG92" s="7">
        <v>0</v>
      </c>
      <c r="JH92" s="7">
        <v>0</v>
      </c>
      <c r="JI92" s="7">
        <v>0</v>
      </c>
      <c r="JJ92" s="7">
        <v>0</v>
      </c>
      <c r="JK92" s="7">
        <v>0</v>
      </c>
      <c r="JL92" s="7">
        <v>0</v>
      </c>
      <c r="JM92" s="7">
        <v>0</v>
      </c>
      <c r="JN92" s="7">
        <v>0</v>
      </c>
      <c r="JO92" s="7">
        <v>0</v>
      </c>
      <c r="JP92" s="7">
        <v>0</v>
      </c>
      <c r="JQ92" s="7">
        <v>0</v>
      </c>
      <c r="JR92" s="7">
        <v>0</v>
      </c>
      <c r="JS92" s="7">
        <v>0</v>
      </c>
      <c r="JT92" s="7">
        <v>0</v>
      </c>
      <c r="JU92" s="7">
        <v>0</v>
      </c>
      <c r="JV92" s="7">
        <v>0</v>
      </c>
      <c r="JW92" s="7">
        <v>0</v>
      </c>
      <c r="JX92" s="7">
        <v>0</v>
      </c>
      <c r="JY92" s="7">
        <v>0</v>
      </c>
      <c r="JZ92" s="7">
        <v>0</v>
      </c>
      <c r="KA92" s="7">
        <v>0</v>
      </c>
      <c r="KB92" s="7">
        <v>0</v>
      </c>
      <c r="KC92" s="7">
        <v>0</v>
      </c>
      <c r="KD92" s="7">
        <v>0</v>
      </c>
      <c r="KE92" s="7">
        <v>0</v>
      </c>
      <c r="KF92" s="7">
        <v>0</v>
      </c>
      <c r="KG92" s="7">
        <v>0</v>
      </c>
      <c r="KH92" s="7">
        <v>0</v>
      </c>
      <c r="KI92" s="7">
        <v>0</v>
      </c>
      <c r="KJ92" s="7">
        <v>0</v>
      </c>
      <c r="KK92" s="7">
        <v>0</v>
      </c>
      <c r="KL92" s="7">
        <v>0</v>
      </c>
      <c r="KM92" s="7">
        <v>0</v>
      </c>
      <c r="KN92" s="7">
        <v>0</v>
      </c>
      <c r="KO92" s="7">
        <v>0</v>
      </c>
      <c r="KP92" s="7">
        <v>0</v>
      </c>
      <c r="KQ92" s="7">
        <v>0</v>
      </c>
      <c r="KR92" s="7">
        <v>0</v>
      </c>
      <c r="KS92" s="7">
        <v>0</v>
      </c>
      <c r="KT92" s="7">
        <v>0</v>
      </c>
      <c r="KU92" s="7">
        <v>0</v>
      </c>
      <c r="KV92" s="7">
        <v>0</v>
      </c>
      <c r="KW92" s="7">
        <v>0</v>
      </c>
      <c r="KX92" s="7">
        <v>0</v>
      </c>
      <c r="KY92" s="7">
        <v>0</v>
      </c>
      <c r="KZ92" s="7">
        <v>0</v>
      </c>
      <c r="LA92" s="7">
        <v>0</v>
      </c>
      <c r="LB92" s="7">
        <v>0</v>
      </c>
      <c r="LC92" s="7">
        <v>0</v>
      </c>
      <c r="LD92" s="7">
        <v>0</v>
      </c>
      <c r="LE92" s="7">
        <v>0</v>
      </c>
      <c r="LF92" s="7">
        <v>0</v>
      </c>
      <c r="LG92" s="7">
        <v>0</v>
      </c>
      <c r="LH92" s="7">
        <v>0</v>
      </c>
      <c r="LI92" s="7">
        <v>0</v>
      </c>
      <c r="LJ92" s="7">
        <v>0</v>
      </c>
      <c r="LK92" s="7">
        <v>0</v>
      </c>
      <c r="LL92" s="7">
        <v>0</v>
      </c>
      <c r="LM92" s="7">
        <v>0</v>
      </c>
      <c r="LN92" s="7">
        <v>0</v>
      </c>
      <c r="LO92" s="7">
        <v>0</v>
      </c>
      <c r="LP92" s="7">
        <v>0</v>
      </c>
      <c r="LQ92" s="7">
        <v>0</v>
      </c>
      <c r="LR92" s="7">
        <v>0</v>
      </c>
      <c r="LS92" s="7">
        <v>0</v>
      </c>
      <c r="LT92" s="7">
        <v>0</v>
      </c>
      <c r="LU92" s="7">
        <v>0</v>
      </c>
      <c r="LV92" s="7">
        <v>0</v>
      </c>
      <c r="LW92" s="9">
        <v>0</v>
      </c>
      <c r="LX92" s="9">
        <v>0</v>
      </c>
      <c r="LY92" s="9">
        <v>0</v>
      </c>
      <c r="LZ92" s="9">
        <v>0</v>
      </c>
      <c r="MA92" s="9">
        <v>0</v>
      </c>
      <c r="MB92" s="9">
        <v>0</v>
      </c>
      <c r="MC92" s="9">
        <v>0</v>
      </c>
      <c r="MD92" s="9">
        <v>0</v>
      </c>
      <c r="ME92" s="9">
        <v>0</v>
      </c>
      <c r="MF92" s="9">
        <v>0</v>
      </c>
      <c r="MG92" s="9">
        <v>0</v>
      </c>
      <c r="MH92" s="9">
        <v>0</v>
      </c>
      <c r="MI92" s="9">
        <v>0</v>
      </c>
      <c r="MJ92" s="9">
        <v>0</v>
      </c>
      <c r="MK92" s="9">
        <v>0</v>
      </c>
      <c r="ML92" s="9">
        <v>0</v>
      </c>
    </row>
    <row r="93" spans="1:350">
      <c r="A93" s="35" t="s">
        <v>87</v>
      </c>
      <c r="B93" s="7">
        <v>1</v>
      </c>
      <c r="C93" s="7">
        <v>1</v>
      </c>
      <c r="D93" s="7">
        <v>1</v>
      </c>
      <c r="E93" s="7">
        <v>1</v>
      </c>
      <c r="F93" s="7">
        <v>1</v>
      </c>
      <c r="G93" s="7">
        <v>0</v>
      </c>
      <c r="H93" s="7">
        <v>0</v>
      </c>
      <c r="I93" s="7">
        <v>1</v>
      </c>
      <c r="J93" s="7">
        <v>0</v>
      </c>
      <c r="K93" s="7">
        <v>0</v>
      </c>
      <c r="L93" s="7">
        <v>1</v>
      </c>
      <c r="M93" s="7">
        <v>1</v>
      </c>
      <c r="N93" s="7">
        <v>0</v>
      </c>
      <c r="O93" s="7">
        <v>0</v>
      </c>
      <c r="P93" s="7">
        <v>0</v>
      </c>
      <c r="Q93" s="7">
        <v>1</v>
      </c>
      <c r="R93" s="7">
        <v>0</v>
      </c>
      <c r="S93" s="7">
        <v>0</v>
      </c>
      <c r="T93" s="7">
        <v>0</v>
      </c>
      <c r="U93" s="7">
        <v>0</v>
      </c>
      <c r="V93" s="7">
        <v>1</v>
      </c>
      <c r="W93" s="7">
        <v>0</v>
      </c>
      <c r="X93" s="7">
        <v>0</v>
      </c>
      <c r="Y93" s="7">
        <v>1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1</v>
      </c>
      <c r="AZ93" s="7">
        <v>1</v>
      </c>
      <c r="BA93" s="7">
        <v>1</v>
      </c>
      <c r="BB93" s="7">
        <v>1</v>
      </c>
      <c r="BC93" s="7">
        <v>1</v>
      </c>
      <c r="BD93" s="7">
        <v>1</v>
      </c>
      <c r="BE93" s="7">
        <v>0</v>
      </c>
      <c r="BF93" s="7">
        <v>0</v>
      </c>
      <c r="BG93" s="7">
        <v>1</v>
      </c>
      <c r="BH93" s="7">
        <v>1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0</v>
      </c>
      <c r="CZ93" s="7">
        <v>1</v>
      </c>
      <c r="DA93" s="7">
        <v>0</v>
      </c>
      <c r="DB93" s="7">
        <v>1</v>
      </c>
      <c r="DC93" s="7">
        <v>1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7">
        <v>0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0</v>
      </c>
      <c r="JB93" s="7">
        <v>0</v>
      </c>
      <c r="JC93" s="7">
        <v>0</v>
      </c>
      <c r="JD93" s="7">
        <v>0</v>
      </c>
      <c r="JE93" s="7">
        <v>0</v>
      </c>
      <c r="JF93" s="7">
        <v>0</v>
      </c>
      <c r="JG93" s="7">
        <v>0</v>
      </c>
      <c r="JH93" s="7">
        <v>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0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0</v>
      </c>
      <c r="KN93" s="7">
        <v>0</v>
      </c>
      <c r="KO93" s="7">
        <v>0</v>
      </c>
      <c r="KP93" s="7">
        <v>0</v>
      </c>
      <c r="KQ93" s="7">
        <v>0</v>
      </c>
      <c r="KR93" s="7">
        <v>0</v>
      </c>
      <c r="KS93" s="7">
        <v>0</v>
      </c>
      <c r="KT93" s="7">
        <v>0</v>
      </c>
      <c r="KU93" s="7">
        <v>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0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7">
        <v>0</v>
      </c>
      <c r="LM93" s="7">
        <v>0</v>
      </c>
      <c r="LN93" s="7">
        <v>0</v>
      </c>
      <c r="LO93" s="7">
        <v>0</v>
      </c>
      <c r="LP93" s="7">
        <v>0</v>
      </c>
      <c r="LQ93" s="7">
        <v>0</v>
      </c>
      <c r="LR93" s="7">
        <v>0</v>
      </c>
      <c r="LS93" s="7">
        <v>0</v>
      </c>
      <c r="LT93" s="7">
        <v>0</v>
      </c>
      <c r="LU93" s="7">
        <v>0</v>
      </c>
      <c r="LV93" s="7">
        <v>0</v>
      </c>
      <c r="LW93" s="9">
        <v>0</v>
      </c>
      <c r="LX93" s="9">
        <v>0</v>
      </c>
      <c r="LY93" s="9">
        <v>0</v>
      </c>
      <c r="LZ93" s="9">
        <v>0</v>
      </c>
      <c r="MA93" s="9">
        <v>0</v>
      </c>
      <c r="MB93" s="9">
        <v>0</v>
      </c>
      <c r="MC93" s="9">
        <v>0</v>
      </c>
      <c r="MD93" s="9">
        <v>0</v>
      </c>
      <c r="ME93" s="9">
        <v>0</v>
      </c>
      <c r="MF93" s="9">
        <v>0</v>
      </c>
      <c r="MG93" s="9">
        <v>0</v>
      </c>
      <c r="MH93" s="9">
        <v>0</v>
      </c>
      <c r="MI93" s="9">
        <v>0</v>
      </c>
      <c r="MJ93" s="9">
        <v>0</v>
      </c>
      <c r="MK93" s="9">
        <v>0</v>
      </c>
      <c r="ML93" s="9">
        <v>0</v>
      </c>
    </row>
    <row r="94" spans="1:350">
      <c r="A94" s="35" t="s">
        <v>88</v>
      </c>
      <c r="B94" s="7">
        <v>0</v>
      </c>
      <c r="C94" s="7">
        <v>1</v>
      </c>
      <c r="D94" s="7">
        <v>0</v>
      </c>
      <c r="E94" s="7">
        <v>1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7">
        <v>1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1</v>
      </c>
      <c r="AD94" s="7">
        <v>0</v>
      </c>
      <c r="AE94" s="7">
        <v>1</v>
      </c>
      <c r="AF94" s="7">
        <v>1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1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1</v>
      </c>
      <c r="BA94" s="7">
        <v>1</v>
      </c>
      <c r="BB94" s="7">
        <v>1</v>
      </c>
      <c r="BC94" s="7">
        <v>1</v>
      </c>
      <c r="BD94" s="7">
        <v>0</v>
      </c>
      <c r="BE94" s="7">
        <v>0</v>
      </c>
      <c r="BF94" s="7">
        <v>0</v>
      </c>
      <c r="BG94" s="7">
        <v>1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1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1</v>
      </c>
      <c r="CG94" s="7">
        <v>0</v>
      </c>
      <c r="CH94" s="7">
        <v>1</v>
      </c>
      <c r="CI94" s="7">
        <v>0</v>
      </c>
      <c r="CJ94" s="7">
        <v>1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1</v>
      </c>
      <c r="DG94" s="7">
        <v>0</v>
      </c>
      <c r="DH94" s="7">
        <v>1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1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1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1</v>
      </c>
      <c r="EY94" s="7">
        <v>1</v>
      </c>
      <c r="EZ94" s="7">
        <v>0</v>
      </c>
      <c r="FA94" s="7">
        <v>1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1</v>
      </c>
      <c r="FL94" s="7">
        <v>1</v>
      </c>
      <c r="FM94" s="7">
        <v>1</v>
      </c>
      <c r="FN94" s="7">
        <v>1</v>
      </c>
      <c r="FO94" s="7">
        <v>1</v>
      </c>
      <c r="FP94" s="7">
        <v>1</v>
      </c>
      <c r="FQ94" s="7">
        <v>0</v>
      </c>
      <c r="FR94" s="7">
        <v>0</v>
      </c>
      <c r="FS94" s="7">
        <v>0</v>
      </c>
      <c r="FT94" s="7">
        <v>1</v>
      </c>
      <c r="FU94" s="7">
        <v>1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1</v>
      </c>
      <c r="GO94" s="7">
        <v>0</v>
      </c>
      <c r="GP94" s="7">
        <v>0</v>
      </c>
      <c r="GQ94" s="7">
        <v>0</v>
      </c>
      <c r="GR94" s="7">
        <v>1</v>
      </c>
      <c r="GS94" s="7">
        <v>1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7">
        <v>0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  <c r="IQ94" s="7">
        <v>0</v>
      </c>
      <c r="IR94" s="7">
        <v>0</v>
      </c>
      <c r="IS94" s="7">
        <v>0</v>
      </c>
      <c r="IT94" s="7">
        <v>0</v>
      </c>
      <c r="IU94" s="7">
        <v>0</v>
      </c>
      <c r="IV94" s="7">
        <v>0</v>
      </c>
      <c r="IW94" s="7">
        <v>0</v>
      </c>
      <c r="IX94" s="7">
        <v>0</v>
      </c>
      <c r="IY94" s="7">
        <v>0</v>
      </c>
      <c r="IZ94" s="7">
        <v>0</v>
      </c>
      <c r="JA94" s="7">
        <v>0</v>
      </c>
      <c r="JB94" s="7">
        <v>0</v>
      </c>
      <c r="JC94" s="7">
        <v>0</v>
      </c>
      <c r="JD94" s="7">
        <v>0</v>
      </c>
      <c r="JE94" s="7">
        <v>0</v>
      </c>
      <c r="JF94" s="7">
        <v>0</v>
      </c>
      <c r="JG94" s="7">
        <v>0</v>
      </c>
      <c r="JH94" s="7">
        <v>0</v>
      </c>
      <c r="JI94" s="7">
        <v>0</v>
      </c>
      <c r="JJ94" s="7">
        <v>0</v>
      </c>
      <c r="JK94" s="7">
        <v>0</v>
      </c>
      <c r="JL94" s="7">
        <v>0</v>
      </c>
      <c r="JM94" s="7">
        <v>0</v>
      </c>
      <c r="JN94" s="7">
        <v>0</v>
      </c>
      <c r="JO94" s="7">
        <v>0</v>
      </c>
      <c r="JP94" s="7">
        <v>0</v>
      </c>
      <c r="JQ94" s="7">
        <v>0</v>
      </c>
      <c r="JR94" s="7">
        <v>0</v>
      </c>
      <c r="JS94" s="7">
        <v>0</v>
      </c>
      <c r="JT94" s="7">
        <v>0</v>
      </c>
      <c r="JU94" s="7">
        <v>0</v>
      </c>
      <c r="JV94" s="7">
        <v>0</v>
      </c>
      <c r="JW94" s="7">
        <v>0</v>
      </c>
      <c r="JX94" s="7">
        <v>0</v>
      </c>
      <c r="JY94" s="7">
        <v>0</v>
      </c>
      <c r="JZ94" s="7">
        <v>0</v>
      </c>
      <c r="KA94" s="7">
        <v>0</v>
      </c>
      <c r="KB94" s="7">
        <v>0</v>
      </c>
      <c r="KC94" s="7">
        <v>0</v>
      </c>
      <c r="KD94" s="7">
        <v>0</v>
      </c>
      <c r="KE94" s="7">
        <v>0</v>
      </c>
      <c r="KF94" s="7">
        <v>0</v>
      </c>
      <c r="KG94" s="7">
        <v>0</v>
      </c>
      <c r="KH94" s="7">
        <v>0</v>
      </c>
      <c r="KI94" s="7">
        <v>0</v>
      </c>
      <c r="KJ94" s="7">
        <v>0</v>
      </c>
      <c r="KK94" s="7">
        <v>0</v>
      </c>
      <c r="KL94" s="7">
        <v>0</v>
      </c>
      <c r="KM94" s="7">
        <v>0</v>
      </c>
      <c r="KN94" s="7">
        <v>0</v>
      </c>
      <c r="KO94" s="7">
        <v>0</v>
      </c>
      <c r="KP94" s="7">
        <v>0</v>
      </c>
      <c r="KQ94" s="7">
        <v>0</v>
      </c>
      <c r="KR94" s="7">
        <v>0</v>
      </c>
      <c r="KS94" s="7">
        <v>0</v>
      </c>
      <c r="KT94" s="7">
        <v>0</v>
      </c>
      <c r="KU94" s="7">
        <v>0</v>
      </c>
      <c r="KV94" s="7">
        <v>0</v>
      </c>
      <c r="KW94" s="7">
        <v>0</v>
      </c>
      <c r="KX94" s="7">
        <v>0</v>
      </c>
      <c r="KY94" s="7">
        <v>0</v>
      </c>
      <c r="KZ94" s="7">
        <v>0</v>
      </c>
      <c r="LA94" s="7">
        <v>0</v>
      </c>
      <c r="LB94" s="7">
        <v>0</v>
      </c>
      <c r="LC94" s="7">
        <v>0</v>
      </c>
      <c r="LD94" s="7">
        <v>0</v>
      </c>
      <c r="LE94" s="7">
        <v>0</v>
      </c>
      <c r="LF94" s="7">
        <v>0</v>
      </c>
      <c r="LG94" s="7">
        <v>0</v>
      </c>
      <c r="LH94" s="7">
        <v>0</v>
      </c>
      <c r="LI94" s="7">
        <v>0</v>
      </c>
      <c r="LJ94" s="7">
        <v>0</v>
      </c>
      <c r="LK94" s="7">
        <v>0</v>
      </c>
      <c r="LL94" s="7">
        <v>0</v>
      </c>
      <c r="LM94" s="7">
        <v>0</v>
      </c>
      <c r="LN94" s="7">
        <v>0</v>
      </c>
      <c r="LO94" s="7">
        <v>0</v>
      </c>
      <c r="LP94" s="7">
        <v>0</v>
      </c>
      <c r="LQ94" s="7">
        <v>0</v>
      </c>
      <c r="LR94" s="7">
        <v>0</v>
      </c>
      <c r="LS94" s="7">
        <v>0</v>
      </c>
      <c r="LT94" s="7">
        <v>0</v>
      </c>
      <c r="LU94" s="7">
        <v>0</v>
      </c>
      <c r="LV94" s="7">
        <v>0</v>
      </c>
      <c r="LW94" s="9">
        <v>0</v>
      </c>
      <c r="LX94" s="9">
        <v>0</v>
      </c>
      <c r="LY94" s="9">
        <v>0</v>
      </c>
      <c r="LZ94" s="9">
        <v>0</v>
      </c>
      <c r="MA94" s="9">
        <v>0</v>
      </c>
      <c r="MB94" s="9">
        <v>0</v>
      </c>
      <c r="MC94" s="9">
        <v>0</v>
      </c>
      <c r="MD94" s="9">
        <v>0</v>
      </c>
      <c r="ME94" s="9">
        <v>0</v>
      </c>
      <c r="MF94" s="9">
        <v>0</v>
      </c>
      <c r="MG94" s="9">
        <v>0</v>
      </c>
      <c r="MH94" s="9">
        <v>0</v>
      </c>
      <c r="MI94" s="9">
        <v>0</v>
      </c>
      <c r="MJ94" s="9">
        <v>0</v>
      </c>
      <c r="MK94" s="9">
        <v>0</v>
      </c>
      <c r="ML94" s="9">
        <v>0</v>
      </c>
    </row>
    <row r="95" spans="1:350">
      <c r="A95" s="35" t="s">
        <v>89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1</v>
      </c>
      <c r="AZ95" s="7">
        <v>1</v>
      </c>
      <c r="BA95" s="7">
        <v>0</v>
      </c>
      <c r="BB95" s="7">
        <v>1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1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1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1</v>
      </c>
      <c r="DP95" s="7">
        <v>1</v>
      </c>
      <c r="DQ95" s="7">
        <v>1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0</v>
      </c>
      <c r="IQ95" s="7">
        <v>0</v>
      </c>
      <c r="IR95" s="7">
        <v>0</v>
      </c>
      <c r="IS95" s="7">
        <v>0</v>
      </c>
      <c r="IT95" s="7">
        <v>0</v>
      </c>
      <c r="IU95" s="7">
        <v>0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  <c r="JA95" s="7">
        <v>0</v>
      </c>
      <c r="JB95" s="7">
        <v>0</v>
      </c>
      <c r="JC95" s="7">
        <v>0</v>
      </c>
      <c r="JD95" s="7">
        <v>0</v>
      </c>
      <c r="JE95" s="7">
        <v>0</v>
      </c>
      <c r="JF95" s="7">
        <v>0</v>
      </c>
      <c r="JG95" s="7">
        <v>0</v>
      </c>
      <c r="JH95" s="7">
        <v>0</v>
      </c>
      <c r="JI95" s="7">
        <v>0</v>
      </c>
      <c r="JJ95" s="7">
        <v>0</v>
      </c>
      <c r="JK95" s="7">
        <v>0</v>
      </c>
      <c r="JL95" s="7">
        <v>0</v>
      </c>
      <c r="JM95" s="7">
        <v>0</v>
      </c>
      <c r="JN95" s="7">
        <v>0</v>
      </c>
      <c r="JO95" s="7">
        <v>0</v>
      </c>
      <c r="JP95" s="7">
        <v>0</v>
      </c>
      <c r="JQ95" s="7">
        <v>0</v>
      </c>
      <c r="JR95" s="7">
        <v>0</v>
      </c>
      <c r="JS95" s="7">
        <v>0</v>
      </c>
      <c r="JT95" s="7">
        <v>0</v>
      </c>
      <c r="JU95" s="7">
        <v>0</v>
      </c>
      <c r="JV95" s="7">
        <v>0</v>
      </c>
      <c r="JW95" s="7">
        <v>0</v>
      </c>
      <c r="JX95" s="7">
        <v>0</v>
      </c>
      <c r="JY95" s="7">
        <v>0</v>
      </c>
      <c r="JZ95" s="7">
        <v>0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0</v>
      </c>
      <c r="KH95" s="7">
        <v>0</v>
      </c>
      <c r="KI95" s="7">
        <v>0</v>
      </c>
      <c r="KJ95" s="7">
        <v>0</v>
      </c>
      <c r="KK95" s="7">
        <v>0</v>
      </c>
      <c r="KL95" s="7">
        <v>0</v>
      </c>
      <c r="KM95" s="7">
        <v>0</v>
      </c>
      <c r="KN95" s="7">
        <v>0</v>
      </c>
      <c r="KO95" s="7">
        <v>0</v>
      </c>
      <c r="KP95" s="7">
        <v>0</v>
      </c>
      <c r="KQ95" s="7">
        <v>0</v>
      </c>
      <c r="KR95" s="7">
        <v>0</v>
      </c>
      <c r="KS95" s="7">
        <v>0</v>
      </c>
      <c r="KT95" s="7">
        <v>0</v>
      </c>
      <c r="KU95" s="7">
        <v>0</v>
      </c>
      <c r="KV95" s="7">
        <v>0</v>
      </c>
      <c r="KW95" s="7">
        <v>0</v>
      </c>
      <c r="KX95" s="7">
        <v>0</v>
      </c>
      <c r="KY95" s="7">
        <v>0</v>
      </c>
      <c r="KZ95" s="7">
        <v>0</v>
      </c>
      <c r="LA95" s="7">
        <v>0</v>
      </c>
      <c r="LB95" s="7">
        <v>0</v>
      </c>
      <c r="LC95" s="7">
        <v>0</v>
      </c>
      <c r="LD95" s="7">
        <v>0</v>
      </c>
      <c r="LE95" s="7">
        <v>0</v>
      </c>
      <c r="LF95" s="7">
        <v>0</v>
      </c>
      <c r="LG95" s="7">
        <v>0</v>
      </c>
      <c r="LH95" s="7">
        <v>0</v>
      </c>
      <c r="LI95" s="7">
        <v>0</v>
      </c>
      <c r="LJ95" s="7">
        <v>0</v>
      </c>
      <c r="LK95" s="7">
        <v>0</v>
      </c>
      <c r="LL95" s="7">
        <v>0</v>
      </c>
      <c r="LM95" s="7">
        <v>0</v>
      </c>
      <c r="LN95" s="7">
        <v>0</v>
      </c>
      <c r="LO95" s="7">
        <v>0</v>
      </c>
      <c r="LP95" s="7">
        <v>0</v>
      </c>
      <c r="LQ95" s="7">
        <v>0</v>
      </c>
      <c r="LR95" s="7">
        <v>0</v>
      </c>
      <c r="LS95" s="7">
        <v>0</v>
      </c>
      <c r="LT95" s="7">
        <v>0</v>
      </c>
      <c r="LU95" s="7">
        <v>0</v>
      </c>
      <c r="LV95" s="7">
        <v>0</v>
      </c>
      <c r="LW95" s="9">
        <v>0</v>
      </c>
      <c r="LX95" s="9">
        <v>0</v>
      </c>
      <c r="LY95" s="9">
        <v>0</v>
      </c>
      <c r="LZ95" s="9">
        <v>0</v>
      </c>
      <c r="MA95" s="9">
        <v>0</v>
      </c>
      <c r="MB95" s="9">
        <v>0</v>
      </c>
      <c r="MC95" s="9">
        <v>0</v>
      </c>
      <c r="MD95" s="9">
        <v>0</v>
      </c>
      <c r="ME95" s="9">
        <v>0</v>
      </c>
      <c r="MF95" s="9">
        <v>0</v>
      </c>
      <c r="MG95" s="9">
        <v>0</v>
      </c>
      <c r="MH95" s="9">
        <v>0</v>
      </c>
      <c r="MI95" s="9">
        <v>0</v>
      </c>
      <c r="MJ95" s="9">
        <v>0</v>
      </c>
      <c r="MK95" s="9">
        <v>0</v>
      </c>
      <c r="ML95" s="9">
        <v>0</v>
      </c>
    </row>
    <row r="96" spans="1:350">
      <c r="A96" s="34" t="s">
        <v>90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1</v>
      </c>
      <c r="CZ96" s="7">
        <v>1</v>
      </c>
      <c r="DA96" s="7">
        <v>0</v>
      </c>
      <c r="DB96" s="7">
        <v>0</v>
      </c>
      <c r="DC96" s="7">
        <v>1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1</v>
      </c>
      <c r="DJ96" s="7">
        <v>1</v>
      </c>
      <c r="DK96" s="7">
        <v>1</v>
      </c>
      <c r="DL96" s="7">
        <v>0</v>
      </c>
      <c r="DM96" s="7">
        <v>0</v>
      </c>
      <c r="DN96" s="7">
        <v>0</v>
      </c>
      <c r="DO96" s="7">
        <v>1</v>
      </c>
      <c r="DP96" s="7">
        <v>1</v>
      </c>
      <c r="DQ96" s="7">
        <v>1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1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7">
        <v>0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0</v>
      </c>
      <c r="IK96" s="7">
        <v>0</v>
      </c>
      <c r="IL96" s="7">
        <v>0</v>
      </c>
      <c r="IM96" s="7">
        <v>0</v>
      </c>
      <c r="IN96" s="7">
        <v>0</v>
      </c>
      <c r="IO96" s="7">
        <v>0</v>
      </c>
      <c r="IP96" s="7">
        <v>0</v>
      </c>
      <c r="IQ96" s="7">
        <v>0</v>
      </c>
      <c r="IR96" s="7">
        <v>0</v>
      </c>
      <c r="IS96" s="7">
        <v>0</v>
      </c>
      <c r="IT96" s="7">
        <v>0</v>
      </c>
      <c r="IU96" s="7">
        <v>0</v>
      </c>
      <c r="IV96" s="7">
        <v>0</v>
      </c>
      <c r="IW96" s="7">
        <v>0</v>
      </c>
      <c r="IX96" s="7">
        <v>0</v>
      </c>
      <c r="IY96" s="7">
        <v>0</v>
      </c>
      <c r="IZ96" s="7">
        <v>0</v>
      </c>
      <c r="JA96" s="7">
        <v>0</v>
      </c>
      <c r="JB96" s="7">
        <v>0</v>
      </c>
      <c r="JC96" s="7">
        <v>0</v>
      </c>
      <c r="JD96" s="7">
        <v>0</v>
      </c>
      <c r="JE96" s="7">
        <v>0</v>
      </c>
      <c r="JF96" s="7">
        <v>0</v>
      </c>
      <c r="JG96" s="7">
        <v>0</v>
      </c>
      <c r="JH96" s="7">
        <v>0</v>
      </c>
      <c r="JI96" s="7">
        <v>0</v>
      </c>
      <c r="JJ96" s="7">
        <v>0</v>
      </c>
      <c r="JK96" s="7">
        <v>0</v>
      </c>
      <c r="JL96" s="7">
        <v>0</v>
      </c>
      <c r="JM96" s="7">
        <v>0</v>
      </c>
      <c r="JN96" s="7">
        <v>0</v>
      </c>
      <c r="JO96" s="7">
        <v>0</v>
      </c>
      <c r="JP96" s="7">
        <v>0</v>
      </c>
      <c r="JQ96" s="7">
        <v>0</v>
      </c>
      <c r="JR96" s="7">
        <v>0</v>
      </c>
      <c r="JS96" s="7">
        <v>0</v>
      </c>
      <c r="JT96" s="7">
        <v>0</v>
      </c>
      <c r="JU96" s="7">
        <v>0</v>
      </c>
      <c r="JV96" s="7">
        <v>0</v>
      </c>
      <c r="JW96" s="7">
        <v>0</v>
      </c>
      <c r="JX96" s="7">
        <v>0</v>
      </c>
      <c r="JY96" s="7">
        <v>0</v>
      </c>
      <c r="JZ96" s="7">
        <v>0</v>
      </c>
      <c r="KA96" s="7">
        <v>0</v>
      </c>
      <c r="KB96" s="7">
        <v>0</v>
      </c>
      <c r="KC96" s="7">
        <v>0</v>
      </c>
      <c r="KD96" s="7">
        <v>0</v>
      </c>
      <c r="KE96" s="7">
        <v>0</v>
      </c>
      <c r="KF96" s="7">
        <v>0</v>
      </c>
      <c r="KG96" s="7">
        <v>0</v>
      </c>
      <c r="KH96" s="7">
        <v>0</v>
      </c>
      <c r="KI96" s="7">
        <v>0</v>
      </c>
      <c r="KJ96" s="7">
        <v>0</v>
      </c>
      <c r="KK96" s="7">
        <v>0</v>
      </c>
      <c r="KL96" s="7">
        <v>0</v>
      </c>
      <c r="KM96" s="7">
        <v>0</v>
      </c>
      <c r="KN96" s="7">
        <v>0</v>
      </c>
      <c r="KO96" s="7">
        <v>0</v>
      </c>
      <c r="KP96" s="7">
        <v>0</v>
      </c>
      <c r="KQ96" s="7">
        <v>0</v>
      </c>
      <c r="KR96" s="7">
        <v>0</v>
      </c>
      <c r="KS96" s="7">
        <v>0</v>
      </c>
      <c r="KT96" s="7">
        <v>0</v>
      </c>
      <c r="KU96" s="7">
        <v>0</v>
      </c>
      <c r="KV96" s="7">
        <v>0</v>
      </c>
      <c r="KW96" s="7">
        <v>0</v>
      </c>
      <c r="KX96" s="7">
        <v>0</v>
      </c>
      <c r="KY96" s="7">
        <v>0</v>
      </c>
      <c r="KZ96" s="7">
        <v>0</v>
      </c>
      <c r="LA96" s="7">
        <v>0</v>
      </c>
      <c r="LB96" s="7">
        <v>0</v>
      </c>
      <c r="LC96" s="7">
        <v>0</v>
      </c>
      <c r="LD96" s="7">
        <v>0</v>
      </c>
      <c r="LE96" s="7">
        <v>0</v>
      </c>
      <c r="LF96" s="7">
        <v>0</v>
      </c>
      <c r="LG96" s="7">
        <v>0</v>
      </c>
      <c r="LH96" s="7">
        <v>0</v>
      </c>
      <c r="LI96" s="7">
        <v>0</v>
      </c>
      <c r="LJ96" s="7">
        <v>0</v>
      </c>
      <c r="LK96" s="7">
        <v>0</v>
      </c>
      <c r="LL96" s="7">
        <v>0</v>
      </c>
      <c r="LM96" s="7">
        <v>0</v>
      </c>
      <c r="LN96" s="7">
        <v>0</v>
      </c>
      <c r="LO96" s="7">
        <v>0</v>
      </c>
      <c r="LP96" s="7">
        <v>0</v>
      </c>
      <c r="LQ96" s="7">
        <v>0</v>
      </c>
      <c r="LR96" s="7">
        <v>0</v>
      </c>
      <c r="LS96" s="7">
        <v>0</v>
      </c>
      <c r="LT96" s="7">
        <v>0</v>
      </c>
      <c r="LU96" s="7">
        <v>0</v>
      </c>
      <c r="LV96" s="7">
        <v>0</v>
      </c>
      <c r="LW96" s="9">
        <v>0</v>
      </c>
      <c r="LX96" s="9">
        <v>0</v>
      </c>
      <c r="LY96" s="9">
        <v>0</v>
      </c>
      <c r="LZ96" s="9">
        <v>0</v>
      </c>
      <c r="MA96" s="9">
        <v>0</v>
      </c>
      <c r="MB96" s="9">
        <v>0</v>
      </c>
      <c r="MC96" s="9">
        <v>0</v>
      </c>
      <c r="MD96" s="9">
        <v>0</v>
      </c>
      <c r="ME96" s="9">
        <v>0</v>
      </c>
      <c r="MF96" s="9">
        <v>0</v>
      </c>
      <c r="MG96" s="9">
        <v>0</v>
      </c>
      <c r="MH96" s="9">
        <v>0</v>
      </c>
      <c r="MI96" s="9">
        <v>0</v>
      </c>
      <c r="MJ96" s="9">
        <v>0</v>
      </c>
      <c r="MK96" s="9">
        <v>0</v>
      </c>
      <c r="ML96" s="9">
        <v>0</v>
      </c>
    </row>
    <row r="97" spans="1:350">
      <c r="A97" s="34" t="s">
        <v>91</v>
      </c>
      <c r="B97" s="7">
        <v>0</v>
      </c>
      <c r="C97" s="7">
        <v>1</v>
      </c>
      <c r="D97" s="7">
        <v>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7">
        <v>0</v>
      </c>
      <c r="Q97" s="7">
        <v>1</v>
      </c>
      <c r="R97" s="7">
        <v>1</v>
      </c>
      <c r="S97" s="7">
        <v>0</v>
      </c>
      <c r="T97" s="7">
        <v>1</v>
      </c>
      <c r="U97" s="7">
        <v>1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1</v>
      </c>
      <c r="AV97" s="7">
        <v>0</v>
      </c>
      <c r="AW97" s="7">
        <v>0</v>
      </c>
      <c r="AX97" s="7">
        <v>0</v>
      </c>
      <c r="AY97" s="7">
        <v>1</v>
      </c>
      <c r="AZ97" s="7">
        <v>0</v>
      </c>
      <c r="BA97" s="7">
        <v>0</v>
      </c>
      <c r="BB97" s="7">
        <v>0</v>
      </c>
      <c r="BC97" s="7">
        <v>1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1</v>
      </c>
      <c r="BZ97" s="7">
        <v>1</v>
      </c>
      <c r="CA97" s="7">
        <v>0</v>
      </c>
      <c r="CB97" s="7">
        <v>0</v>
      </c>
      <c r="CC97" s="7">
        <v>1</v>
      </c>
      <c r="CD97" s="7">
        <v>1</v>
      </c>
      <c r="CE97" s="7">
        <v>1</v>
      </c>
      <c r="CF97" s="7">
        <v>1</v>
      </c>
      <c r="CG97" s="7">
        <v>1</v>
      </c>
      <c r="CH97" s="7">
        <v>1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1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1</v>
      </c>
      <c r="EZ97" s="7">
        <v>0</v>
      </c>
      <c r="FA97" s="7">
        <v>0</v>
      </c>
      <c r="FB97" s="7">
        <v>1</v>
      </c>
      <c r="FC97" s="7">
        <v>0</v>
      </c>
      <c r="FD97" s="7">
        <v>0</v>
      </c>
      <c r="FE97" s="7">
        <v>0</v>
      </c>
      <c r="FF97" s="7">
        <v>1</v>
      </c>
      <c r="FG97" s="7">
        <v>0</v>
      </c>
      <c r="FH97" s="7">
        <v>1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1</v>
      </c>
      <c r="GS97" s="7">
        <v>1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7">
        <v>0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0</v>
      </c>
      <c r="IM97" s="7">
        <v>0</v>
      </c>
      <c r="IN97" s="7">
        <v>0</v>
      </c>
      <c r="IO97" s="7">
        <v>0</v>
      </c>
      <c r="IP97" s="7">
        <v>0</v>
      </c>
      <c r="IQ97" s="7">
        <v>0</v>
      </c>
      <c r="IR97" s="7">
        <v>0</v>
      </c>
      <c r="IS97" s="7">
        <v>0</v>
      </c>
      <c r="IT97" s="7">
        <v>0</v>
      </c>
      <c r="IU97" s="7">
        <v>0</v>
      </c>
      <c r="IV97" s="7">
        <v>0</v>
      </c>
      <c r="IW97" s="7">
        <v>0</v>
      </c>
      <c r="IX97" s="7">
        <v>0</v>
      </c>
      <c r="IY97" s="7">
        <v>0</v>
      </c>
      <c r="IZ97" s="7">
        <v>0</v>
      </c>
      <c r="JA97" s="7">
        <v>0</v>
      </c>
      <c r="JB97" s="7">
        <v>0</v>
      </c>
      <c r="JC97" s="7">
        <v>0</v>
      </c>
      <c r="JD97" s="7">
        <v>0</v>
      </c>
      <c r="JE97" s="7">
        <v>0</v>
      </c>
      <c r="JF97" s="7">
        <v>0</v>
      </c>
      <c r="JG97" s="7">
        <v>0</v>
      </c>
      <c r="JH97" s="7">
        <v>0</v>
      </c>
      <c r="JI97" s="7">
        <v>0</v>
      </c>
      <c r="JJ97" s="7">
        <v>0</v>
      </c>
      <c r="JK97" s="7">
        <v>0</v>
      </c>
      <c r="JL97" s="7">
        <v>0</v>
      </c>
      <c r="JM97" s="7">
        <v>0</v>
      </c>
      <c r="JN97" s="7">
        <v>0</v>
      </c>
      <c r="JO97" s="7">
        <v>0</v>
      </c>
      <c r="JP97" s="7">
        <v>0</v>
      </c>
      <c r="JQ97" s="7">
        <v>0</v>
      </c>
      <c r="JR97" s="7">
        <v>0</v>
      </c>
      <c r="JS97" s="7">
        <v>0</v>
      </c>
      <c r="JT97" s="7">
        <v>0</v>
      </c>
      <c r="JU97" s="7">
        <v>0</v>
      </c>
      <c r="JV97" s="7">
        <v>0</v>
      </c>
      <c r="JW97" s="7">
        <v>0</v>
      </c>
      <c r="JX97" s="7">
        <v>0</v>
      </c>
      <c r="JY97" s="7">
        <v>0</v>
      </c>
      <c r="JZ97" s="7">
        <v>0</v>
      </c>
      <c r="KA97" s="7">
        <v>0</v>
      </c>
      <c r="KB97" s="7">
        <v>0</v>
      </c>
      <c r="KC97" s="7">
        <v>0</v>
      </c>
      <c r="KD97" s="7">
        <v>0</v>
      </c>
      <c r="KE97" s="7">
        <v>0</v>
      </c>
      <c r="KF97" s="7">
        <v>0</v>
      </c>
      <c r="KG97" s="7">
        <v>0</v>
      </c>
      <c r="KH97" s="7">
        <v>0</v>
      </c>
      <c r="KI97" s="7">
        <v>0</v>
      </c>
      <c r="KJ97" s="7">
        <v>0</v>
      </c>
      <c r="KK97" s="7">
        <v>0</v>
      </c>
      <c r="KL97" s="7">
        <v>0</v>
      </c>
      <c r="KM97" s="7">
        <v>0</v>
      </c>
      <c r="KN97" s="7">
        <v>0</v>
      </c>
      <c r="KO97" s="7">
        <v>0</v>
      </c>
      <c r="KP97" s="7">
        <v>0</v>
      </c>
      <c r="KQ97" s="7">
        <v>0</v>
      </c>
      <c r="KR97" s="7">
        <v>0</v>
      </c>
      <c r="KS97" s="7">
        <v>0</v>
      </c>
      <c r="KT97" s="7">
        <v>0</v>
      </c>
      <c r="KU97" s="7">
        <v>0</v>
      </c>
      <c r="KV97" s="7">
        <v>0</v>
      </c>
      <c r="KW97" s="7">
        <v>0</v>
      </c>
      <c r="KX97" s="7">
        <v>0</v>
      </c>
      <c r="KY97" s="7">
        <v>0</v>
      </c>
      <c r="KZ97" s="7">
        <v>0</v>
      </c>
      <c r="LA97" s="7">
        <v>0</v>
      </c>
      <c r="LB97" s="7">
        <v>0</v>
      </c>
      <c r="LC97" s="7">
        <v>0</v>
      </c>
      <c r="LD97" s="7">
        <v>0</v>
      </c>
      <c r="LE97" s="7">
        <v>0</v>
      </c>
      <c r="LF97" s="7">
        <v>0</v>
      </c>
      <c r="LG97" s="7">
        <v>0</v>
      </c>
      <c r="LH97" s="7">
        <v>0</v>
      </c>
      <c r="LI97" s="7">
        <v>0</v>
      </c>
      <c r="LJ97" s="7">
        <v>0</v>
      </c>
      <c r="LK97" s="7">
        <v>0</v>
      </c>
      <c r="LL97" s="7">
        <v>0</v>
      </c>
      <c r="LM97" s="7">
        <v>1</v>
      </c>
      <c r="LN97" s="7">
        <v>0</v>
      </c>
      <c r="LO97" s="7">
        <v>0</v>
      </c>
      <c r="LP97" s="7">
        <v>0</v>
      </c>
      <c r="LQ97" s="7">
        <v>0</v>
      </c>
      <c r="LR97" s="7">
        <v>0</v>
      </c>
      <c r="LS97" s="7">
        <v>0</v>
      </c>
      <c r="LT97" s="7">
        <v>0</v>
      </c>
      <c r="LU97" s="7">
        <v>0</v>
      </c>
      <c r="LV97" s="7">
        <v>0</v>
      </c>
      <c r="LW97" s="9">
        <v>0</v>
      </c>
      <c r="LX97" s="9">
        <v>0</v>
      </c>
      <c r="LY97" s="9">
        <v>0</v>
      </c>
      <c r="LZ97" s="9">
        <v>0</v>
      </c>
      <c r="MA97" s="9">
        <v>0</v>
      </c>
      <c r="MB97" s="9">
        <v>0</v>
      </c>
      <c r="MC97" s="9">
        <v>0</v>
      </c>
      <c r="MD97" s="9">
        <v>0</v>
      </c>
      <c r="ME97" s="9">
        <v>0</v>
      </c>
      <c r="MF97" s="9">
        <v>0</v>
      </c>
      <c r="MG97" s="9">
        <v>0</v>
      </c>
      <c r="MH97" s="9">
        <v>0</v>
      </c>
      <c r="MI97" s="9">
        <v>0</v>
      </c>
      <c r="MJ97" s="9">
        <v>0</v>
      </c>
      <c r="MK97" s="9">
        <v>0</v>
      </c>
      <c r="ML97" s="9">
        <v>0</v>
      </c>
    </row>
    <row r="98" spans="1:350">
      <c r="A98" s="34" t="s">
        <v>192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1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0</v>
      </c>
      <c r="IK98" s="7">
        <v>0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  <c r="IQ98" s="7">
        <v>0</v>
      </c>
      <c r="IR98" s="7">
        <v>0</v>
      </c>
      <c r="IS98" s="7">
        <v>0</v>
      </c>
      <c r="IT98" s="7">
        <v>0</v>
      </c>
      <c r="IU98" s="7">
        <v>0</v>
      </c>
      <c r="IV98" s="7">
        <v>0</v>
      </c>
      <c r="IW98" s="7">
        <v>0</v>
      </c>
      <c r="IX98" s="7">
        <v>0</v>
      </c>
      <c r="IY98" s="7">
        <v>0</v>
      </c>
      <c r="IZ98" s="7">
        <v>0</v>
      </c>
      <c r="JA98" s="7">
        <v>0</v>
      </c>
      <c r="JB98" s="7">
        <v>0</v>
      </c>
      <c r="JC98" s="7">
        <v>0</v>
      </c>
      <c r="JD98" s="7">
        <v>0</v>
      </c>
      <c r="JE98" s="7">
        <v>0</v>
      </c>
      <c r="JF98" s="7">
        <v>0</v>
      </c>
      <c r="JG98" s="7">
        <v>0</v>
      </c>
      <c r="JH98" s="7">
        <v>0</v>
      </c>
      <c r="JI98" s="7">
        <v>0</v>
      </c>
      <c r="JJ98" s="7">
        <v>0</v>
      </c>
      <c r="JK98" s="7">
        <v>0</v>
      </c>
      <c r="JL98" s="7">
        <v>0</v>
      </c>
      <c r="JM98" s="7">
        <v>0</v>
      </c>
      <c r="JN98" s="7">
        <v>0</v>
      </c>
      <c r="JO98" s="7">
        <v>0</v>
      </c>
      <c r="JP98" s="7">
        <v>0</v>
      </c>
      <c r="JQ98" s="7">
        <v>0</v>
      </c>
      <c r="JR98" s="7">
        <v>0</v>
      </c>
      <c r="JS98" s="7">
        <v>0</v>
      </c>
      <c r="JT98" s="7">
        <v>0</v>
      </c>
      <c r="JU98" s="7">
        <v>0</v>
      </c>
      <c r="JV98" s="7">
        <v>0</v>
      </c>
      <c r="JW98" s="7">
        <v>0</v>
      </c>
      <c r="JX98" s="7">
        <v>0</v>
      </c>
      <c r="JY98" s="7">
        <v>0</v>
      </c>
      <c r="JZ98" s="7">
        <v>0</v>
      </c>
      <c r="KA98" s="7">
        <v>0</v>
      </c>
      <c r="KB98" s="7">
        <v>0</v>
      </c>
      <c r="KC98" s="7">
        <v>0</v>
      </c>
      <c r="KD98" s="7">
        <v>0</v>
      </c>
      <c r="KE98" s="7">
        <v>0</v>
      </c>
      <c r="KF98" s="7">
        <v>0</v>
      </c>
      <c r="KG98" s="7">
        <v>0</v>
      </c>
      <c r="KH98" s="7">
        <v>0</v>
      </c>
      <c r="KI98" s="7">
        <v>0</v>
      </c>
      <c r="KJ98" s="7">
        <v>0</v>
      </c>
      <c r="KK98" s="7">
        <v>0</v>
      </c>
      <c r="KL98" s="7">
        <v>0</v>
      </c>
      <c r="KM98" s="7">
        <v>0</v>
      </c>
      <c r="KN98" s="7">
        <v>0</v>
      </c>
      <c r="KO98" s="7">
        <v>0</v>
      </c>
      <c r="KP98" s="7">
        <v>0</v>
      </c>
      <c r="KQ98" s="7">
        <v>0</v>
      </c>
      <c r="KR98" s="7">
        <v>0</v>
      </c>
      <c r="KS98" s="7">
        <v>0</v>
      </c>
      <c r="KT98" s="7">
        <v>0</v>
      </c>
      <c r="KU98" s="7">
        <v>0</v>
      </c>
      <c r="KV98" s="7">
        <v>0</v>
      </c>
      <c r="KW98" s="7">
        <v>0</v>
      </c>
      <c r="KX98" s="7">
        <v>0</v>
      </c>
      <c r="KY98" s="7">
        <v>0</v>
      </c>
      <c r="KZ98" s="7">
        <v>0</v>
      </c>
      <c r="LA98" s="7">
        <v>0</v>
      </c>
      <c r="LB98" s="7">
        <v>0</v>
      </c>
      <c r="LC98" s="7">
        <v>0</v>
      </c>
      <c r="LD98" s="7">
        <v>0</v>
      </c>
      <c r="LE98" s="7">
        <v>0</v>
      </c>
      <c r="LF98" s="7">
        <v>0</v>
      </c>
      <c r="LG98" s="7">
        <v>0</v>
      </c>
      <c r="LH98" s="7">
        <v>0</v>
      </c>
      <c r="LI98" s="7">
        <v>0</v>
      </c>
      <c r="LJ98" s="7">
        <v>0</v>
      </c>
      <c r="LK98" s="7">
        <v>0</v>
      </c>
      <c r="LL98" s="7">
        <v>0</v>
      </c>
      <c r="LM98" s="7">
        <v>0</v>
      </c>
      <c r="LN98" s="7">
        <v>0</v>
      </c>
      <c r="LO98" s="7">
        <v>0</v>
      </c>
      <c r="LP98" s="7">
        <v>0</v>
      </c>
      <c r="LQ98" s="7">
        <v>0</v>
      </c>
      <c r="LR98" s="7">
        <v>0</v>
      </c>
      <c r="LS98" s="7">
        <v>0</v>
      </c>
      <c r="LT98" s="7">
        <v>0</v>
      </c>
      <c r="LU98" s="7">
        <v>0</v>
      </c>
      <c r="LV98" s="7">
        <v>0</v>
      </c>
      <c r="LW98" s="9">
        <v>0</v>
      </c>
      <c r="LX98" s="9">
        <v>0</v>
      </c>
      <c r="LY98" s="9">
        <v>0</v>
      </c>
      <c r="LZ98" s="9">
        <v>0</v>
      </c>
      <c r="MA98" s="9">
        <v>0</v>
      </c>
      <c r="MB98" s="9">
        <v>0</v>
      </c>
      <c r="MC98" s="9">
        <v>0</v>
      </c>
      <c r="MD98" s="9">
        <v>0</v>
      </c>
      <c r="ME98" s="9">
        <v>0</v>
      </c>
      <c r="MF98" s="9">
        <v>0</v>
      </c>
      <c r="MG98" s="9">
        <v>0</v>
      </c>
      <c r="MH98" s="9">
        <v>0</v>
      </c>
      <c r="MI98" s="9">
        <v>0</v>
      </c>
      <c r="MJ98" s="9">
        <v>0</v>
      </c>
      <c r="MK98" s="9">
        <v>0</v>
      </c>
      <c r="ML98" s="9">
        <v>0</v>
      </c>
    </row>
    <row r="99" spans="1:350">
      <c r="A99" s="34" t="s">
        <v>92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1</v>
      </c>
      <c r="AC99" s="7">
        <v>0</v>
      </c>
      <c r="AD99" s="7">
        <v>1</v>
      </c>
      <c r="AE99" s="7">
        <v>0</v>
      </c>
      <c r="AF99" s="7">
        <v>1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1</v>
      </c>
      <c r="AO99" s="7">
        <v>0</v>
      </c>
      <c r="AP99" s="7">
        <v>0</v>
      </c>
      <c r="AQ99" s="7">
        <v>0</v>
      </c>
      <c r="AR99" s="7">
        <v>0</v>
      </c>
      <c r="AS99" s="7">
        <v>1</v>
      </c>
      <c r="AT99" s="7">
        <v>0</v>
      </c>
      <c r="AU99" s="7">
        <v>1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1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1</v>
      </c>
      <c r="ER99" s="7">
        <v>0</v>
      </c>
      <c r="ES99" s="7">
        <v>1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1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1</v>
      </c>
      <c r="GO99" s="7">
        <v>0</v>
      </c>
      <c r="GP99" s="7">
        <v>1</v>
      </c>
      <c r="GQ99" s="7">
        <v>1</v>
      </c>
      <c r="GR99" s="7">
        <v>1</v>
      </c>
      <c r="GS99" s="7">
        <v>1</v>
      </c>
      <c r="GT99" s="7">
        <v>1</v>
      </c>
      <c r="GU99" s="7">
        <v>0</v>
      </c>
      <c r="GV99" s="7">
        <v>0</v>
      </c>
      <c r="GW99" s="7">
        <v>1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1</v>
      </c>
      <c r="HP99" s="7">
        <v>0</v>
      </c>
      <c r="HQ99" s="7">
        <v>0</v>
      </c>
      <c r="HR99" s="7">
        <v>1</v>
      </c>
      <c r="HS99" s="7">
        <v>1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1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0</v>
      </c>
      <c r="IK99" s="7">
        <v>0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1</v>
      </c>
      <c r="JA99" s="7">
        <v>0</v>
      </c>
      <c r="JB99" s="7">
        <v>0</v>
      </c>
      <c r="JC99" s="7">
        <v>0</v>
      </c>
      <c r="JD99" s="7">
        <v>0</v>
      </c>
      <c r="JE99" s="7">
        <v>0</v>
      </c>
      <c r="JF99" s="7">
        <v>0</v>
      </c>
      <c r="JG99" s="7">
        <v>0</v>
      </c>
      <c r="JH99" s="7">
        <v>0</v>
      </c>
      <c r="JI99" s="7">
        <v>0</v>
      </c>
      <c r="JJ99" s="7">
        <v>0</v>
      </c>
      <c r="JK99" s="7">
        <v>0</v>
      </c>
      <c r="JL99" s="7">
        <v>0</v>
      </c>
      <c r="JM99" s="7">
        <v>0</v>
      </c>
      <c r="JN99" s="7">
        <v>0</v>
      </c>
      <c r="JO99" s="7">
        <v>0</v>
      </c>
      <c r="JP99" s="7">
        <v>0</v>
      </c>
      <c r="JQ99" s="7">
        <v>0</v>
      </c>
      <c r="JR99" s="7">
        <v>0</v>
      </c>
      <c r="JS99" s="7">
        <v>0</v>
      </c>
      <c r="JT99" s="7">
        <v>0</v>
      </c>
      <c r="JU99" s="7">
        <v>0</v>
      </c>
      <c r="JV99" s="7">
        <v>0</v>
      </c>
      <c r="JW99" s="7">
        <v>0</v>
      </c>
      <c r="JX99" s="7">
        <v>0</v>
      </c>
      <c r="JY99" s="7">
        <v>0</v>
      </c>
      <c r="JZ99" s="7">
        <v>0</v>
      </c>
      <c r="KA99" s="7">
        <v>0</v>
      </c>
      <c r="KB99" s="7">
        <v>0</v>
      </c>
      <c r="KC99" s="7">
        <v>0</v>
      </c>
      <c r="KD99" s="7">
        <v>0</v>
      </c>
      <c r="KE99" s="7">
        <v>0</v>
      </c>
      <c r="KF99" s="7">
        <v>0</v>
      </c>
      <c r="KG99" s="7">
        <v>0</v>
      </c>
      <c r="KH99" s="7">
        <v>1</v>
      </c>
      <c r="KI99" s="7">
        <v>0</v>
      </c>
      <c r="KJ99" s="7">
        <v>0</v>
      </c>
      <c r="KK99" s="7">
        <v>1</v>
      </c>
      <c r="KL99" s="7">
        <v>1</v>
      </c>
      <c r="KM99" s="7">
        <v>1</v>
      </c>
      <c r="KN99" s="7">
        <v>1</v>
      </c>
      <c r="KO99" s="7">
        <v>1</v>
      </c>
      <c r="KP99" s="7">
        <v>1</v>
      </c>
      <c r="KQ99" s="7">
        <v>1</v>
      </c>
      <c r="KR99" s="7">
        <v>0</v>
      </c>
      <c r="KS99" s="7">
        <v>0</v>
      </c>
      <c r="KT99" s="7">
        <v>0</v>
      </c>
      <c r="KU99" s="7">
        <v>0</v>
      </c>
      <c r="KV99" s="7">
        <v>0</v>
      </c>
      <c r="KW99" s="7">
        <v>0</v>
      </c>
      <c r="KX99" s="7">
        <v>0</v>
      </c>
      <c r="KY99" s="7">
        <v>0</v>
      </c>
      <c r="KZ99" s="7">
        <v>0</v>
      </c>
      <c r="LA99" s="7">
        <v>0</v>
      </c>
      <c r="LB99" s="7">
        <v>0</v>
      </c>
      <c r="LC99" s="7">
        <v>0</v>
      </c>
      <c r="LD99" s="7">
        <v>0</v>
      </c>
      <c r="LE99" s="7">
        <v>0</v>
      </c>
      <c r="LF99" s="7">
        <v>0</v>
      </c>
      <c r="LG99" s="7">
        <v>0</v>
      </c>
      <c r="LH99" s="7">
        <v>0</v>
      </c>
      <c r="LI99" s="7">
        <v>1</v>
      </c>
      <c r="LJ99" s="7">
        <v>0</v>
      </c>
      <c r="LK99" s="7">
        <v>0</v>
      </c>
      <c r="LL99" s="7">
        <v>0</v>
      </c>
      <c r="LM99" s="7">
        <v>1</v>
      </c>
      <c r="LN99" s="7">
        <v>1</v>
      </c>
      <c r="LO99" s="7">
        <v>1</v>
      </c>
      <c r="LP99" s="7">
        <v>0</v>
      </c>
      <c r="LQ99" s="7">
        <v>0</v>
      </c>
      <c r="LR99" s="7">
        <v>0</v>
      </c>
      <c r="LS99" s="7">
        <v>0</v>
      </c>
      <c r="LT99" s="7">
        <v>0</v>
      </c>
      <c r="LU99" s="7">
        <v>0</v>
      </c>
      <c r="LV99" s="7">
        <v>0</v>
      </c>
      <c r="LW99" s="9">
        <v>0</v>
      </c>
      <c r="LX99" s="9">
        <v>0</v>
      </c>
      <c r="LY99" s="9">
        <v>0</v>
      </c>
      <c r="LZ99" s="9">
        <v>0</v>
      </c>
      <c r="MA99" s="9">
        <v>0</v>
      </c>
      <c r="MB99" s="9">
        <v>0</v>
      </c>
      <c r="MC99" s="9">
        <v>0</v>
      </c>
      <c r="MD99" s="9">
        <v>0</v>
      </c>
      <c r="ME99" s="9">
        <v>0</v>
      </c>
      <c r="MF99" s="9">
        <v>0</v>
      </c>
      <c r="MG99" s="9">
        <v>0</v>
      </c>
      <c r="MH99" s="9">
        <v>0</v>
      </c>
      <c r="MI99" s="9">
        <v>0</v>
      </c>
      <c r="MJ99" s="9">
        <v>0</v>
      </c>
      <c r="MK99" s="9">
        <v>0</v>
      </c>
      <c r="ML99" s="9">
        <v>0</v>
      </c>
    </row>
    <row r="100" spans="1:350">
      <c r="A100" s="34" t="s">
        <v>93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1</v>
      </c>
      <c r="AZ100" s="7">
        <v>1</v>
      </c>
      <c r="BA100" s="7">
        <v>1</v>
      </c>
      <c r="BB100" s="7">
        <v>1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1</v>
      </c>
      <c r="CX100" s="7">
        <v>0</v>
      </c>
      <c r="CY100" s="7">
        <v>1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1</v>
      </c>
      <c r="DP100" s="7">
        <v>1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1</v>
      </c>
      <c r="FB100" s="7">
        <v>0</v>
      </c>
      <c r="FC100" s="7">
        <v>1</v>
      </c>
      <c r="FD100" s="7">
        <v>0</v>
      </c>
      <c r="FE100" s="7">
        <v>0</v>
      </c>
      <c r="FF100" s="7">
        <v>1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1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1</v>
      </c>
      <c r="GK100" s="7">
        <v>1</v>
      </c>
      <c r="GL100" s="7">
        <v>1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7">
        <v>0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  <c r="IQ100" s="7">
        <v>0</v>
      </c>
      <c r="IR100" s="7">
        <v>0</v>
      </c>
      <c r="IS100" s="7">
        <v>0</v>
      </c>
      <c r="IT100" s="7">
        <v>0</v>
      </c>
      <c r="IU100" s="7">
        <v>0</v>
      </c>
      <c r="IV100" s="7">
        <v>0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0</v>
      </c>
      <c r="JD100" s="7">
        <v>0</v>
      </c>
      <c r="JE100" s="7">
        <v>0</v>
      </c>
      <c r="JF100" s="7">
        <v>0</v>
      </c>
      <c r="JG100" s="7">
        <v>0</v>
      </c>
      <c r="JH100" s="7">
        <v>0</v>
      </c>
      <c r="JI100" s="7">
        <v>0</v>
      </c>
      <c r="JJ100" s="7">
        <v>0</v>
      </c>
      <c r="JK100" s="7">
        <v>0</v>
      </c>
      <c r="JL100" s="7">
        <v>0</v>
      </c>
      <c r="JM100" s="7">
        <v>0</v>
      </c>
      <c r="JN100" s="7">
        <v>0</v>
      </c>
      <c r="JO100" s="7">
        <v>0</v>
      </c>
      <c r="JP100" s="7">
        <v>0</v>
      </c>
      <c r="JQ100" s="7">
        <v>0</v>
      </c>
      <c r="JR100" s="7">
        <v>0</v>
      </c>
      <c r="JS100" s="7">
        <v>0</v>
      </c>
      <c r="JT100" s="7">
        <v>0</v>
      </c>
      <c r="JU100" s="7">
        <v>0</v>
      </c>
      <c r="JV100" s="7">
        <v>0</v>
      </c>
      <c r="JW100" s="7">
        <v>0</v>
      </c>
      <c r="JX100" s="7">
        <v>0</v>
      </c>
      <c r="JY100" s="7">
        <v>0</v>
      </c>
      <c r="JZ100" s="7">
        <v>0</v>
      </c>
      <c r="KA100" s="7">
        <v>0</v>
      </c>
      <c r="KB100" s="7">
        <v>0</v>
      </c>
      <c r="KC100" s="7">
        <v>0</v>
      </c>
      <c r="KD100" s="7">
        <v>0</v>
      </c>
      <c r="KE100" s="7">
        <v>0</v>
      </c>
      <c r="KF100" s="7">
        <v>0</v>
      </c>
      <c r="KG100" s="7">
        <v>0</v>
      </c>
      <c r="KH100" s="7">
        <v>0</v>
      </c>
      <c r="KI100" s="7">
        <v>0</v>
      </c>
      <c r="KJ100" s="7">
        <v>0</v>
      </c>
      <c r="KK100" s="7">
        <v>0</v>
      </c>
      <c r="KL100" s="7">
        <v>0</v>
      </c>
      <c r="KM100" s="7">
        <v>0</v>
      </c>
      <c r="KN100" s="7">
        <v>0</v>
      </c>
      <c r="KO100" s="7">
        <v>0</v>
      </c>
      <c r="KP100" s="7">
        <v>0</v>
      </c>
      <c r="KQ100" s="7">
        <v>0</v>
      </c>
      <c r="KR100" s="7">
        <v>0</v>
      </c>
      <c r="KS100" s="7">
        <v>0</v>
      </c>
      <c r="KT100" s="7">
        <v>0</v>
      </c>
      <c r="KU100" s="7">
        <v>0</v>
      </c>
      <c r="KV100" s="7">
        <v>0</v>
      </c>
      <c r="KW100" s="7">
        <v>0</v>
      </c>
      <c r="KX100" s="7">
        <v>0</v>
      </c>
      <c r="KY100" s="7">
        <v>0</v>
      </c>
      <c r="KZ100" s="7">
        <v>0</v>
      </c>
      <c r="LA100" s="7">
        <v>0</v>
      </c>
      <c r="LB100" s="7">
        <v>0</v>
      </c>
      <c r="LC100" s="7">
        <v>0</v>
      </c>
      <c r="LD100" s="7">
        <v>0</v>
      </c>
      <c r="LE100" s="7">
        <v>0</v>
      </c>
      <c r="LF100" s="7">
        <v>0</v>
      </c>
      <c r="LG100" s="7">
        <v>0</v>
      </c>
      <c r="LH100" s="7">
        <v>0</v>
      </c>
      <c r="LI100" s="7">
        <v>0</v>
      </c>
      <c r="LJ100" s="7">
        <v>0</v>
      </c>
      <c r="LK100" s="7">
        <v>0</v>
      </c>
      <c r="LL100" s="7">
        <v>0</v>
      </c>
      <c r="LM100" s="7">
        <v>0</v>
      </c>
      <c r="LN100" s="7">
        <v>0</v>
      </c>
      <c r="LO100" s="7">
        <v>0</v>
      </c>
      <c r="LP100" s="7">
        <v>0</v>
      </c>
      <c r="LQ100" s="7">
        <v>0</v>
      </c>
      <c r="LR100" s="7">
        <v>0</v>
      </c>
      <c r="LS100" s="7">
        <v>0</v>
      </c>
      <c r="LT100" s="7">
        <v>0</v>
      </c>
      <c r="LU100" s="7">
        <v>0</v>
      </c>
      <c r="LV100" s="7">
        <v>0</v>
      </c>
      <c r="LW100" s="9">
        <v>0</v>
      </c>
      <c r="LX100" s="9">
        <v>0</v>
      </c>
      <c r="LY100" s="9">
        <v>0</v>
      </c>
      <c r="LZ100" s="9">
        <v>0</v>
      </c>
      <c r="MA100" s="9">
        <v>0</v>
      </c>
      <c r="MB100" s="9">
        <v>0</v>
      </c>
      <c r="MC100" s="9">
        <v>0</v>
      </c>
      <c r="MD100" s="9">
        <v>0</v>
      </c>
      <c r="ME100" s="9">
        <v>0</v>
      </c>
      <c r="MF100" s="9">
        <v>0</v>
      </c>
      <c r="MG100" s="9">
        <v>0</v>
      </c>
      <c r="MH100" s="9">
        <v>0</v>
      </c>
      <c r="MI100" s="9">
        <v>0</v>
      </c>
      <c r="MJ100" s="9">
        <v>0</v>
      </c>
      <c r="MK100" s="9">
        <v>0</v>
      </c>
      <c r="ML100" s="9">
        <v>0</v>
      </c>
    </row>
    <row r="101" spans="1:350">
      <c r="A101" s="34" t="s">
        <v>94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0</v>
      </c>
      <c r="JH101" s="7">
        <v>0</v>
      </c>
      <c r="JI101" s="7">
        <v>0</v>
      </c>
      <c r="JJ101" s="7">
        <v>0</v>
      </c>
      <c r="JK101" s="7">
        <v>0</v>
      </c>
      <c r="JL101" s="7">
        <v>0</v>
      </c>
      <c r="JM101" s="7">
        <v>0</v>
      </c>
      <c r="JN101" s="7">
        <v>0</v>
      </c>
      <c r="JO101" s="7">
        <v>0</v>
      </c>
      <c r="JP101" s="7">
        <v>0</v>
      </c>
      <c r="JQ101" s="7">
        <v>0</v>
      </c>
      <c r="JR101" s="7">
        <v>1</v>
      </c>
      <c r="JS101" s="7">
        <v>0</v>
      </c>
      <c r="JT101" s="7">
        <v>0</v>
      </c>
      <c r="JU101" s="7">
        <v>0</v>
      </c>
      <c r="JV101" s="7">
        <v>0</v>
      </c>
      <c r="JW101" s="7">
        <v>0</v>
      </c>
      <c r="JX101" s="7">
        <v>0</v>
      </c>
      <c r="JY101" s="7">
        <v>0</v>
      </c>
      <c r="JZ101" s="7">
        <v>0</v>
      </c>
      <c r="KA101" s="7">
        <v>0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0</v>
      </c>
      <c r="KH101" s="7">
        <v>0</v>
      </c>
      <c r="KI101" s="7">
        <v>0</v>
      </c>
      <c r="KJ101" s="7">
        <v>0</v>
      </c>
      <c r="KK101" s="7">
        <v>0</v>
      </c>
      <c r="KL101" s="7">
        <v>0</v>
      </c>
      <c r="KM101" s="7">
        <v>0</v>
      </c>
      <c r="KN101" s="7">
        <v>0</v>
      </c>
      <c r="KO101" s="7">
        <v>0</v>
      </c>
      <c r="KP101" s="7">
        <v>0</v>
      </c>
      <c r="KQ101" s="7">
        <v>0</v>
      </c>
      <c r="KR101" s="7">
        <v>0</v>
      </c>
      <c r="KS101" s="7">
        <v>0</v>
      </c>
      <c r="KT101" s="7">
        <v>0</v>
      </c>
      <c r="KU101" s="7">
        <v>0</v>
      </c>
      <c r="KV101" s="7">
        <v>0</v>
      </c>
      <c r="KW101" s="7">
        <v>0</v>
      </c>
      <c r="KX101" s="7">
        <v>0</v>
      </c>
      <c r="KY101" s="7">
        <v>0</v>
      </c>
      <c r="KZ101" s="7">
        <v>0</v>
      </c>
      <c r="LA101" s="7">
        <v>0</v>
      </c>
      <c r="LB101" s="7">
        <v>0</v>
      </c>
      <c r="LC101" s="7">
        <v>0</v>
      </c>
      <c r="LD101" s="7">
        <v>0</v>
      </c>
      <c r="LE101" s="7">
        <v>0</v>
      </c>
      <c r="LF101" s="7">
        <v>0</v>
      </c>
      <c r="LG101" s="7">
        <v>0</v>
      </c>
      <c r="LH101" s="7">
        <v>0</v>
      </c>
      <c r="LI101" s="7">
        <v>0</v>
      </c>
      <c r="LJ101" s="7">
        <v>0</v>
      </c>
      <c r="LK101" s="7">
        <v>0</v>
      </c>
      <c r="LL101" s="7">
        <v>0</v>
      </c>
      <c r="LM101" s="7">
        <v>0</v>
      </c>
      <c r="LN101" s="7">
        <v>0</v>
      </c>
      <c r="LO101" s="7">
        <v>0</v>
      </c>
      <c r="LP101" s="7">
        <v>0</v>
      </c>
      <c r="LQ101" s="7">
        <v>0</v>
      </c>
      <c r="LR101" s="7">
        <v>0</v>
      </c>
      <c r="LS101" s="7">
        <v>0</v>
      </c>
      <c r="LT101" s="7">
        <v>0</v>
      </c>
      <c r="LU101" s="7">
        <v>0</v>
      </c>
      <c r="LV101" s="7">
        <v>0</v>
      </c>
      <c r="LW101" s="9">
        <v>0</v>
      </c>
      <c r="LX101" s="9">
        <v>0</v>
      </c>
      <c r="LY101" s="9">
        <v>0</v>
      </c>
      <c r="LZ101" s="9">
        <v>0</v>
      </c>
      <c r="MA101" s="9">
        <v>0</v>
      </c>
      <c r="MB101" s="9">
        <v>0</v>
      </c>
      <c r="MC101" s="9">
        <v>0</v>
      </c>
      <c r="MD101" s="9">
        <v>0</v>
      </c>
      <c r="ME101" s="9">
        <v>0</v>
      </c>
      <c r="MF101" s="9">
        <v>0</v>
      </c>
      <c r="MG101" s="9">
        <v>0</v>
      </c>
      <c r="MH101" s="9">
        <v>0</v>
      </c>
      <c r="MI101" s="9">
        <v>0</v>
      </c>
      <c r="MJ101" s="9">
        <v>0</v>
      </c>
      <c r="MK101" s="9">
        <v>0</v>
      </c>
      <c r="ML101" s="9">
        <v>0</v>
      </c>
    </row>
    <row r="102" spans="1:350">
      <c r="A102" s="34" t="s">
        <v>95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1</v>
      </c>
      <c r="AW102" s="7">
        <v>1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1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1</v>
      </c>
      <c r="HV102" s="7">
        <v>1</v>
      </c>
      <c r="HW102" s="7">
        <v>1</v>
      </c>
      <c r="HX102" s="7">
        <v>0</v>
      </c>
      <c r="HY102" s="7">
        <v>0</v>
      </c>
      <c r="HZ102" s="7">
        <v>0</v>
      </c>
      <c r="IA102" s="7">
        <v>0</v>
      </c>
      <c r="IB102" s="7">
        <v>0</v>
      </c>
      <c r="IC102" s="7">
        <v>0</v>
      </c>
      <c r="ID102" s="7">
        <v>1</v>
      </c>
      <c r="IE102" s="7">
        <v>1</v>
      </c>
      <c r="IF102" s="7">
        <v>1</v>
      </c>
      <c r="IG102" s="7">
        <v>1</v>
      </c>
      <c r="IH102" s="7">
        <v>1</v>
      </c>
      <c r="II102" s="7">
        <v>1</v>
      </c>
      <c r="IJ102" s="7">
        <v>0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0</v>
      </c>
      <c r="IR102" s="7">
        <v>0</v>
      </c>
      <c r="IS102" s="7">
        <v>0</v>
      </c>
      <c r="IT102" s="7">
        <v>0</v>
      </c>
      <c r="IU102" s="7">
        <v>0</v>
      </c>
      <c r="IV102" s="7">
        <v>0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1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1</v>
      </c>
      <c r="JI102" s="7">
        <v>1</v>
      </c>
      <c r="JJ102" s="7">
        <v>0</v>
      </c>
      <c r="JK102" s="7">
        <v>0</v>
      </c>
      <c r="JL102" s="7">
        <v>0</v>
      </c>
      <c r="JM102" s="7">
        <v>0</v>
      </c>
      <c r="JN102" s="7">
        <v>0</v>
      </c>
      <c r="JO102" s="7">
        <v>0</v>
      </c>
      <c r="JP102" s="7">
        <v>0</v>
      </c>
      <c r="JQ102" s="7">
        <v>0</v>
      </c>
      <c r="JR102" s="7">
        <v>0</v>
      </c>
      <c r="JS102" s="7">
        <v>0</v>
      </c>
      <c r="JT102" s="7">
        <v>0</v>
      </c>
      <c r="JU102" s="7">
        <v>0</v>
      </c>
      <c r="JV102" s="7">
        <v>1</v>
      </c>
      <c r="JW102" s="7">
        <v>0</v>
      </c>
      <c r="JX102" s="7">
        <v>0</v>
      </c>
      <c r="JY102" s="7">
        <v>0</v>
      </c>
      <c r="JZ102" s="7">
        <v>0</v>
      </c>
      <c r="KA102" s="7">
        <v>1</v>
      </c>
      <c r="KB102" s="7">
        <v>1</v>
      </c>
      <c r="KC102" s="7">
        <v>1</v>
      </c>
      <c r="KD102" s="7">
        <v>0</v>
      </c>
      <c r="KE102" s="7">
        <v>0</v>
      </c>
      <c r="KF102" s="7">
        <v>0</v>
      </c>
      <c r="KG102" s="7">
        <v>0</v>
      </c>
      <c r="KH102" s="7">
        <v>0</v>
      </c>
      <c r="KI102" s="7">
        <v>1</v>
      </c>
      <c r="KJ102" s="7">
        <v>0</v>
      </c>
      <c r="KK102" s="7">
        <v>0</v>
      </c>
      <c r="KL102" s="7">
        <v>0</v>
      </c>
      <c r="KM102" s="7">
        <v>0</v>
      </c>
      <c r="KN102" s="7">
        <v>0</v>
      </c>
      <c r="KO102" s="7">
        <v>0</v>
      </c>
      <c r="KP102" s="7">
        <v>0</v>
      </c>
      <c r="KQ102" s="7">
        <v>0</v>
      </c>
      <c r="KR102" s="7">
        <v>0</v>
      </c>
      <c r="KS102" s="7">
        <v>0</v>
      </c>
      <c r="KT102" s="7">
        <v>0</v>
      </c>
      <c r="KU102" s="7">
        <v>0</v>
      </c>
      <c r="KV102" s="7">
        <v>0</v>
      </c>
      <c r="KW102" s="7">
        <v>0</v>
      </c>
      <c r="KX102" s="7">
        <v>0</v>
      </c>
      <c r="KY102" s="7">
        <v>1</v>
      </c>
      <c r="KZ102" s="7">
        <v>0</v>
      </c>
      <c r="LA102" s="7">
        <v>0</v>
      </c>
      <c r="LB102" s="7">
        <v>0</v>
      </c>
      <c r="LC102" s="7">
        <v>0</v>
      </c>
      <c r="LD102" s="7">
        <v>0</v>
      </c>
      <c r="LE102" s="7">
        <v>0</v>
      </c>
      <c r="LF102" s="7">
        <v>0</v>
      </c>
      <c r="LG102" s="7">
        <v>0</v>
      </c>
      <c r="LH102" s="7">
        <v>0</v>
      </c>
      <c r="LI102" s="7">
        <v>0</v>
      </c>
      <c r="LJ102" s="7">
        <v>0</v>
      </c>
      <c r="LK102" s="7">
        <v>0</v>
      </c>
      <c r="LL102" s="7">
        <v>0</v>
      </c>
      <c r="LM102" s="7">
        <v>1</v>
      </c>
      <c r="LN102" s="7">
        <v>0</v>
      </c>
      <c r="LO102" s="7">
        <v>0</v>
      </c>
      <c r="LP102" s="7">
        <v>0</v>
      </c>
      <c r="LQ102" s="7">
        <v>0</v>
      </c>
      <c r="LR102" s="7">
        <v>0</v>
      </c>
      <c r="LS102" s="7">
        <v>0</v>
      </c>
      <c r="LT102" s="7">
        <v>0</v>
      </c>
      <c r="LU102" s="7">
        <v>0</v>
      </c>
      <c r="LV102" s="7">
        <v>0</v>
      </c>
      <c r="LW102" s="9">
        <v>1</v>
      </c>
      <c r="LX102" s="9">
        <v>1</v>
      </c>
      <c r="LY102" s="9">
        <v>1</v>
      </c>
      <c r="LZ102" s="9">
        <v>1</v>
      </c>
      <c r="MA102" s="9">
        <v>0</v>
      </c>
      <c r="MB102" s="9">
        <v>0</v>
      </c>
      <c r="MC102" s="9">
        <v>0</v>
      </c>
      <c r="MD102" s="9">
        <v>1</v>
      </c>
      <c r="ME102" s="9">
        <v>1</v>
      </c>
      <c r="MF102" s="9">
        <v>1</v>
      </c>
      <c r="MG102" s="4">
        <v>1</v>
      </c>
      <c r="MH102" s="9">
        <v>1</v>
      </c>
      <c r="MI102" s="7">
        <v>1</v>
      </c>
      <c r="MJ102" s="7">
        <v>1</v>
      </c>
      <c r="MK102" s="12">
        <v>1</v>
      </c>
      <c r="ML102" s="12">
        <v>1</v>
      </c>
    </row>
    <row r="103" spans="1:350" s="4" customFormat="1">
      <c r="A103" s="34" t="s">
        <v>371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0</v>
      </c>
      <c r="DL103" s="12">
        <v>0</v>
      </c>
      <c r="DM103" s="12">
        <v>0</v>
      </c>
      <c r="DN103" s="12">
        <v>0</v>
      </c>
      <c r="DO103" s="12">
        <v>0</v>
      </c>
      <c r="DP103" s="12">
        <v>0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v>0</v>
      </c>
      <c r="DY103" s="12">
        <v>0</v>
      </c>
      <c r="DZ103" s="12">
        <v>0</v>
      </c>
      <c r="EA103" s="12">
        <v>0</v>
      </c>
      <c r="EB103" s="12">
        <v>0</v>
      </c>
      <c r="EC103" s="12">
        <v>0</v>
      </c>
      <c r="ED103" s="12">
        <v>0</v>
      </c>
      <c r="EE103" s="12">
        <v>0</v>
      </c>
      <c r="EF103" s="12">
        <v>0</v>
      </c>
      <c r="EG103" s="12">
        <v>0</v>
      </c>
      <c r="EH103" s="12">
        <v>0</v>
      </c>
      <c r="EI103" s="12">
        <v>0</v>
      </c>
      <c r="EJ103" s="12">
        <v>0</v>
      </c>
      <c r="EK103" s="12">
        <v>0</v>
      </c>
      <c r="EL103" s="12">
        <v>0</v>
      </c>
      <c r="EM103" s="12">
        <v>0</v>
      </c>
      <c r="EN103" s="12">
        <v>0</v>
      </c>
      <c r="EO103" s="12">
        <v>0</v>
      </c>
      <c r="EP103" s="12">
        <v>0</v>
      </c>
      <c r="EQ103" s="12">
        <v>0</v>
      </c>
      <c r="ER103" s="12">
        <v>0</v>
      </c>
      <c r="ES103" s="12">
        <v>0</v>
      </c>
      <c r="ET103" s="12">
        <v>0</v>
      </c>
      <c r="EU103" s="12">
        <v>0</v>
      </c>
      <c r="EV103" s="12">
        <v>0</v>
      </c>
      <c r="EW103" s="12">
        <v>0</v>
      </c>
      <c r="EX103" s="12">
        <v>0</v>
      </c>
      <c r="EY103" s="12">
        <v>0</v>
      </c>
      <c r="EZ103" s="12">
        <v>0</v>
      </c>
      <c r="FA103" s="12">
        <v>0</v>
      </c>
      <c r="FB103" s="12">
        <v>0</v>
      </c>
      <c r="FC103" s="12">
        <v>0</v>
      </c>
      <c r="FD103" s="12">
        <v>0</v>
      </c>
      <c r="FE103" s="12">
        <v>0</v>
      </c>
      <c r="FF103" s="12">
        <v>0</v>
      </c>
      <c r="FG103" s="12">
        <v>0</v>
      </c>
      <c r="FH103" s="12">
        <v>0</v>
      </c>
      <c r="FI103" s="12">
        <v>0</v>
      </c>
      <c r="FJ103" s="12">
        <v>0</v>
      </c>
      <c r="FK103" s="12">
        <v>0</v>
      </c>
      <c r="FL103" s="12">
        <v>0</v>
      </c>
      <c r="FM103" s="12">
        <v>0</v>
      </c>
      <c r="FN103" s="12">
        <v>0</v>
      </c>
      <c r="FO103" s="12">
        <v>0</v>
      </c>
      <c r="FP103" s="12">
        <v>0</v>
      </c>
      <c r="FQ103" s="12">
        <v>0</v>
      </c>
      <c r="FR103" s="12">
        <v>0</v>
      </c>
      <c r="FS103" s="12">
        <v>0</v>
      </c>
      <c r="FT103" s="12">
        <v>0</v>
      </c>
      <c r="FU103" s="12">
        <v>0</v>
      </c>
      <c r="FV103" s="12">
        <v>0</v>
      </c>
      <c r="FW103" s="12">
        <v>0</v>
      </c>
      <c r="FX103" s="12">
        <v>0</v>
      </c>
      <c r="FY103" s="12">
        <v>0</v>
      </c>
      <c r="FZ103" s="12">
        <v>0</v>
      </c>
      <c r="GA103" s="12">
        <v>0</v>
      </c>
      <c r="GB103" s="12">
        <v>0</v>
      </c>
      <c r="GC103" s="12">
        <v>0</v>
      </c>
      <c r="GD103" s="12">
        <v>0</v>
      </c>
      <c r="GE103" s="12">
        <v>0</v>
      </c>
      <c r="GF103" s="12">
        <v>0</v>
      </c>
      <c r="GG103" s="12">
        <v>0</v>
      </c>
      <c r="GH103" s="12">
        <v>0</v>
      </c>
      <c r="GI103" s="12">
        <v>0</v>
      </c>
      <c r="GJ103" s="12">
        <v>0</v>
      </c>
      <c r="GK103" s="12">
        <v>0</v>
      </c>
      <c r="GL103" s="12">
        <v>0</v>
      </c>
      <c r="GM103" s="12">
        <v>0</v>
      </c>
      <c r="GN103" s="12">
        <v>0</v>
      </c>
      <c r="GO103" s="12">
        <v>0</v>
      </c>
      <c r="GP103" s="12">
        <v>0</v>
      </c>
      <c r="GQ103" s="12">
        <v>0</v>
      </c>
      <c r="GR103" s="12">
        <v>0</v>
      </c>
      <c r="GS103" s="12">
        <v>0</v>
      </c>
      <c r="GT103" s="12">
        <v>0</v>
      </c>
      <c r="GU103" s="12">
        <v>0</v>
      </c>
      <c r="GV103" s="12">
        <v>0</v>
      </c>
      <c r="GW103" s="12">
        <v>0</v>
      </c>
      <c r="GX103" s="12">
        <v>0</v>
      </c>
      <c r="GY103" s="12">
        <v>0</v>
      </c>
      <c r="GZ103" s="12">
        <v>0</v>
      </c>
      <c r="HA103" s="12">
        <v>0</v>
      </c>
      <c r="HB103" s="12">
        <v>0</v>
      </c>
      <c r="HC103" s="12">
        <v>0</v>
      </c>
      <c r="HD103" s="12">
        <v>0</v>
      </c>
      <c r="HE103" s="12">
        <v>0</v>
      </c>
      <c r="HF103" s="12">
        <v>0</v>
      </c>
      <c r="HG103" s="12">
        <v>0</v>
      </c>
      <c r="HH103" s="12">
        <v>0</v>
      </c>
      <c r="HI103" s="12">
        <v>0</v>
      </c>
      <c r="HJ103" s="12">
        <v>0</v>
      </c>
      <c r="HK103" s="12">
        <v>0</v>
      </c>
      <c r="HL103" s="12">
        <v>0</v>
      </c>
      <c r="HM103" s="12">
        <v>0</v>
      </c>
      <c r="HN103" s="12">
        <v>0</v>
      </c>
      <c r="HO103" s="12">
        <v>0</v>
      </c>
      <c r="HP103" s="12">
        <v>0</v>
      </c>
      <c r="HQ103" s="12">
        <v>0</v>
      </c>
      <c r="HR103" s="12">
        <v>0</v>
      </c>
      <c r="HS103" s="12">
        <v>0</v>
      </c>
      <c r="HT103" s="12">
        <v>0</v>
      </c>
      <c r="HU103" s="12">
        <v>0</v>
      </c>
      <c r="HV103" s="12">
        <v>0</v>
      </c>
      <c r="HW103" s="12">
        <v>0</v>
      </c>
      <c r="HX103" s="12">
        <v>0</v>
      </c>
      <c r="HY103" s="12">
        <v>0</v>
      </c>
      <c r="HZ103" s="12">
        <v>0</v>
      </c>
      <c r="IA103" s="12">
        <v>0</v>
      </c>
      <c r="IB103" s="12">
        <v>0</v>
      </c>
      <c r="IC103" s="12">
        <v>0</v>
      </c>
      <c r="ID103" s="12">
        <v>0</v>
      </c>
      <c r="IE103" s="12">
        <v>0</v>
      </c>
      <c r="IF103" s="12">
        <v>0</v>
      </c>
      <c r="IG103" s="12">
        <v>0</v>
      </c>
      <c r="IH103" s="12">
        <v>0</v>
      </c>
      <c r="II103" s="12">
        <v>0</v>
      </c>
      <c r="IJ103" s="12">
        <v>0</v>
      </c>
      <c r="IK103" s="12">
        <v>0</v>
      </c>
      <c r="IL103" s="12">
        <v>0</v>
      </c>
      <c r="IM103" s="12">
        <v>0</v>
      </c>
      <c r="IN103" s="12">
        <v>0</v>
      </c>
      <c r="IO103" s="12">
        <v>0</v>
      </c>
      <c r="IP103" s="12">
        <v>0</v>
      </c>
      <c r="IQ103" s="12">
        <v>0</v>
      </c>
      <c r="IR103" s="12">
        <v>0</v>
      </c>
      <c r="IS103" s="12">
        <v>0</v>
      </c>
      <c r="IT103" s="12">
        <v>0</v>
      </c>
      <c r="IU103" s="12">
        <v>0</v>
      </c>
      <c r="IV103" s="12">
        <v>0</v>
      </c>
      <c r="IW103" s="12">
        <v>0</v>
      </c>
      <c r="IX103" s="12">
        <v>0</v>
      </c>
      <c r="IY103" s="12">
        <v>0</v>
      </c>
      <c r="IZ103" s="12">
        <v>0</v>
      </c>
      <c r="JA103" s="12">
        <v>0</v>
      </c>
      <c r="JB103" s="12">
        <v>0</v>
      </c>
      <c r="JC103" s="12">
        <v>0</v>
      </c>
      <c r="JD103" s="12">
        <v>0</v>
      </c>
      <c r="JE103" s="12">
        <v>0</v>
      </c>
      <c r="JF103" s="12">
        <v>0</v>
      </c>
      <c r="JG103" s="12">
        <v>0</v>
      </c>
      <c r="JH103" s="12">
        <v>0</v>
      </c>
      <c r="JI103" s="12">
        <v>0</v>
      </c>
      <c r="JJ103" s="12">
        <v>0</v>
      </c>
      <c r="JK103" s="12">
        <v>0</v>
      </c>
      <c r="JL103" s="12">
        <v>0</v>
      </c>
      <c r="JM103" s="12">
        <v>0</v>
      </c>
      <c r="JN103" s="12">
        <v>0</v>
      </c>
      <c r="JO103" s="12">
        <v>0</v>
      </c>
      <c r="JP103" s="12">
        <v>0</v>
      </c>
      <c r="JQ103" s="12">
        <v>0</v>
      </c>
      <c r="JR103" s="12">
        <v>0</v>
      </c>
      <c r="JS103" s="12">
        <v>0</v>
      </c>
      <c r="JT103" s="12">
        <v>0</v>
      </c>
      <c r="JU103" s="12">
        <v>0</v>
      </c>
      <c r="JV103" s="12">
        <v>0</v>
      </c>
      <c r="JW103" s="12">
        <v>0</v>
      </c>
      <c r="JX103" s="12">
        <v>0</v>
      </c>
      <c r="JY103" s="12">
        <v>0</v>
      </c>
      <c r="JZ103" s="12">
        <v>0</v>
      </c>
      <c r="KA103" s="12">
        <v>0</v>
      </c>
      <c r="KB103" s="12">
        <v>0</v>
      </c>
      <c r="KC103" s="12">
        <v>0</v>
      </c>
      <c r="KD103" s="12">
        <v>0</v>
      </c>
      <c r="KE103" s="12">
        <v>0</v>
      </c>
      <c r="KF103" s="12">
        <v>0</v>
      </c>
      <c r="KG103" s="12">
        <v>0</v>
      </c>
      <c r="KH103" s="12">
        <v>0</v>
      </c>
      <c r="KI103" s="12">
        <v>0</v>
      </c>
      <c r="KJ103" s="12">
        <v>0</v>
      </c>
      <c r="KK103" s="12">
        <v>0</v>
      </c>
      <c r="KL103" s="12">
        <v>0</v>
      </c>
      <c r="KM103" s="12">
        <v>0</v>
      </c>
      <c r="KN103" s="12">
        <v>0</v>
      </c>
      <c r="KO103" s="12">
        <v>0</v>
      </c>
      <c r="KP103" s="12">
        <v>0</v>
      </c>
      <c r="KQ103" s="12">
        <v>0</v>
      </c>
      <c r="KR103" s="12">
        <v>0</v>
      </c>
      <c r="KS103" s="12">
        <v>0</v>
      </c>
      <c r="KT103" s="12">
        <v>0</v>
      </c>
      <c r="KU103" s="12">
        <v>0</v>
      </c>
      <c r="KV103" s="12">
        <v>0</v>
      </c>
      <c r="KW103" s="12">
        <v>0</v>
      </c>
      <c r="KX103" s="12">
        <v>0</v>
      </c>
      <c r="KY103" s="12">
        <v>0</v>
      </c>
      <c r="KZ103" s="12">
        <v>0</v>
      </c>
      <c r="LA103" s="12">
        <v>0</v>
      </c>
      <c r="LB103" s="12">
        <v>0</v>
      </c>
      <c r="LC103" s="12">
        <v>0</v>
      </c>
      <c r="LD103" s="12">
        <v>0</v>
      </c>
      <c r="LE103" s="12">
        <v>0</v>
      </c>
      <c r="LF103" s="12">
        <v>0</v>
      </c>
      <c r="LG103" s="12">
        <v>0</v>
      </c>
      <c r="LH103" s="12">
        <v>0</v>
      </c>
      <c r="LI103" s="12">
        <v>0</v>
      </c>
      <c r="LJ103" s="12">
        <v>0</v>
      </c>
      <c r="LK103" s="12">
        <v>0</v>
      </c>
      <c r="LL103" s="12">
        <v>0</v>
      </c>
      <c r="LM103" s="12">
        <v>0</v>
      </c>
      <c r="LN103" s="12">
        <v>0</v>
      </c>
      <c r="LO103" s="12">
        <v>0</v>
      </c>
      <c r="LP103" s="12">
        <v>0</v>
      </c>
      <c r="LQ103" s="12">
        <v>0</v>
      </c>
      <c r="LR103" s="12">
        <v>0</v>
      </c>
      <c r="LS103" s="12">
        <v>0</v>
      </c>
      <c r="LT103" s="12">
        <v>0</v>
      </c>
      <c r="LU103" s="12">
        <v>0</v>
      </c>
      <c r="LV103" s="12">
        <v>0</v>
      </c>
      <c r="LW103" s="4">
        <v>0</v>
      </c>
      <c r="LX103" s="4">
        <v>0</v>
      </c>
      <c r="LY103" s="4">
        <v>0</v>
      </c>
      <c r="LZ103" s="4">
        <v>0</v>
      </c>
      <c r="MA103" s="4">
        <v>0</v>
      </c>
      <c r="MB103" s="4">
        <v>0</v>
      </c>
      <c r="MC103" s="4">
        <v>0</v>
      </c>
      <c r="MD103" s="4">
        <v>0</v>
      </c>
      <c r="ME103" s="4">
        <v>0</v>
      </c>
      <c r="MF103" s="4">
        <v>0</v>
      </c>
      <c r="MG103" s="4">
        <v>0</v>
      </c>
      <c r="MH103" s="4">
        <v>1</v>
      </c>
      <c r="MI103" s="4">
        <v>0</v>
      </c>
      <c r="MJ103" s="4">
        <v>0</v>
      </c>
      <c r="MK103" s="4">
        <v>1</v>
      </c>
      <c r="ML103" s="4">
        <v>1</v>
      </c>
    </row>
    <row r="104" spans="1:350">
      <c r="A104" s="34" t="s">
        <v>96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1</v>
      </c>
      <c r="GU104" s="7">
        <v>1</v>
      </c>
      <c r="GV104" s="7">
        <v>0</v>
      </c>
      <c r="GW104" s="7">
        <v>1</v>
      </c>
      <c r="GX104" s="7">
        <v>1</v>
      </c>
      <c r="GY104" s="7">
        <v>0</v>
      </c>
      <c r="GZ104" s="7">
        <v>0</v>
      </c>
      <c r="HA104" s="7">
        <v>1</v>
      </c>
      <c r="HB104" s="7">
        <v>0</v>
      </c>
      <c r="HC104" s="7">
        <v>1</v>
      </c>
      <c r="HD104" s="7">
        <v>0</v>
      </c>
      <c r="HE104" s="7">
        <v>1</v>
      </c>
      <c r="HF104" s="7">
        <v>0</v>
      </c>
      <c r="HG104" s="7">
        <v>1</v>
      </c>
      <c r="HH104" s="7">
        <v>1</v>
      </c>
      <c r="HI104" s="7">
        <v>1</v>
      </c>
      <c r="HJ104" s="7">
        <v>1</v>
      </c>
      <c r="HK104" s="7">
        <v>1</v>
      </c>
      <c r="HL104" s="7">
        <v>1</v>
      </c>
      <c r="HM104" s="7">
        <v>1</v>
      </c>
      <c r="HN104" s="7">
        <v>1</v>
      </c>
      <c r="HO104" s="7">
        <v>1</v>
      </c>
      <c r="HP104" s="7">
        <v>0</v>
      </c>
      <c r="HQ104" s="7">
        <v>0</v>
      </c>
      <c r="HR104" s="7">
        <v>1</v>
      </c>
      <c r="HS104" s="7">
        <v>1</v>
      </c>
      <c r="HT104" s="7">
        <v>0</v>
      </c>
      <c r="HU104" s="7">
        <v>0</v>
      </c>
      <c r="HV104" s="7">
        <v>0</v>
      </c>
      <c r="HW104" s="7">
        <v>1</v>
      </c>
      <c r="HX104" s="7">
        <v>1</v>
      </c>
      <c r="HY104" s="7">
        <v>0</v>
      </c>
      <c r="HZ104" s="7">
        <v>0</v>
      </c>
      <c r="IA104" s="7">
        <v>0</v>
      </c>
      <c r="IB104" s="7">
        <v>0</v>
      </c>
      <c r="IC104" s="7">
        <v>0</v>
      </c>
      <c r="ID104" s="7">
        <v>1</v>
      </c>
      <c r="IE104" s="7">
        <v>1</v>
      </c>
      <c r="IF104" s="7">
        <v>1</v>
      </c>
      <c r="IG104" s="7">
        <v>0</v>
      </c>
      <c r="IH104" s="7">
        <v>0</v>
      </c>
      <c r="II104" s="7">
        <v>1</v>
      </c>
      <c r="IJ104" s="7">
        <v>1</v>
      </c>
      <c r="IK104" s="7">
        <v>1</v>
      </c>
      <c r="IL104" s="7">
        <v>1</v>
      </c>
      <c r="IM104" s="7">
        <v>1</v>
      </c>
      <c r="IN104" s="7">
        <v>1</v>
      </c>
      <c r="IO104" s="7">
        <v>1</v>
      </c>
      <c r="IP104" s="7">
        <v>1</v>
      </c>
      <c r="IQ104" s="7">
        <v>1</v>
      </c>
      <c r="IR104" s="7">
        <v>1</v>
      </c>
      <c r="IS104" s="7">
        <v>1</v>
      </c>
      <c r="IT104" s="7">
        <v>1</v>
      </c>
      <c r="IU104" s="7">
        <v>1</v>
      </c>
      <c r="IV104" s="7">
        <v>1</v>
      </c>
      <c r="IW104" s="7">
        <v>1</v>
      </c>
      <c r="IX104" s="7">
        <v>1</v>
      </c>
      <c r="IY104" s="7">
        <v>1</v>
      </c>
      <c r="IZ104" s="7">
        <v>1</v>
      </c>
      <c r="JA104" s="7">
        <v>1</v>
      </c>
      <c r="JB104" s="7">
        <v>1</v>
      </c>
      <c r="JC104" s="7">
        <v>1</v>
      </c>
      <c r="JD104" s="7">
        <v>1</v>
      </c>
      <c r="JE104" s="7">
        <v>1</v>
      </c>
      <c r="JF104" s="7">
        <v>1</v>
      </c>
      <c r="JG104" s="7">
        <v>1</v>
      </c>
      <c r="JH104" s="7">
        <v>1</v>
      </c>
      <c r="JI104" s="7">
        <v>1</v>
      </c>
      <c r="JJ104" s="7">
        <v>1</v>
      </c>
      <c r="JK104" s="7">
        <v>1</v>
      </c>
      <c r="JL104" s="7">
        <v>1</v>
      </c>
      <c r="JM104" s="7">
        <v>1</v>
      </c>
      <c r="JN104" s="7">
        <v>0</v>
      </c>
      <c r="JO104" s="7">
        <v>1</v>
      </c>
      <c r="JP104" s="7">
        <v>0</v>
      </c>
      <c r="JQ104" s="7">
        <v>1</v>
      </c>
      <c r="JR104" s="7">
        <v>0</v>
      </c>
      <c r="JS104" s="7">
        <v>1</v>
      </c>
      <c r="JT104" s="7">
        <v>1</v>
      </c>
      <c r="JU104" s="7">
        <v>1</v>
      </c>
      <c r="JV104" s="7">
        <v>0</v>
      </c>
      <c r="JW104" s="7">
        <v>0</v>
      </c>
      <c r="JX104" s="7">
        <v>0</v>
      </c>
      <c r="JY104" s="7">
        <v>0</v>
      </c>
      <c r="JZ104" s="7">
        <v>0</v>
      </c>
      <c r="KA104" s="7">
        <v>0</v>
      </c>
      <c r="KB104" s="7">
        <v>0</v>
      </c>
      <c r="KC104" s="7">
        <v>0</v>
      </c>
      <c r="KD104" s="7">
        <v>1</v>
      </c>
      <c r="KE104" s="7">
        <v>0</v>
      </c>
      <c r="KF104" s="7">
        <v>1</v>
      </c>
      <c r="KG104" s="7">
        <v>0</v>
      </c>
      <c r="KH104" s="7">
        <v>0</v>
      </c>
      <c r="KI104" s="7">
        <v>0</v>
      </c>
      <c r="KJ104" s="7">
        <v>0</v>
      </c>
      <c r="KK104" s="7">
        <v>0</v>
      </c>
      <c r="KL104" s="7">
        <v>0</v>
      </c>
      <c r="KM104" s="7">
        <v>0</v>
      </c>
      <c r="KN104" s="7">
        <v>0</v>
      </c>
      <c r="KO104" s="7">
        <v>0</v>
      </c>
      <c r="KP104" s="7">
        <v>0</v>
      </c>
      <c r="KQ104" s="7">
        <v>0</v>
      </c>
      <c r="KR104" s="7">
        <v>0</v>
      </c>
      <c r="KS104" s="7">
        <v>0</v>
      </c>
      <c r="KT104" s="7">
        <v>0</v>
      </c>
      <c r="KU104" s="7">
        <v>0</v>
      </c>
      <c r="KV104" s="7">
        <v>0</v>
      </c>
      <c r="KW104" s="7">
        <v>0</v>
      </c>
      <c r="KX104" s="7">
        <v>0</v>
      </c>
      <c r="KY104" s="7">
        <v>1</v>
      </c>
      <c r="KZ104" s="7">
        <v>1</v>
      </c>
      <c r="LA104" s="7">
        <v>0</v>
      </c>
      <c r="LB104" s="7">
        <v>1</v>
      </c>
      <c r="LC104" s="7">
        <v>0</v>
      </c>
      <c r="LD104" s="7">
        <v>0</v>
      </c>
      <c r="LE104" s="7">
        <v>0</v>
      </c>
      <c r="LF104" s="7">
        <v>0</v>
      </c>
      <c r="LG104" s="7">
        <v>0</v>
      </c>
      <c r="LH104" s="7">
        <v>0</v>
      </c>
      <c r="LI104" s="7">
        <v>0</v>
      </c>
      <c r="LJ104" s="7">
        <v>1</v>
      </c>
      <c r="LK104" s="7">
        <v>0</v>
      </c>
      <c r="LL104" s="7">
        <v>0</v>
      </c>
      <c r="LM104" s="7">
        <v>0</v>
      </c>
      <c r="LN104" s="7">
        <v>0</v>
      </c>
      <c r="LO104" s="7">
        <v>0</v>
      </c>
      <c r="LP104" s="7">
        <v>0</v>
      </c>
      <c r="LQ104" s="7">
        <v>0</v>
      </c>
      <c r="LR104" s="7">
        <v>0</v>
      </c>
      <c r="LS104" s="7">
        <v>0</v>
      </c>
      <c r="LT104" s="7">
        <v>0</v>
      </c>
      <c r="LU104" s="7">
        <v>0</v>
      </c>
      <c r="LV104" s="7">
        <v>0</v>
      </c>
      <c r="LW104" s="4">
        <v>0</v>
      </c>
      <c r="LX104" s="4">
        <v>0</v>
      </c>
      <c r="LY104" s="4">
        <v>0</v>
      </c>
      <c r="LZ104" s="4">
        <v>0</v>
      </c>
      <c r="MA104" s="4">
        <v>0</v>
      </c>
      <c r="MB104" s="4">
        <v>1</v>
      </c>
      <c r="MC104" s="4">
        <v>1</v>
      </c>
      <c r="MD104" s="4">
        <v>1</v>
      </c>
      <c r="ME104" s="4">
        <v>1</v>
      </c>
      <c r="MF104" s="4">
        <v>1</v>
      </c>
      <c r="MG104" s="4">
        <v>1</v>
      </c>
      <c r="MH104" s="4">
        <v>0</v>
      </c>
      <c r="MI104" s="4">
        <v>0</v>
      </c>
      <c r="MJ104" s="4">
        <v>0</v>
      </c>
      <c r="MK104" s="4">
        <v>1</v>
      </c>
      <c r="ML104" s="4">
        <v>0</v>
      </c>
    </row>
    <row r="105" spans="1:350">
      <c r="A105" s="34" t="s">
        <v>97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1</v>
      </c>
      <c r="AW105" s="7">
        <v>1</v>
      </c>
      <c r="AX105" s="7">
        <v>1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1</v>
      </c>
      <c r="GX105" s="7">
        <v>0</v>
      </c>
      <c r="GY105" s="7">
        <v>0</v>
      </c>
      <c r="GZ105" s="7">
        <v>1</v>
      </c>
      <c r="HA105" s="7">
        <v>1</v>
      </c>
      <c r="HB105" s="7">
        <v>1</v>
      </c>
      <c r="HC105" s="7">
        <v>1</v>
      </c>
      <c r="HD105" s="7">
        <v>1</v>
      </c>
      <c r="HE105" s="7">
        <v>1</v>
      </c>
      <c r="HF105" s="7">
        <v>1</v>
      </c>
      <c r="HG105" s="7">
        <v>1</v>
      </c>
      <c r="HH105" s="7">
        <v>1</v>
      </c>
      <c r="HI105" s="7">
        <v>1</v>
      </c>
      <c r="HJ105" s="7">
        <v>1</v>
      </c>
      <c r="HK105" s="7">
        <v>1</v>
      </c>
      <c r="HL105" s="7">
        <v>1</v>
      </c>
      <c r="HM105" s="7">
        <v>1</v>
      </c>
      <c r="HN105" s="7">
        <v>1</v>
      </c>
      <c r="HO105" s="7">
        <v>0</v>
      </c>
      <c r="HP105" s="7">
        <v>0</v>
      </c>
      <c r="HQ105" s="7">
        <v>1</v>
      </c>
      <c r="HR105" s="7">
        <v>1</v>
      </c>
      <c r="HS105" s="7">
        <v>0</v>
      </c>
      <c r="HT105" s="7">
        <v>1</v>
      </c>
      <c r="HU105" s="7">
        <v>1</v>
      </c>
      <c r="HV105" s="7">
        <v>1</v>
      </c>
      <c r="HW105" s="7">
        <v>1</v>
      </c>
      <c r="HX105" s="7">
        <v>0</v>
      </c>
      <c r="HY105" s="7">
        <v>0</v>
      </c>
      <c r="HZ105" s="7">
        <v>1</v>
      </c>
      <c r="IA105" s="7">
        <v>1</v>
      </c>
      <c r="IB105" s="7">
        <v>1</v>
      </c>
      <c r="IC105" s="7">
        <v>1</v>
      </c>
      <c r="ID105" s="7">
        <v>1</v>
      </c>
      <c r="IE105" s="7">
        <v>1</v>
      </c>
      <c r="IF105" s="7">
        <v>1</v>
      </c>
      <c r="IG105" s="7">
        <v>1</v>
      </c>
      <c r="IH105" s="7">
        <v>1</v>
      </c>
      <c r="II105" s="7">
        <v>1</v>
      </c>
      <c r="IJ105" s="7">
        <v>1</v>
      </c>
      <c r="IK105" s="7">
        <v>1</v>
      </c>
      <c r="IL105" s="7">
        <v>1</v>
      </c>
      <c r="IM105" s="7">
        <v>1</v>
      </c>
      <c r="IN105" s="7">
        <v>1</v>
      </c>
      <c r="IO105" s="7">
        <v>1</v>
      </c>
      <c r="IP105" s="7">
        <v>1</v>
      </c>
      <c r="IQ105" s="7">
        <v>0</v>
      </c>
      <c r="IR105" s="7">
        <v>1</v>
      </c>
      <c r="IS105" s="7">
        <v>0</v>
      </c>
      <c r="IT105" s="7">
        <v>0</v>
      </c>
      <c r="IU105" s="7">
        <v>1</v>
      </c>
      <c r="IV105" s="7">
        <v>1</v>
      </c>
      <c r="IW105" s="7">
        <v>1</v>
      </c>
      <c r="IX105" s="7">
        <v>1</v>
      </c>
      <c r="IY105" s="7">
        <v>1</v>
      </c>
      <c r="IZ105" s="7">
        <v>0</v>
      </c>
      <c r="JA105" s="7">
        <v>1</v>
      </c>
      <c r="JB105" s="7">
        <v>1</v>
      </c>
      <c r="JC105" s="7">
        <v>1</v>
      </c>
      <c r="JD105" s="7">
        <v>1</v>
      </c>
      <c r="JE105" s="7">
        <v>1</v>
      </c>
      <c r="JF105" s="7">
        <v>1</v>
      </c>
      <c r="JG105" s="7">
        <v>1</v>
      </c>
      <c r="JH105" s="7">
        <v>1</v>
      </c>
      <c r="JI105" s="7">
        <v>1</v>
      </c>
      <c r="JJ105" s="7">
        <v>1</v>
      </c>
      <c r="JK105" s="7">
        <v>1</v>
      </c>
      <c r="JL105" s="7">
        <v>1</v>
      </c>
      <c r="JM105" s="7">
        <v>1</v>
      </c>
      <c r="JN105" s="7">
        <v>1</v>
      </c>
      <c r="JO105" s="7">
        <v>0</v>
      </c>
      <c r="JP105" s="7">
        <v>0</v>
      </c>
      <c r="JQ105" s="7">
        <v>0</v>
      </c>
      <c r="JR105" s="7">
        <v>0</v>
      </c>
      <c r="JS105" s="7">
        <v>0</v>
      </c>
      <c r="JT105" s="7">
        <v>0</v>
      </c>
      <c r="JU105" s="7">
        <v>0</v>
      </c>
      <c r="JV105" s="7">
        <v>1</v>
      </c>
      <c r="JW105" s="7">
        <v>1</v>
      </c>
      <c r="JX105" s="7">
        <v>1</v>
      </c>
      <c r="JY105" s="7">
        <v>1</v>
      </c>
      <c r="JZ105" s="7">
        <v>1</v>
      </c>
      <c r="KA105" s="7">
        <v>1</v>
      </c>
      <c r="KB105" s="7">
        <v>1</v>
      </c>
      <c r="KC105" s="7">
        <v>1</v>
      </c>
      <c r="KD105" s="7">
        <v>1</v>
      </c>
      <c r="KE105" s="7">
        <v>0</v>
      </c>
      <c r="KF105" s="7">
        <v>0</v>
      </c>
      <c r="KG105" s="7">
        <v>0</v>
      </c>
      <c r="KH105" s="7">
        <v>0</v>
      </c>
      <c r="KI105" s="7">
        <v>1</v>
      </c>
      <c r="KJ105" s="7">
        <v>0</v>
      </c>
      <c r="KK105" s="7">
        <v>0</v>
      </c>
      <c r="KL105" s="7">
        <v>0</v>
      </c>
      <c r="KM105" s="7">
        <v>0</v>
      </c>
      <c r="KN105" s="7">
        <v>0</v>
      </c>
      <c r="KO105" s="7">
        <v>0</v>
      </c>
      <c r="KP105" s="7">
        <v>0</v>
      </c>
      <c r="KQ105" s="7">
        <v>0</v>
      </c>
      <c r="KR105" s="7">
        <v>0</v>
      </c>
      <c r="KS105" s="7">
        <v>0</v>
      </c>
      <c r="KT105" s="7">
        <v>0</v>
      </c>
      <c r="KU105" s="7">
        <v>0</v>
      </c>
      <c r="KV105" s="7">
        <v>0</v>
      </c>
      <c r="KW105" s="7">
        <v>0</v>
      </c>
      <c r="KX105" s="7">
        <v>0</v>
      </c>
      <c r="KY105" s="7">
        <v>1</v>
      </c>
      <c r="KZ105" s="7">
        <v>1</v>
      </c>
      <c r="LA105" s="7">
        <v>1</v>
      </c>
      <c r="LB105" s="7">
        <v>1</v>
      </c>
      <c r="LC105" s="7">
        <v>0</v>
      </c>
      <c r="LD105" s="7">
        <v>0</v>
      </c>
      <c r="LE105" s="7">
        <v>1</v>
      </c>
      <c r="LF105" s="7">
        <v>0</v>
      </c>
      <c r="LG105" s="7">
        <v>0</v>
      </c>
      <c r="LH105" s="7">
        <v>0</v>
      </c>
      <c r="LI105" s="7">
        <v>1</v>
      </c>
      <c r="LJ105" s="7">
        <v>0</v>
      </c>
      <c r="LK105" s="7">
        <v>1</v>
      </c>
      <c r="LL105" s="7">
        <v>0</v>
      </c>
      <c r="LM105" s="7">
        <v>1</v>
      </c>
      <c r="LN105" s="7">
        <v>1</v>
      </c>
      <c r="LO105" s="7">
        <v>1</v>
      </c>
      <c r="LP105" s="7">
        <v>0</v>
      </c>
      <c r="LQ105" s="7">
        <v>0</v>
      </c>
      <c r="LR105" s="7">
        <v>0</v>
      </c>
      <c r="LS105" s="7">
        <v>0</v>
      </c>
      <c r="LT105" s="7">
        <v>0</v>
      </c>
      <c r="LU105" s="7">
        <v>0</v>
      </c>
      <c r="LV105" s="7">
        <v>0</v>
      </c>
      <c r="LW105" s="9">
        <v>1</v>
      </c>
      <c r="LX105" s="9">
        <v>1</v>
      </c>
      <c r="LY105" s="9">
        <v>1</v>
      </c>
      <c r="LZ105" s="9">
        <v>1</v>
      </c>
      <c r="MA105" s="9">
        <v>0</v>
      </c>
      <c r="MB105" s="9">
        <v>1</v>
      </c>
      <c r="MC105" s="9">
        <v>1</v>
      </c>
      <c r="MD105" s="9">
        <v>1</v>
      </c>
      <c r="ME105" s="4">
        <v>1</v>
      </c>
      <c r="MF105" s="4">
        <v>1</v>
      </c>
      <c r="MG105" s="4">
        <v>1</v>
      </c>
      <c r="MH105" s="9">
        <v>1</v>
      </c>
      <c r="MI105" s="9">
        <v>1</v>
      </c>
      <c r="MJ105" s="9">
        <v>0</v>
      </c>
      <c r="MK105" s="4">
        <v>1</v>
      </c>
      <c r="ML105" s="4">
        <v>1</v>
      </c>
    </row>
    <row r="106" spans="1:350">
      <c r="A106" s="34" t="s">
        <v>98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1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7">
        <v>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  <c r="IQ106" s="7">
        <v>0</v>
      </c>
      <c r="IR106" s="7">
        <v>0</v>
      </c>
      <c r="IS106" s="7">
        <v>0</v>
      </c>
      <c r="IT106" s="7">
        <v>0</v>
      </c>
      <c r="IU106" s="7">
        <v>0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L106" s="7">
        <v>0</v>
      </c>
      <c r="JM106" s="7">
        <v>0</v>
      </c>
      <c r="JN106" s="7">
        <v>0</v>
      </c>
      <c r="JO106" s="7">
        <v>0</v>
      </c>
      <c r="JP106" s="7">
        <v>0</v>
      </c>
      <c r="JQ106" s="7">
        <v>0</v>
      </c>
      <c r="JR106" s="7">
        <v>0</v>
      </c>
      <c r="JS106" s="7">
        <v>0</v>
      </c>
      <c r="JT106" s="7">
        <v>0</v>
      </c>
      <c r="JU106" s="7">
        <v>0</v>
      </c>
      <c r="JV106" s="7">
        <v>0</v>
      </c>
      <c r="JW106" s="7">
        <v>0</v>
      </c>
      <c r="JX106" s="7">
        <v>0</v>
      </c>
      <c r="JY106" s="7">
        <v>0</v>
      </c>
      <c r="JZ106" s="7">
        <v>0</v>
      </c>
      <c r="KA106" s="7">
        <v>0</v>
      </c>
      <c r="KB106" s="7">
        <v>0</v>
      </c>
      <c r="KC106" s="7">
        <v>0</v>
      </c>
      <c r="KD106" s="7">
        <v>0</v>
      </c>
      <c r="KE106" s="7">
        <v>0</v>
      </c>
      <c r="KF106" s="7">
        <v>0</v>
      </c>
      <c r="KG106" s="7">
        <v>0</v>
      </c>
      <c r="KH106" s="7">
        <v>0</v>
      </c>
      <c r="KI106" s="7">
        <v>0</v>
      </c>
      <c r="KJ106" s="7">
        <v>0</v>
      </c>
      <c r="KK106" s="7">
        <v>0</v>
      </c>
      <c r="KL106" s="7">
        <v>0</v>
      </c>
      <c r="KM106" s="7">
        <v>0</v>
      </c>
      <c r="KN106" s="7">
        <v>0</v>
      </c>
      <c r="KO106" s="7">
        <v>0</v>
      </c>
      <c r="KP106" s="7">
        <v>0</v>
      </c>
      <c r="KQ106" s="7">
        <v>0</v>
      </c>
      <c r="KR106" s="7">
        <v>0</v>
      </c>
      <c r="KS106" s="7">
        <v>0</v>
      </c>
      <c r="KT106" s="7">
        <v>0</v>
      </c>
      <c r="KU106" s="7">
        <v>0</v>
      </c>
      <c r="KV106" s="7">
        <v>0</v>
      </c>
      <c r="KW106" s="7">
        <v>0</v>
      </c>
      <c r="KX106" s="7">
        <v>0</v>
      </c>
      <c r="KY106" s="7">
        <v>0</v>
      </c>
      <c r="KZ106" s="7">
        <v>0</v>
      </c>
      <c r="LA106" s="7">
        <v>0</v>
      </c>
      <c r="LB106" s="7">
        <v>0</v>
      </c>
      <c r="LC106" s="7">
        <v>0</v>
      </c>
      <c r="LD106" s="7">
        <v>0</v>
      </c>
      <c r="LE106" s="7">
        <v>0</v>
      </c>
      <c r="LF106" s="7">
        <v>0</v>
      </c>
      <c r="LG106" s="7">
        <v>0</v>
      </c>
      <c r="LH106" s="7">
        <v>0</v>
      </c>
      <c r="LI106" s="7">
        <v>0</v>
      </c>
      <c r="LJ106" s="7">
        <v>0</v>
      </c>
      <c r="LK106" s="7">
        <v>0</v>
      </c>
      <c r="LL106" s="7">
        <v>0</v>
      </c>
      <c r="LM106" s="7">
        <v>0</v>
      </c>
      <c r="LN106" s="7">
        <v>0</v>
      </c>
      <c r="LO106" s="7">
        <v>0</v>
      </c>
      <c r="LP106" s="7">
        <v>0</v>
      </c>
      <c r="LQ106" s="7">
        <v>0</v>
      </c>
      <c r="LR106" s="7">
        <v>0</v>
      </c>
      <c r="LS106" s="7">
        <v>0</v>
      </c>
      <c r="LT106" s="7">
        <v>0</v>
      </c>
      <c r="LU106" s="7">
        <v>0</v>
      </c>
      <c r="LV106" s="7">
        <v>1</v>
      </c>
      <c r="LW106" s="9">
        <v>0</v>
      </c>
      <c r="LX106" s="9">
        <v>0</v>
      </c>
      <c r="LY106" s="9">
        <v>0</v>
      </c>
      <c r="LZ106" s="9">
        <v>0</v>
      </c>
      <c r="MA106" s="9">
        <v>0</v>
      </c>
      <c r="MB106" s="9">
        <v>0</v>
      </c>
      <c r="MC106" s="9">
        <v>0</v>
      </c>
      <c r="MD106" s="9">
        <v>0</v>
      </c>
      <c r="ME106" s="9">
        <v>0</v>
      </c>
      <c r="MF106" s="9">
        <v>0</v>
      </c>
      <c r="MG106" s="9">
        <v>0</v>
      </c>
      <c r="MH106" s="9">
        <v>0</v>
      </c>
      <c r="MI106" s="9">
        <v>0</v>
      </c>
      <c r="MJ106" s="9">
        <v>0</v>
      </c>
      <c r="MK106" s="9">
        <v>0</v>
      </c>
      <c r="ML106" s="9">
        <v>0</v>
      </c>
    </row>
    <row r="107" spans="1:350" s="4" customFormat="1">
      <c r="A107" s="34" t="s">
        <v>99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1</v>
      </c>
      <c r="BJ107" s="12">
        <v>1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1</v>
      </c>
      <c r="CS107" s="12">
        <v>0</v>
      </c>
      <c r="CT107" s="12">
        <v>0</v>
      </c>
      <c r="CU107" s="12">
        <v>1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>
        <v>0</v>
      </c>
      <c r="DG107" s="12">
        <v>0</v>
      </c>
      <c r="DH107" s="12">
        <v>0</v>
      </c>
      <c r="DI107" s="12">
        <v>0</v>
      </c>
      <c r="DJ107" s="12">
        <v>0</v>
      </c>
      <c r="DK107" s="12">
        <v>0</v>
      </c>
      <c r="DL107" s="12">
        <v>0</v>
      </c>
      <c r="DM107" s="12">
        <v>0</v>
      </c>
      <c r="DN107" s="12">
        <v>0</v>
      </c>
      <c r="DO107" s="12">
        <v>0</v>
      </c>
      <c r="DP107" s="12">
        <v>0</v>
      </c>
      <c r="DQ107" s="12">
        <v>0</v>
      </c>
      <c r="DR107" s="12">
        <v>0</v>
      </c>
      <c r="DS107" s="12">
        <v>0</v>
      </c>
      <c r="DT107" s="12">
        <v>0</v>
      </c>
      <c r="DU107" s="12">
        <v>0</v>
      </c>
      <c r="DV107" s="12">
        <v>0</v>
      </c>
      <c r="DW107" s="12">
        <v>0</v>
      </c>
      <c r="DX107" s="12">
        <v>0</v>
      </c>
      <c r="DY107" s="12">
        <v>0</v>
      </c>
      <c r="DZ107" s="12">
        <v>0</v>
      </c>
      <c r="EA107" s="12">
        <v>0</v>
      </c>
      <c r="EB107" s="12">
        <v>0</v>
      </c>
      <c r="EC107" s="12">
        <v>0</v>
      </c>
      <c r="ED107" s="12">
        <v>0</v>
      </c>
      <c r="EE107" s="12">
        <v>0</v>
      </c>
      <c r="EF107" s="12">
        <v>0</v>
      </c>
      <c r="EG107" s="12">
        <v>0</v>
      </c>
      <c r="EH107" s="12">
        <v>0</v>
      </c>
      <c r="EI107" s="12">
        <v>0</v>
      </c>
      <c r="EJ107" s="12">
        <v>0</v>
      </c>
      <c r="EK107" s="12">
        <v>0</v>
      </c>
      <c r="EL107" s="12">
        <v>0</v>
      </c>
      <c r="EM107" s="12">
        <v>0</v>
      </c>
      <c r="EN107" s="12">
        <v>0</v>
      </c>
      <c r="EO107" s="12">
        <v>0</v>
      </c>
      <c r="EP107" s="12">
        <v>0</v>
      </c>
      <c r="EQ107" s="12">
        <v>0</v>
      </c>
      <c r="ER107" s="12">
        <v>0</v>
      </c>
      <c r="ES107" s="12">
        <v>0</v>
      </c>
      <c r="ET107" s="12">
        <v>0</v>
      </c>
      <c r="EU107" s="12">
        <v>0</v>
      </c>
      <c r="EV107" s="12">
        <v>0</v>
      </c>
      <c r="EW107" s="12">
        <v>0</v>
      </c>
      <c r="EX107" s="12">
        <v>0</v>
      </c>
      <c r="EY107" s="12">
        <v>0</v>
      </c>
      <c r="EZ107" s="12">
        <v>0</v>
      </c>
      <c r="FA107" s="12">
        <v>1</v>
      </c>
      <c r="FB107" s="12">
        <v>0</v>
      </c>
      <c r="FC107" s="12">
        <v>0</v>
      </c>
      <c r="FD107" s="12">
        <v>0</v>
      </c>
      <c r="FE107" s="12">
        <v>0</v>
      </c>
      <c r="FF107" s="12">
        <v>0</v>
      </c>
      <c r="FG107" s="12">
        <v>0</v>
      </c>
      <c r="FH107" s="12">
        <v>0</v>
      </c>
      <c r="FI107" s="12">
        <v>0</v>
      </c>
      <c r="FJ107" s="12">
        <v>0</v>
      </c>
      <c r="FK107" s="12">
        <v>0</v>
      </c>
      <c r="FL107" s="12">
        <v>0</v>
      </c>
      <c r="FM107" s="12">
        <v>0</v>
      </c>
      <c r="FN107" s="12">
        <v>0</v>
      </c>
      <c r="FO107" s="12">
        <v>0</v>
      </c>
      <c r="FP107" s="12">
        <v>0</v>
      </c>
      <c r="FQ107" s="12">
        <v>1</v>
      </c>
      <c r="FR107" s="12">
        <v>1</v>
      </c>
      <c r="FS107" s="12">
        <v>1</v>
      </c>
      <c r="FT107" s="12">
        <v>0</v>
      </c>
      <c r="FU107" s="12">
        <v>0</v>
      </c>
      <c r="FV107" s="12">
        <v>0</v>
      </c>
      <c r="FW107" s="12">
        <v>0</v>
      </c>
      <c r="FX107" s="12">
        <v>1</v>
      </c>
      <c r="FY107" s="12">
        <v>0</v>
      </c>
      <c r="FZ107" s="12">
        <v>1</v>
      </c>
      <c r="GA107" s="12">
        <v>1</v>
      </c>
      <c r="GB107" s="12">
        <v>0</v>
      </c>
      <c r="GC107" s="12">
        <v>0</v>
      </c>
      <c r="GD107" s="12">
        <v>0</v>
      </c>
      <c r="GE107" s="12">
        <v>0</v>
      </c>
      <c r="GF107" s="12">
        <v>0</v>
      </c>
      <c r="GG107" s="12">
        <v>0</v>
      </c>
      <c r="GH107" s="12">
        <v>0</v>
      </c>
      <c r="GI107" s="12">
        <v>0</v>
      </c>
      <c r="GJ107" s="12">
        <v>0</v>
      </c>
      <c r="GK107" s="12">
        <v>0</v>
      </c>
      <c r="GL107" s="12">
        <v>0</v>
      </c>
      <c r="GM107" s="12">
        <v>0</v>
      </c>
      <c r="GN107" s="12">
        <v>0</v>
      </c>
      <c r="GO107" s="12">
        <v>0</v>
      </c>
      <c r="GP107" s="12">
        <v>0</v>
      </c>
      <c r="GQ107" s="12">
        <v>0</v>
      </c>
      <c r="GR107" s="12">
        <v>0</v>
      </c>
      <c r="GS107" s="12">
        <v>0</v>
      </c>
      <c r="GT107" s="12">
        <v>1</v>
      </c>
      <c r="GU107" s="12">
        <v>0</v>
      </c>
      <c r="GV107" s="12">
        <v>1</v>
      </c>
      <c r="GW107" s="12">
        <v>1</v>
      </c>
      <c r="GX107" s="12">
        <v>1</v>
      </c>
      <c r="GY107" s="12">
        <v>1</v>
      </c>
      <c r="GZ107" s="12">
        <v>0</v>
      </c>
      <c r="HA107" s="12">
        <v>0</v>
      </c>
      <c r="HB107" s="12">
        <v>0</v>
      </c>
      <c r="HC107" s="12">
        <v>0</v>
      </c>
      <c r="HD107" s="12">
        <v>0</v>
      </c>
      <c r="HE107" s="12">
        <v>0</v>
      </c>
      <c r="HF107" s="12">
        <v>0</v>
      </c>
      <c r="HG107" s="12">
        <v>0</v>
      </c>
      <c r="HH107" s="12">
        <v>1</v>
      </c>
      <c r="HI107" s="12">
        <v>1</v>
      </c>
      <c r="HJ107" s="12">
        <v>1</v>
      </c>
      <c r="HK107" s="12">
        <v>1</v>
      </c>
      <c r="HL107" s="12">
        <v>0</v>
      </c>
      <c r="HM107" s="12">
        <v>1</v>
      </c>
      <c r="HN107" s="12">
        <v>0</v>
      </c>
      <c r="HO107" s="12">
        <v>1</v>
      </c>
      <c r="HP107" s="12">
        <v>1</v>
      </c>
      <c r="HQ107" s="12">
        <v>1</v>
      </c>
      <c r="HR107" s="12">
        <v>0</v>
      </c>
      <c r="HS107" s="12">
        <v>0</v>
      </c>
      <c r="HT107" s="12">
        <v>0</v>
      </c>
      <c r="HU107" s="12">
        <v>1</v>
      </c>
      <c r="HV107" s="12">
        <v>1</v>
      </c>
      <c r="HW107" s="12">
        <v>1</v>
      </c>
      <c r="HX107" s="12">
        <v>0</v>
      </c>
      <c r="HY107" s="12">
        <v>1</v>
      </c>
      <c r="HZ107" s="12">
        <v>0</v>
      </c>
      <c r="IA107" s="12">
        <v>0</v>
      </c>
      <c r="IB107" s="12">
        <v>0</v>
      </c>
      <c r="IC107" s="12">
        <v>0</v>
      </c>
      <c r="ID107" s="12">
        <v>1</v>
      </c>
      <c r="IE107" s="12">
        <v>0</v>
      </c>
      <c r="IF107" s="12">
        <v>0</v>
      </c>
      <c r="IG107" s="12">
        <v>0</v>
      </c>
      <c r="IH107" s="12">
        <v>0</v>
      </c>
      <c r="II107" s="12">
        <v>0</v>
      </c>
      <c r="IJ107" s="12">
        <v>0</v>
      </c>
      <c r="IK107" s="12">
        <v>1</v>
      </c>
      <c r="IL107" s="12">
        <v>1</v>
      </c>
      <c r="IM107" s="12">
        <v>1</v>
      </c>
      <c r="IN107" s="12">
        <v>1</v>
      </c>
      <c r="IO107" s="12">
        <v>1</v>
      </c>
      <c r="IP107" s="12">
        <v>1</v>
      </c>
      <c r="IQ107" s="12">
        <v>0</v>
      </c>
      <c r="IR107" s="12">
        <v>1</v>
      </c>
      <c r="IS107" s="12">
        <v>0</v>
      </c>
      <c r="IT107" s="12">
        <v>1</v>
      </c>
      <c r="IU107" s="12">
        <v>1</v>
      </c>
      <c r="IV107" s="12">
        <v>1</v>
      </c>
      <c r="IW107" s="12">
        <v>1</v>
      </c>
      <c r="IX107" s="12">
        <v>0</v>
      </c>
      <c r="IY107" s="12">
        <v>1</v>
      </c>
      <c r="IZ107" s="12">
        <v>1</v>
      </c>
      <c r="JA107" s="12">
        <v>1</v>
      </c>
      <c r="JB107" s="12">
        <v>1</v>
      </c>
      <c r="JC107" s="12">
        <v>1</v>
      </c>
      <c r="JD107" s="12">
        <v>1</v>
      </c>
      <c r="JE107" s="12">
        <v>0</v>
      </c>
      <c r="JF107" s="12">
        <v>0</v>
      </c>
      <c r="JG107" s="12">
        <v>0</v>
      </c>
      <c r="JH107" s="12">
        <v>0</v>
      </c>
      <c r="JI107" s="12">
        <v>0</v>
      </c>
      <c r="JJ107" s="12">
        <v>0</v>
      </c>
      <c r="JK107" s="12">
        <v>0</v>
      </c>
      <c r="JL107" s="12">
        <v>0</v>
      </c>
      <c r="JM107" s="12">
        <v>0</v>
      </c>
      <c r="JN107" s="12">
        <v>0</v>
      </c>
      <c r="JO107" s="12">
        <v>0</v>
      </c>
      <c r="JP107" s="12">
        <v>0</v>
      </c>
      <c r="JQ107" s="12">
        <v>0</v>
      </c>
      <c r="JR107" s="12">
        <v>1</v>
      </c>
      <c r="JS107" s="12">
        <v>1</v>
      </c>
      <c r="JT107" s="12">
        <v>0</v>
      </c>
      <c r="JU107" s="12">
        <v>0</v>
      </c>
      <c r="JV107" s="12">
        <v>0</v>
      </c>
      <c r="JW107" s="12">
        <v>0</v>
      </c>
      <c r="JX107" s="12">
        <v>0</v>
      </c>
      <c r="JY107" s="12">
        <v>1</v>
      </c>
      <c r="JZ107" s="12">
        <v>1</v>
      </c>
      <c r="KA107" s="12">
        <v>0</v>
      </c>
      <c r="KB107" s="12">
        <v>0</v>
      </c>
      <c r="KC107" s="12">
        <v>0</v>
      </c>
      <c r="KD107" s="12">
        <v>1</v>
      </c>
      <c r="KE107" s="12">
        <v>0</v>
      </c>
      <c r="KF107" s="12">
        <v>0</v>
      </c>
      <c r="KG107" s="12">
        <v>1</v>
      </c>
      <c r="KH107" s="12">
        <v>1</v>
      </c>
      <c r="KI107" s="12">
        <v>1</v>
      </c>
      <c r="KJ107" s="12">
        <v>0</v>
      </c>
      <c r="KK107" s="12">
        <v>1</v>
      </c>
      <c r="KL107" s="12">
        <v>1</v>
      </c>
      <c r="KM107" s="12">
        <v>1</v>
      </c>
      <c r="KN107" s="12">
        <v>1</v>
      </c>
      <c r="KO107" s="12">
        <v>1</v>
      </c>
      <c r="KP107" s="12">
        <v>1</v>
      </c>
      <c r="KQ107" s="12">
        <v>1</v>
      </c>
      <c r="KR107" s="12">
        <v>0</v>
      </c>
      <c r="KS107" s="12">
        <v>1</v>
      </c>
      <c r="KT107" s="12">
        <v>1</v>
      </c>
      <c r="KU107" s="12">
        <v>1</v>
      </c>
      <c r="KV107" s="12">
        <v>0</v>
      </c>
      <c r="KW107" s="12">
        <v>0</v>
      </c>
      <c r="KX107" s="12">
        <v>0</v>
      </c>
      <c r="KY107" s="12">
        <v>0</v>
      </c>
      <c r="KZ107" s="12">
        <v>0</v>
      </c>
      <c r="LA107" s="12">
        <v>0</v>
      </c>
      <c r="LB107" s="12">
        <v>0</v>
      </c>
      <c r="LC107" s="12">
        <v>1</v>
      </c>
      <c r="LD107" s="12">
        <v>1</v>
      </c>
      <c r="LE107" s="12">
        <v>1</v>
      </c>
      <c r="LF107" s="12">
        <v>1</v>
      </c>
      <c r="LG107" s="12">
        <v>1</v>
      </c>
      <c r="LH107" s="12">
        <v>0</v>
      </c>
      <c r="LI107" s="12">
        <v>1</v>
      </c>
      <c r="LJ107" s="12">
        <v>0</v>
      </c>
      <c r="LK107" s="12">
        <v>0</v>
      </c>
      <c r="LL107" s="12">
        <v>0</v>
      </c>
      <c r="LM107" s="12">
        <v>1</v>
      </c>
      <c r="LN107" s="12">
        <v>1</v>
      </c>
      <c r="LO107" s="12">
        <v>1</v>
      </c>
      <c r="LP107" s="12">
        <v>0</v>
      </c>
      <c r="LQ107" s="12">
        <v>0</v>
      </c>
      <c r="LR107" s="12">
        <v>0</v>
      </c>
      <c r="LS107" s="12">
        <v>0</v>
      </c>
      <c r="LT107" s="12">
        <v>0</v>
      </c>
      <c r="LU107" s="12">
        <v>1</v>
      </c>
      <c r="LV107" s="12">
        <v>1</v>
      </c>
      <c r="LW107" s="4">
        <v>0</v>
      </c>
      <c r="LX107" s="4">
        <v>0</v>
      </c>
      <c r="LY107" s="4">
        <v>0</v>
      </c>
      <c r="LZ107" s="4">
        <v>0</v>
      </c>
      <c r="MA107" s="4">
        <v>0</v>
      </c>
      <c r="MB107" s="4">
        <v>0</v>
      </c>
      <c r="MC107" s="4">
        <v>0</v>
      </c>
      <c r="MD107" s="4">
        <v>1</v>
      </c>
      <c r="ME107" s="4">
        <v>0</v>
      </c>
      <c r="MF107" s="4">
        <v>1</v>
      </c>
      <c r="MG107" s="4">
        <v>0</v>
      </c>
      <c r="MH107" s="4">
        <v>0</v>
      </c>
      <c r="MI107" s="4">
        <v>0</v>
      </c>
      <c r="MJ107" s="4">
        <v>0</v>
      </c>
      <c r="MK107" s="4">
        <v>0</v>
      </c>
      <c r="ML107" s="4">
        <v>0</v>
      </c>
    </row>
    <row r="108" spans="1:350">
      <c r="A108" s="34" t="s">
        <v>100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1</v>
      </c>
      <c r="AW108" s="7">
        <v>1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1</v>
      </c>
      <c r="BF108" s="7">
        <v>1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1</v>
      </c>
      <c r="EN108" s="7">
        <v>0</v>
      </c>
      <c r="EO108" s="7">
        <v>0</v>
      </c>
      <c r="EP108" s="7">
        <v>0</v>
      </c>
      <c r="EQ108" s="7">
        <v>0</v>
      </c>
      <c r="ER108" s="7">
        <v>1</v>
      </c>
      <c r="ES108" s="7">
        <v>1</v>
      </c>
      <c r="ET108" s="7">
        <v>1</v>
      </c>
      <c r="EU108" s="7">
        <v>1</v>
      </c>
      <c r="EV108" s="7">
        <v>1</v>
      </c>
      <c r="EW108" s="7">
        <v>0</v>
      </c>
      <c r="EX108" s="7">
        <v>0</v>
      </c>
      <c r="EY108" s="7">
        <v>0</v>
      </c>
      <c r="EZ108" s="7">
        <v>1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1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1</v>
      </c>
      <c r="GW108" s="7">
        <v>1</v>
      </c>
      <c r="GX108" s="7">
        <v>1</v>
      </c>
      <c r="GY108" s="7">
        <v>1</v>
      </c>
      <c r="GZ108" s="7">
        <v>0</v>
      </c>
      <c r="HA108" s="7">
        <v>0</v>
      </c>
      <c r="HB108" s="7">
        <v>1</v>
      </c>
      <c r="HC108" s="7">
        <v>0</v>
      </c>
      <c r="HD108" s="7">
        <v>1</v>
      </c>
      <c r="HE108" s="7">
        <v>1</v>
      </c>
      <c r="HF108" s="7">
        <v>1</v>
      </c>
      <c r="HG108" s="7">
        <v>1</v>
      </c>
      <c r="HH108" s="7">
        <v>1</v>
      </c>
      <c r="HI108" s="7">
        <v>1</v>
      </c>
      <c r="HJ108" s="7">
        <v>1</v>
      </c>
      <c r="HK108" s="7">
        <v>1</v>
      </c>
      <c r="HL108" s="7">
        <v>1</v>
      </c>
      <c r="HM108" s="7">
        <v>1</v>
      </c>
      <c r="HN108" s="7">
        <v>0</v>
      </c>
      <c r="HO108" s="7">
        <v>0</v>
      </c>
      <c r="HP108" s="7">
        <v>0</v>
      </c>
      <c r="HQ108" s="7">
        <v>0</v>
      </c>
      <c r="HR108" s="7">
        <v>1</v>
      </c>
      <c r="HS108" s="7">
        <v>0</v>
      </c>
      <c r="HT108" s="7">
        <v>0</v>
      </c>
      <c r="HU108" s="7">
        <v>1</v>
      </c>
      <c r="HV108" s="7">
        <v>1</v>
      </c>
      <c r="HW108" s="7">
        <v>1</v>
      </c>
      <c r="HX108" s="7">
        <v>1</v>
      </c>
      <c r="HY108" s="7">
        <v>1</v>
      </c>
      <c r="HZ108" s="7">
        <v>0</v>
      </c>
      <c r="IA108" s="7">
        <v>0</v>
      </c>
      <c r="IB108" s="7">
        <v>0</v>
      </c>
      <c r="IC108" s="7">
        <v>0</v>
      </c>
      <c r="ID108" s="7">
        <v>1</v>
      </c>
      <c r="IE108" s="7">
        <v>1</v>
      </c>
      <c r="IF108" s="7">
        <v>1</v>
      </c>
      <c r="IG108" s="7">
        <v>1</v>
      </c>
      <c r="IH108" s="7">
        <v>1</v>
      </c>
      <c r="II108" s="7">
        <v>1</v>
      </c>
      <c r="IJ108" s="7">
        <v>1</v>
      </c>
      <c r="IK108" s="7">
        <v>1</v>
      </c>
      <c r="IL108" s="7">
        <v>1</v>
      </c>
      <c r="IM108" s="7">
        <v>1</v>
      </c>
      <c r="IN108" s="7">
        <v>1</v>
      </c>
      <c r="IO108" s="7">
        <v>1</v>
      </c>
      <c r="IP108" s="7">
        <v>1</v>
      </c>
      <c r="IQ108" s="7">
        <v>1</v>
      </c>
      <c r="IR108" s="7">
        <v>1</v>
      </c>
      <c r="IS108" s="7">
        <v>1</v>
      </c>
      <c r="IT108" s="7">
        <v>1</v>
      </c>
      <c r="IU108" s="7">
        <v>1</v>
      </c>
      <c r="IV108" s="7">
        <v>1</v>
      </c>
      <c r="IW108" s="7">
        <v>1</v>
      </c>
      <c r="IX108" s="7">
        <v>1</v>
      </c>
      <c r="IY108" s="7">
        <v>1</v>
      </c>
      <c r="IZ108" s="7">
        <v>1</v>
      </c>
      <c r="JA108" s="7">
        <v>1</v>
      </c>
      <c r="JB108" s="7">
        <v>1</v>
      </c>
      <c r="JC108" s="7">
        <v>1</v>
      </c>
      <c r="JD108" s="7">
        <v>1</v>
      </c>
      <c r="JE108" s="7">
        <v>1</v>
      </c>
      <c r="JF108" s="7">
        <v>1</v>
      </c>
      <c r="JG108" s="7">
        <v>1</v>
      </c>
      <c r="JH108" s="7">
        <v>1</v>
      </c>
      <c r="JI108" s="7">
        <v>0</v>
      </c>
      <c r="JJ108" s="7">
        <v>1</v>
      </c>
      <c r="JK108" s="7">
        <v>1</v>
      </c>
      <c r="JL108" s="7">
        <v>1</v>
      </c>
      <c r="JM108" s="7">
        <v>0</v>
      </c>
      <c r="JN108" s="7">
        <v>0</v>
      </c>
      <c r="JO108" s="7">
        <v>0</v>
      </c>
      <c r="JP108" s="7">
        <v>0</v>
      </c>
      <c r="JQ108" s="7">
        <v>0</v>
      </c>
      <c r="JR108" s="7">
        <v>0</v>
      </c>
      <c r="JS108" s="7">
        <v>0</v>
      </c>
      <c r="JT108" s="7">
        <v>1</v>
      </c>
      <c r="JU108" s="7">
        <v>0</v>
      </c>
      <c r="JV108" s="7">
        <v>0</v>
      </c>
      <c r="JW108" s="7">
        <v>0</v>
      </c>
      <c r="JX108" s="7">
        <v>0</v>
      </c>
      <c r="JY108" s="7">
        <v>1</v>
      </c>
      <c r="JZ108" s="7">
        <v>1</v>
      </c>
      <c r="KA108" s="7">
        <v>0</v>
      </c>
      <c r="KB108" s="7">
        <v>1</v>
      </c>
      <c r="KC108" s="7">
        <v>1</v>
      </c>
      <c r="KD108" s="7">
        <v>0</v>
      </c>
      <c r="KE108" s="7">
        <v>0</v>
      </c>
      <c r="KF108" s="7">
        <v>1</v>
      </c>
      <c r="KG108" s="7">
        <v>0</v>
      </c>
      <c r="KH108" s="7">
        <v>1</v>
      </c>
      <c r="KI108" s="7">
        <v>1</v>
      </c>
      <c r="KJ108" s="7">
        <v>0</v>
      </c>
      <c r="KK108" s="7">
        <v>0</v>
      </c>
      <c r="KL108" s="7">
        <v>0</v>
      </c>
      <c r="KM108" s="7">
        <v>0</v>
      </c>
      <c r="KN108" s="7">
        <v>0</v>
      </c>
      <c r="KO108" s="7">
        <v>0</v>
      </c>
      <c r="KP108" s="7">
        <v>0</v>
      </c>
      <c r="KQ108" s="7">
        <v>0</v>
      </c>
      <c r="KR108" s="7">
        <v>0</v>
      </c>
      <c r="KS108" s="7">
        <v>0</v>
      </c>
      <c r="KT108" s="7">
        <v>0</v>
      </c>
      <c r="KU108" s="7">
        <v>0</v>
      </c>
      <c r="KV108" s="7">
        <v>1</v>
      </c>
      <c r="KW108" s="7">
        <v>0</v>
      </c>
      <c r="KX108" s="7">
        <v>0</v>
      </c>
      <c r="KY108" s="7">
        <v>1</v>
      </c>
      <c r="KZ108" s="7">
        <v>0</v>
      </c>
      <c r="LA108" s="7">
        <v>0</v>
      </c>
      <c r="LB108" s="7">
        <v>0</v>
      </c>
      <c r="LC108" s="7">
        <v>0</v>
      </c>
      <c r="LD108" s="7">
        <v>0</v>
      </c>
      <c r="LE108" s="7">
        <v>0</v>
      </c>
      <c r="LF108" s="7">
        <v>0</v>
      </c>
      <c r="LG108" s="7">
        <v>0</v>
      </c>
      <c r="LH108" s="7">
        <v>0</v>
      </c>
      <c r="LI108" s="7">
        <v>0</v>
      </c>
      <c r="LJ108" s="7">
        <v>1</v>
      </c>
      <c r="LK108" s="7">
        <v>1</v>
      </c>
      <c r="LL108" s="7">
        <v>1</v>
      </c>
      <c r="LM108" s="7">
        <v>0</v>
      </c>
      <c r="LN108" s="7">
        <v>0</v>
      </c>
      <c r="LO108" s="7">
        <v>0</v>
      </c>
      <c r="LP108" s="7">
        <v>0</v>
      </c>
      <c r="LQ108" s="7">
        <v>0</v>
      </c>
      <c r="LR108" s="7">
        <v>0</v>
      </c>
      <c r="LS108" s="7">
        <v>0</v>
      </c>
      <c r="LT108" s="7">
        <v>0</v>
      </c>
      <c r="LU108" s="7">
        <v>0</v>
      </c>
      <c r="LV108" s="7">
        <v>0</v>
      </c>
      <c r="LW108" s="9">
        <v>1</v>
      </c>
      <c r="LX108" s="9">
        <v>1</v>
      </c>
      <c r="LY108" s="9">
        <v>1</v>
      </c>
      <c r="LZ108" s="9">
        <v>1</v>
      </c>
      <c r="MA108" s="9">
        <v>0</v>
      </c>
      <c r="MB108" s="9">
        <v>1</v>
      </c>
      <c r="MC108" s="9">
        <v>1</v>
      </c>
      <c r="MD108" s="9">
        <v>1</v>
      </c>
      <c r="ME108" s="4">
        <v>1</v>
      </c>
      <c r="MF108" s="4">
        <v>1</v>
      </c>
      <c r="MG108" s="4">
        <v>1</v>
      </c>
      <c r="MH108" s="9">
        <v>1</v>
      </c>
      <c r="MI108" s="9">
        <v>1</v>
      </c>
      <c r="MJ108" s="4">
        <v>1</v>
      </c>
      <c r="MK108" s="4">
        <v>1</v>
      </c>
      <c r="ML108" s="4">
        <v>1</v>
      </c>
    </row>
    <row r="109" spans="1:350">
      <c r="A109" s="34" t="s">
        <v>185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1</v>
      </c>
      <c r="GW109" s="7">
        <v>1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1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1</v>
      </c>
      <c r="HQ109" s="7">
        <v>0</v>
      </c>
      <c r="HR109" s="7">
        <v>1</v>
      </c>
      <c r="HS109" s="7">
        <v>0</v>
      </c>
      <c r="HT109" s="7">
        <v>0</v>
      </c>
      <c r="HU109" s="7">
        <v>0</v>
      </c>
      <c r="HV109" s="7">
        <v>1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1</v>
      </c>
      <c r="IL109" s="7">
        <v>1</v>
      </c>
      <c r="IM109" s="7">
        <v>1</v>
      </c>
      <c r="IN109" s="7">
        <v>1</v>
      </c>
      <c r="IO109" s="7">
        <v>0</v>
      </c>
      <c r="IP109" s="7">
        <v>1</v>
      </c>
      <c r="IQ109" s="7">
        <v>0</v>
      </c>
      <c r="IR109" s="7">
        <v>1</v>
      </c>
      <c r="IS109" s="7">
        <v>0</v>
      </c>
      <c r="IT109" s="7">
        <v>0</v>
      </c>
      <c r="IU109" s="7">
        <v>0</v>
      </c>
      <c r="IV109" s="7">
        <v>0</v>
      </c>
      <c r="IW109" s="7">
        <v>1</v>
      </c>
      <c r="IX109" s="7">
        <v>1</v>
      </c>
      <c r="IY109" s="7">
        <v>0</v>
      </c>
      <c r="IZ109" s="7">
        <v>1</v>
      </c>
      <c r="JA109" s="7">
        <v>1</v>
      </c>
      <c r="JB109" s="7">
        <v>1</v>
      </c>
      <c r="JC109" s="7">
        <v>1</v>
      </c>
      <c r="JD109" s="7">
        <v>1</v>
      </c>
      <c r="JE109" s="7">
        <v>0</v>
      </c>
      <c r="JF109" s="7">
        <v>0</v>
      </c>
      <c r="JG109" s="7">
        <v>0</v>
      </c>
      <c r="JH109" s="7">
        <v>0</v>
      </c>
      <c r="JI109" s="7">
        <v>0</v>
      </c>
      <c r="JJ109" s="7">
        <v>0</v>
      </c>
      <c r="JK109" s="7">
        <v>0</v>
      </c>
      <c r="JL109" s="7">
        <v>0</v>
      </c>
      <c r="JM109" s="7">
        <v>0</v>
      </c>
      <c r="JN109" s="7">
        <v>0</v>
      </c>
      <c r="JO109" s="7">
        <v>0</v>
      </c>
      <c r="JP109" s="7">
        <v>0</v>
      </c>
      <c r="JQ109" s="7">
        <v>0</v>
      </c>
      <c r="JR109" s="7">
        <v>1</v>
      </c>
      <c r="JS109" s="7">
        <v>0</v>
      </c>
      <c r="JT109" s="7">
        <v>0</v>
      </c>
      <c r="JU109" s="7">
        <v>0</v>
      </c>
      <c r="JV109" s="7">
        <v>0</v>
      </c>
      <c r="JW109" s="7">
        <v>0</v>
      </c>
      <c r="JX109" s="7">
        <v>0</v>
      </c>
      <c r="JY109" s="7">
        <v>0</v>
      </c>
      <c r="JZ109" s="7">
        <v>0</v>
      </c>
      <c r="KA109" s="7">
        <v>0</v>
      </c>
      <c r="KB109" s="7">
        <v>0</v>
      </c>
      <c r="KC109" s="7">
        <v>0</v>
      </c>
      <c r="KD109" s="7">
        <v>0</v>
      </c>
      <c r="KE109" s="7">
        <v>1</v>
      </c>
      <c r="KF109" s="7">
        <v>0</v>
      </c>
      <c r="KG109" s="7">
        <v>1</v>
      </c>
      <c r="KH109" s="7">
        <v>1</v>
      </c>
      <c r="KI109" s="7">
        <v>0</v>
      </c>
      <c r="KJ109" s="7">
        <v>1</v>
      </c>
      <c r="KK109" s="7">
        <v>1</v>
      </c>
      <c r="KL109" s="7">
        <v>0</v>
      </c>
      <c r="KM109" s="7">
        <v>0</v>
      </c>
      <c r="KN109" s="7">
        <v>0</v>
      </c>
      <c r="KO109" s="7">
        <v>0</v>
      </c>
      <c r="KP109" s="7">
        <v>0</v>
      </c>
      <c r="KQ109" s="7">
        <v>1</v>
      </c>
      <c r="KR109" s="7">
        <v>0</v>
      </c>
      <c r="KS109" s="7">
        <v>1</v>
      </c>
      <c r="KT109" s="7">
        <v>1</v>
      </c>
      <c r="KU109" s="7">
        <v>1</v>
      </c>
      <c r="KV109" s="7">
        <v>1</v>
      </c>
      <c r="KW109" s="7">
        <v>0</v>
      </c>
      <c r="KX109" s="7">
        <v>1</v>
      </c>
      <c r="KY109" s="7">
        <v>1</v>
      </c>
      <c r="KZ109" s="7">
        <v>0</v>
      </c>
      <c r="LA109" s="7">
        <v>0</v>
      </c>
      <c r="LB109" s="7">
        <v>0</v>
      </c>
      <c r="LC109" s="7">
        <v>1</v>
      </c>
      <c r="LD109" s="7">
        <v>0</v>
      </c>
      <c r="LE109" s="7">
        <v>0</v>
      </c>
      <c r="LF109" s="7">
        <v>0</v>
      </c>
      <c r="LG109" s="7">
        <v>1</v>
      </c>
      <c r="LH109" s="7">
        <v>1</v>
      </c>
      <c r="LI109" s="7">
        <v>0</v>
      </c>
      <c r="LJ109" s="7">
        <v>0</v>
      </c>
      <c r="LK109" s="7">
        <v>0</v>
      </c>
      <c r="LL109" s="7">
        <v>0</v>
      </c>
      <c r="LM109" s="7">
        <v>1</v>
      </c>
      <c r="LN109" s="7">
        <v>1</v>
      </c>
      <c r="LO109" s="7">
        <v>1</v>
      </c>
      <c r="LP109" s="7">
        <v>0</v>
      </c>
      <c r="LQ109" s="7">
        <v>0</v>
      </c>
      <c r="LR109" s="7">
        <v>0</v>
      </c>
      <c r="LS109" s="7">
        <v>0</v>
      </c>
      <c r="LT109" s="7">
        <v>0</v>
      </c>
      <c r="LU109" s="7">
        <v>0</v>
      </c>
      <c r="LV109" s="7">
        <v>0</v>
      </c>
      <c r="LW109" s="9">
        <v>1</v>
      </c>
      <c r="LX109" s="9">
        <v>1</v>
      </c>
      <c r="LY109" s="9">
        <v>1</v>
      </c>
      <c r="LZ109" s="9">
        <v>1</v>
      </c>
      <c r="MA109" s="9">
        <v>0</v>
      </c>
      <c r="MB109" s="9">
        <v>0</v>
      </c>
      <c r="MC109" s="9">
        <v>0</v>
      </c>
      <c r="MD109" s="4">
        <v>1</v>
      </c>
      <c r="ME109" s="4">
        <v>1</v>
      </c>
      <c r="MF109" s="4">
        <v>1</v>
      </c>
      <c r="MG109" s="9">
        <v>0</v>
      </c>
      <c r="MH109" s="9">
        <v>1</v>
      </c>
      <c r="MI109" s="4">
        <v>1</v>
      </c>
      <c r="MJ109" s="4">
        <v>1</v>
      </c>
      <c r="MK109" s="4">
        <v>1</v>
      </c>
      <c r="ML109" s="4">
        <v>1</v>
      </c>
    </row>
    <row r="110" spans="1:350">
      <c r="A110" s="34" t="s">
        <v>102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1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1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1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1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1</v>
      </c>
      <c r="HX110" s="7">
        <v>0</v>
      </c>
      <c r="HY110" s="7">
        <v>0</v>
      </c>
      <c r="HZ110" s="7">
        <v>0</v>
      </c>
      <c r="IA110" s="7">
        <v>0</v>
      </c>
      <c r="IB110" s="7">
        <v>0</v>
      </c>
      <c r="IC110" s="7">
        <v>0</v>
      </c>
      <c r="ID110" s="7">
        <v>0</v>
      </c>
      <c r="IE110" s="7">
        <v>0</v>
      </c>
      <c r="IF110" s="7">
        <v>0</v>
      </c>
      <c r="IG110" s="7">
        <v>0</v>
      </c>
      <c r="IH110" s="7">
        <v>0</v>
      </c>
      <c r="II110" s="7">
        <v>0</v>
      </c>
      <c r="IJ110" s="7">
        <v>0</v>
      </c>
      <c r="IK110" s="7">
        <v>0</v>
      </c>
      <c r="IL110" s="7">
        <v>0</v>
      </c>
      <c r="IM110" s="7">
        <v>0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  <c r="IS110" s="7">
        <v>0</v>
      </c>
      <c r="IT110" s="7">
        <v>0</v>
      </c>
      <c r="IU110" s="7">
        <v>0</v>
      </c>
      <c r="IV110" s="7">
        <v>0</v>
      </c>
      <c r="IW110" s="7">
        <v>0</v>
      </c>
      <c r="IX110" s="7">
        <v>0</v>
      </c>
      <c r="IY110" s="7">
        <v>1</v>
      </c>
      <c r="IZ110" s="7">
        <v>0</v>
      </c>
      <c r="JA110" s="7">
        <v>0</v>
      </c>
      <c r="JB110" s="7">
        <v>0</v>
      </c>
      <c r="JC110" s="7">
        <v>0</v>
      </c>
      <c r="JD110" s="7">
        <v>0</v>
      </c>
      <c r="JE110" s="7">
        <v>0</v>
      </c>
      <c r="JF110" s="7">
        <v>0</v>
      </c>
      <c r="JG110" s="7">
        <v>0</v>
      </c>
      <c r="JH110" s="7">
        <v>0</v>
      </c>
      <c r="JI110" s="7">
        <v>0</v>
      </c>
      <c r="JJ110" s="7">
        <v>0</v>
      </c>
      <c r="JK110" s="7">
        <v>0</v>
      </c>
      <c r="JL110" s="7">
        <v>0</v>
      </c>
      <c r="JM110" s="7">
        <v>0</v>
      </c>
      <c r="JN110" s="7">
        <v>0</v>
      </c>
      <c r="JO110" s="7">
        <v>0</v>
      </c>
      <c r="JP110" s="7">
        <v>0</v>
      </c>
      <c r="JQ110" s="7">
        <v>0</v>
      </c>
      <c r="JR110" s="7">
        <v>0</v>
      </c>
      <c r="JS110" s="7">
        <v>0</v>
      </c>
      <c r="JT110" s="7">
        <v>0</v>
      </c>
      <c r="JU110" s="7">
        <v>0</v>
      </c>
      <c r="JV110" s="7">
        <v>0</v>
      </c>
      <c r="JW110" s="7">
        <v>0</v>
      </c>
      <c r="JX110" s="7">
        <v>0</v>
      </c>
      <c r="JY110" s="7">
        <v>0</v>
      </c>
      <c r="JZ110" s="7">
        <v>0</v>
      </c>
      <c r="KA110" s="7">
        <v>0</v>
      </c>
      <c r="KB110" s="7">
        <v>0</v>
      </c>
      <c r="KC110" s="7">
        <v>0</v>
      </c>
      <c r="KD110" s="7">
        <v>0</v>
      </c>
      <c r="KE110" s="7">
        <v>0</v>
      </c>
      <c r="KF110" s="7">
        <v>0</v>
      </c>
      <c r="KG110" s="7">
        <v>0</v>
      </c>
      <c r="KH110" s="7">
        <v>0</v>
      </c>
      <c r="KI110" s="7">
        <v>1</v>
      </c>
      <c r="KJ110" s="7">
        <v>1</v>
      </c>
      <c r="KK110" s="7">
        <v>1</v>
      </c>
      <c r="KL110" s="7">
        <v>1</v>
      </c>
      <c r="KM110" s="7">
        <v>0</v>
      </c>
      <c r="KN110" s="7">
        <v>0</v>
      </c>
      <c r="KO110" s="7">
        <v>0</v>
      </c>
      <c r="KP110" s="7">
        <v>0</v>
      </c>
      <c r="KQ110" s="7">
        <v>1</v>
      </c>
      <c r="KR110" s="7">
        <v>1</v>
      </c>
      <c r="KS110" s="7">
        <v>1</v>
      </c>
      <c r="KT110" s="7">
        <v>1</v>
      </c>
      <c r="KU110" s="7">
        <v>1</v>
      </c>
      <c r="KV110" s="7">
        <v>0</v>
      </c>
      <c r="KW110" s="7">
        <v>0</v>
      </c>
      <c r="KX110" s="7">
        <v>1</v>
      </c>
      <c r="KY110" s="7">
        <v>0</v>
      </c>
      <c r="KZ110" s="7">
        <v>0</v>
      </c>
      <c r="LA110" s="7">
        <v>0</v>
      </c>
      <c r="LB110" s="7">
        <v>0</v>
      </c>
      <c r="LC110" s="7">
        <v>0</v>
      </c>
      <c r="LD110" s="7">
        <v>0</v>
      </c>
      <c r="LE110" s="7">
        <v>0</v>
      </c>
      <c r="LF110" s="7">
        <v>0</v>
      </c>
      <c r="LG110" s="7">
        <v>0</v>
      </c>
      <c r="LH110" s="7">
        <v>0</v>
      </c>
      <c r="LI110" s="7">
        <v>0</v>
      </c>
      <c r="LJ110" s="7">
        <v>0</v>
      </c>
      <c r="LK110" s="7">
        <v>0</v>
      </c>
      <c r="LL110" s="7">
        <v>0</v>
      </c>
      <c r="LM110" s="7">
        <v>0</v>
      </c>
      <c r="LN110" s="7">
        <v>0</v>
      </c>
      <c r="LO110" s="7">
        <v>0</v>
      </c>
      <c r="LP110" s="7">
        <v>0</v>
      </c>
      <c r="LQ110" s="7">
        <v>0</v>
      </c>
      <c r="LR110" s="7">
        <v>0</v>
      </c>
      <c r="LS110" s="7">
        <v>0</v>
      </c>
      <c r="LT110" s="7">
        <v>0</v>
      </c>
      <c r="LU110" s="7">
        <v>0</v>
      </c>
      <c r="LV110" s="7">
        <v>0</v>
      </c>
      <c r="LW110" s="9">
        <v>0</v>
      </c>
      <c r="LX110" s="9">
        <v>0</v>
      </c>
      <c r="LY110" s="9">
        <v>0</v>
      </c>
      <c r="LZ110" s="9">
        <v>0</v>
      </c>
      <c r="MA110" s="9">
        <v>0</v>
      </c>
      <c r="MB110" s="9">
        <v>0</v>
      </c>
      <c r="MC110" s="9">
        <v>0</v>
      </c>
      <c r="MD110" s="9">
        <v>0</v>
      </c>
      <c r="ME110" s="9">
        <v>0</v>
      </c>
      <c r="MF110" s="9">
        <v>0</v>
      </c>
      <c r="MG110" s="9">
        <v>0</v>
      </c>
      <c r="MH110" s="9">
        <v>0</v>
      </c>
      <c r="MI110" s="9">
        <v>0</v>
      </c>
      <c r="MJ110" s="9">
        <v>0</v>
      </c>
      <c r="MK110" s="9">
        <v>0</v>
      </c>
      <c r="ML110" s="9">
        <v>0</v>
      </c>
    </row>
    <row r="111" spans="1:350">
      <c r="A111" s="34" t="s">
        <v>103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1</v>
      </c>
      <c r="GO111" s="7">
        <v>1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0</v>
      </c>
      <c r="II111" s="7">
        <v>0</v>
      </c>
      <c r="IJ111" s="7">
        <v>0</v>
      </c>
      <c r="IK111" s="7">
        <v>0</v>
      </c>
      <c r="IL111" s="7">
        <v>0</v>
      </c>
      <c r="IM111" s="7">
        <v>0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  <c r="IS111" s="7">
        <v>0</v>
      </c>
      <c r="IT111" s="7">
        <v>0</v>
      </c>
      <c r="IU111" s="7">
        <v>0</v>
      </c>
      <c r="IV111" s="7">
        <v>0</v>
      </c>
      <c r="IW111" s="7">
        <v>0</v>
      </c>
      <c r="IX111" s="7">
        <v>0</v>
      </c>
      <c r="IY111" s="7">
        <v>0</v>
      </c>
      <c r="IZ111" s="7">
        <v>0</v>
      </c>
      <c r="JA111" s="7">
        <v>0</v>
      </c>
      <c r="JB111" s="7">
        <v>0</v>
      </c>
      <c r="JC111" s="7">
        <v>0</v>
      </c>
      <c r="JD111" s="7">
        <v>0</v>
      </c>
      <c r="JE111" s="7">
        <v>0</v>
      </c>
      <c r="JF111" s="7">
        <v>0</v>
      </c>
      <c r="JG111" s="7">
        <v>0</v>
      </c>
      <c r="JH111" s="7">
        <v>0</v>
      </c>
      <c r="JI111" s="7">
        <v>0</v>
      </c>
      <c r="JJ111" s="7">
        <v>0</v>
      </c>
      <c r="JK111" s="7">
        <v>0</v>
      </c>
      <c r="JL111" s="7">
        <v>0</v>
      </c>
      <c r="JM111" s="7">
        <v>0</v>
      </c>
      <c r="JN111" s="7">
        <v>0</v>
      </c>
      <c r="JO111" s="7">
        <v>0</v>
      </c>
      <c r="JP111" s="7">
        <v>0</v>
      </c>
      <c r="JQ111" s="7">
        <v>0</v>
      </c>
      <c r="JR111" s="7">
        <v>0</v>
      </c>
      <c r="JS111" s="7">
        <v>0</v>
      </c>
      <c r="JT111" s="7">
        <v>0</v>
      </c>
      <c r="JU111" s="7">
        <v>0</v>
      </c>
      <c r="JV111" s="7">
        <v>0</v>
      </c>
      <c r="JW111" s="7">
        <v>0</v>
      </c>
      <c r="JX111" s="7">
        <v>0</v>
      </c>
      <c r="JY111" s="7">
        <v>0</v>
      </c>
      <c r="JZ111" s="7">
        <v>0</v>
      </c>
      <c r="KA111" s="7">
        <v>0</v>
      </c>
      <c r="KB111" s="7">
        <v>0</v>
      </c>
      <c r="KC111" s="7">
        <v>0</v>
      </c>
      <c r="KD111" s="7">
        <v>0</v>
      </c>
      <c r="KE111" s="7">
        <v>0</v>
      </c>
      <c r="KF111" s="7">
        <v>0</v>
      </c>
      <c r="KG111" s="7">
        <v>0</v>
      </c>
      <c r="KH111" s="7">
        <v>0</v>
      </c>
      <c r="KI111" s="7">
        <v>0</v>
      </c>
      <c r="KJ111" s="7">
        <v>0</v>
      </c>
      <c r="KK111" s="7">
        <v>0</v>
      </c>
      <c r="KL111" s="7">
        <v>0</v>
      </c>
      <c r="KM111" s="7">
        <v>0</v>
      </c>
      <c r="KN111" s="7">
        <v>0</v>
      </c>
      <c r="KO111" s="7">
        <v>0</v>
      </c>
      <c r="KP111" s="7">
        <v>0</v>
      </c>
      <c r="KQ111" s="7">
        <v>0</v>
      </c>
      <c r="KR111" s="7">
        <v>0</v>
      </c>
      <c r="KS111" s="7">
        <v>0</v>
      </c>
      <c r="KT111" s="7">
        <v>0</v>
      </c>
      <c r="KU111" s="7">
        <v>0</v>
      </c>
      <c r="KV111" s="7">
        <v>0</v>
      </c>
      <c r="KW111" s="7">
        <v>0</v>
      </c>
      <c r="KX111" s="7">
        <v>0</v>
      </c>
      <c r="KY111" s="7">
        <v>0</v>
      </c>
      <c r="KZ111" s="7">
        <v>0</v>
      </c>
      <c r="LA111" s="7">
        <v>0</v>
      </c>
      <c r="LB111" s="7">
        <v>0</v>
      </c>
      <c r="LC111" s="7">
        <v>0</v>
      </c>
      <c r="LD111" s="7">
        <v>0</v>
      </c>
      <c r="LE111" s="7">
        <v>0</v>
      </c>
      <c r="LF111" s="7">
        <v>0</v>
      </c>
      <c r="LG111" s="7">
        <v>0</v>
      </c>
      <c r="LH111" s="7">
        <v>0</v>
      </c>
      <c r="LI111" s="7">
        <v>0</v>
      </c>
      <c r="LJ111" s="7">
        <v>0</v>
      </c>
      <c r="LK111" s="7">
        <v>0</v>
      </c>
      <c r="LL111" s="7">
        <v>0</v>
      </c>
      <c r="LM111" s="7">
        <v>0</v>
      </c>
      <c r="LN111" s="7">
        <v>0</v>
      </c>
      <c r="LO111" s="7">
        <v>0</v>
      </c>
      <c r="LP111" s="7">
        <v>0</v>
      </c>
      <c r="LQ111" s="7">
        <v>0</v>
      </c>
      <c r="LR111" s="7">
        <v>0</v>
      </c>
      <c r="LS111" s="7">
        <v>0</v>
      </c>
      <c r="LT111" s="7">
        <v>0</v>
      </c>
      <c r="LU111" s="7">
        <v>0</v>
      </c>
      <c r="LV111" s="7">
        <v>0</v>
      </c>
      <c r="LW111" s="9">
        <v>0</v>
      </c>
      <c r="LX111" s="9">
        <v>0</v>
      </c>
      <c r="LY111" s="9">
        <v>0</v>
      </c>
      <c r="LZ111" s="9">
        <v>0</v>
      </c>
      <c r="MA111" s="9">
        <v>0</v>
      </c>
      <c r="MB111" s="9">
        <v>0</v>
      </c>
      <c r="MC111" s="9">
        <v>0</v>
      </c>
      <c r="MD111" s="9">
        <v>0</v>
      </c>
      <c r="ME111" s="9">
        <v>0</v>
      </c>
      <c r="MF111" s="9">
        <v>0</v>
      </c>
      <c r="MG111" s="9">
        <v>0</v>
      </c>
      <c r="MH111" s="9">
        <v>0</v>
      </c>
      <c r="MI111" s="9">
        <v>0</v>
      </c>
      <c r="MJ111" s="9">
        <v>0</v>
      </c>
      <c r="MK111" s="9">
        <v>0</v>
      </c>
      <c r="ML111" s="9">
        <v>0</v>
      </c>
    </row>
    <row r="112" spans="1:350">
      <c r="A112" s="34" t="s">
        <v>104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0</v>
      </c>
      <c r="HM112" s="7">
        <v>0</v>
      </c>
      <c r="HN112" s="7">
        <v>0</v>
      </c>
      <c r="HO112" s="7">
        <v>0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7">
        <v>0</v>
      </c>
      <c r="HX112" s="7">
        <v>0</v>
      </c>
      <c r="HY112" s="7">
        <v>0</v>
      </c>
      <c r="HZ112" s="7">
        <v>0</v>
      </c>
      <c r="IA112" s="7">
        <v>1</v>
      </c>
      <c r="IB112" s="7">
        <v>1</v>
      </c>
      <c r="IC112" s="7">
        <v>1</v>
      </c>
      <c r="ID112" s="7">
        <v>1</v>
      </c>
      <c r="IE112" s="7">
        <v>1</v>
      </c>
      <c r="IF112" s="7">
        <v>1</v>
      </c>
      <c r="IG112" s="7">
        <v>1</v>
      </c>
      <c r="IH112" s="7">
        <v>1</v>
      </c>
      <c r="II112" s="7">
        <v>1</v>
      </c>
      <c r="IJ112" s="7">
        <v>0</v>
      </c>
      <c r="IK112" s="7">
        <v>0</v>
      </c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  <c r="IS112" s="7">
        <v>0</v>
      </c>
      <c r="IT112" s="7">
        <v>0</v>
      </c>
      <c r="IU112" s="7">
        <v>0</v>
      </c>
      <c r="IV112" s="7">
        <v>0</v>
      </c>
      <c r="IW112" s="7">
        <v>0</v>
      </c>
      <c r="IX112" s="7">
        <v>0</v>
      </c>
      <c r="IY112" s="7">
        <v>0</v>
      </c>
      <c r="IZ112" s="7">
        <v>0</v>
      </c>
      <c r="JA112" s="7">
        <v>0</v>
      </c>
      <c r="JB112" s="7">
        <v>0</v>
      </c>
      <c r="JC112" s="7">
        <v>0</v>
      </c>
      <c r="JD112" s="7">
        <v>0</v>
      </c>
      <c r="JE112" s="7">
        <v>0</v>
      </c>
      <c r="JF112" s="7">
        <v>0</v>
      </c>
      <c r="JG112" s="7">
        <v>0</v>
      </c>
      <c r="JH112" s="7">
        <v>0</v>
      </c>
      <c r="JI112" s="7">
        <v>0</v>
      </c>
      <c r="JJ112" s="7">
        <v>0</v>
      </c>
      <c r="JK112" s="7">
        <v>0</v>
      </c>
      <c r="JL112" s="7">
        <v>0</v>
      </c>
      <c r="JM112" s="7">
        <v>0</v>
      </c>
      <c r="JN112" s="7">
        <v>0</v>
      </c>
      <c r="JO112" s="7">
        <v>0</v>
      </c>
      <c r="JP112" s="7">
        <v>0</v>
      </c>
      <c r="JQ112" s="7">
        <v>0</v>
      </c>
      <c r="JR112" s="7">
        <v>0</v>
      </c>
      <c r="JS112" s="7">
        <v>0</v>
      </c>
      <c r="JT112" s="7">
        <v>0</v>
      </c>
      <c r="JU112" s="7">
        <v>0</v>
      </c>
      <c r="JV112" s="7">
        <v>0</v>
      </c>
      <c r="JW112" s="7">
        <v>0</v>
      </c>
      <c r="JX112" s="7">
        <v>0</v>
      </c>
      <c r="JY112" s="7">
        <v>0</v>
      </c>
      <c r="JZ112" s="7">
        <v>0</v>
      </c>
      <c r="KA112" s="7">
        <v>1</v>
      </c>
      <c r="KB112" s="7">
        <v>0</v>
      </c>
      <c r="KC112" s="7">
        <v>1</v>
      </c>
      <c r="KD112" s="7">
        <v>0</v>
      </c>
      <c r="KE112" s="7">
        <v>0</v>
      </c>
      <c r="KF112" s="7">
        <v>0</v>
      </c>
      <c r="KG112" s="7">
        <v>0</v>
      </c>
      <c r="KH112" s="7">
        <v>0</v>
      </c>
      <c r="KI112" s="7">
        <v>0</v>
      </c>
      <c r="KJ112" s="7">
        <v>0</v>
      </c>
      <c r="KK112" s="7">
        <v>0</v>
      </c>
      <c r="KL112" s="7">
        <v>0</v>
      </c>
      <c r="KM112" s="7">
        <v>0</v>
      </c>
      <c r="KN112" s="7">
        <v>0</v>
      </c>
      <c r="KO112" s="7">
        <v>0</v>
      </c>
      <c r="KP112" s="7">
        <v>0</v>
      </c>
      <c r="KQ112" s="7">
        <v>0</v>
      </c>
      <c r="KR112" s="7">
        <v>0</v>
      </c>
      <c r="KS112" s="7">
        <v>0</v>
      </c>
      <c r="KT112" s="7">
        <v>0</v>
      </c>
      <c r="KU112" s="7">
        <v>0</v>
      </c>
      <c r="KV112" s="7">
        <v>0</v>
      </c>
      <c r="KW112" s="7">
        <v>0</v>
      </c>
      <c r="KX112" s="7">
        <v>0</v>
      </c>
      <c r="KY112" s="7">
        <v>0</v>
      </c>
      <c r="KZ112" s="7">
        <v>0</v>
      </c>
      <c r="LA112" s="7">
        <v>0</v>
      </c>
      <c r="LB112" s="7">
        <v>0</v>
      </c>
      <c r="LC112" s="7">
        <v>0</v>
      </c>
      <c r="LD112" s="7">
        <v>0</v>
      </c>
      <c r="LE112" s="7">
        <v>0</v>
      </c>
      <c r="LF112" s="7">
        <v>0</v>
      </c>
      <c r="LG112" s="7">
        <v>0</v>
      </c>
      <c r="LH112" s="7">
        <v>0</v>
      </c>
      <c r="LI112" s="7">
        <v>0</v>
      </c>
      <c r="LJ112" s="7">
        <v>0</v>
      </c>
      <c r="LK112" s="7">
        <v>0</v>
      </c>
      <c r="LL112" s="7">
        <v>0</v>
      </c>
      <c r="LM112" s="7">
        <v>0</v>
      </c>
      <c r="LN112" s="7">
        <v>0</v>
      </c>
      <c r="LO112" s="7">
        <v>0</v>
      </c>
      <c r="LP112" s="7">
        <v>0</v>
      </c>
      <c r="LQ112" s="7">
        <v>0</v>
      </c>
      <c r="LR112" s="7">
        <v>0</v>
      </c>
      <c r="LS112" s="7">
        <v>0</v>
      </c>
      <c r="LT112" s="7">
        <v>0</v>
      </c>
      <c r="LU112" s="7">
        <v>0</v>
      </c>
      <c r="LV112" s="7">
        <v>0</v>
      </c>
      <c r="LW112" s="9">
        <v>0</v>
      </c>
      <c r="LX112" s="9">
        <v>0</v>
      </c>
      <c r="LY112" s="9">
        <v>0</v>
      </c>
      <c r="LZ112" s="9">
        <v>0</v>
      </c>
      <c r="MA112" s="9">
        <v>0</v>
      </c>
      <c r="MB112" s="9">
        <v>0</v>
      </c>
      <c r="MC112" s="9">
        <v>0</v>
      </c>
      <c r="MD112" s="9">
        <v>0</v>
      </c>
      <c r="ME112" s="9">
        <v>0</v>
      </c>
      <c r="MF112" s="9">
        <v>0</v>
      </c>
      <c r="MG112" s="9">
        <v>0</v>
      </c>
      <c r="MH112" s="9">
        <v>0</v>
      </c>
      <c r="MI112" s="9">
        <v>0</v>
      </c>
      <c r="MJ112" s="9">
        <v>0</v>
      </c>
      <c r="MK112" s="9">
        <v>1</v>
      </c>
      <c r="ML112" s="9">
        <v>0</v>
      </c>
    </row>
    <row r="113" spans="1:350">
      <c r="A113" s="34" t="s">
        <v>105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1</v>
      </c>
      <c r="AW113" s="7">
        <v>1</v>
      </c>
      <c r="AX113" s="7">
        <v>1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0</v>
      </c>
      <c r="HO113" s="7">
        <v>0</v>
      </c>
      <c r="HP113" s="7">
        <v>0</v>
      </c>
      <c r="HQ113" s="7">
        <v>0</v>
      </c>
      <c r="HR113" s="7">
        <v>0</v>
      </c>
      <c r="HS113" s="7">
        <v>0</v>
      </c>
      <c r="HT113" s="7">
        <v>0</v>
      </c>
      <c r="HU113" s="7">
        <v>0</v>
      </c>
      <c r="HV113" s="7">
        <v>0</v>
      </c>
      <c r="HW113" s="7">
        <v>0</v>
      </c>
      <c r="HX113" s="7">
        <v>0</v>
      </c>
      <c r="HY113" s="7">
        <v>0</v>
      </c>
      <c r="HZ113" s="7">
        <v>0</v>
      </c>
      <c r="IA113" s="7">
        <v>0</v>
      </c>
      <c r="IB113" s="7">
        <v>0</v>
      </c>
      <c r="IC113" s="7">
        <v>0</v>
      </c>
      <c r="ID113" s="7">
        <v>0</v>
      </c>
      <c r="IE113" s="7">
        <v>0</v>
      </c>
      <c r="IF113" s="7">
        <v>0</v>
      </c>
      <c r="IG113" s="7">
        <v>0</v>
      </c>
      <c r="IH113" s="7">
        <v>0</v>
      </c>
      <c r="II113" s="7">
        <v>0</v>
      </c>
      <c r="IJ113" s="7">
        <v>0</v>
      </c>
      <c r="IK113" s="7">
        <v>0</v>
      </c>
      <c r="IL113" s="7">
        <v>0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  <c r="IS113" s="7">
        <v>0</v>
      </c>
      <c r="IT113" s="7">
        <v>0</v>
      </c>
      <c r="IU113" s="7">
        <v>0</v>
      </c>
      <c r="IV113" s="7">
        <v>0</v>
      </c>
      <c r="IW113" s="7">
        <v>0</v>
      </c>
      <c r="IX113" s="7">
        <v>0</v>
      </c>
      <c r="IY113" s="7">
        <v>0</v>
      </c>
      <c r="IZ113" s="7">
        <v>0</v>
      </c>
      <c r="JA113" s="7">
        <v>0</v>
      </c>
      <c r="JB113" s="7">
        <v>0</v>
      </c>
      <c r="JC113" s="7">
        <v>0</v>
      </c>
      <c r="JD113" s="7">
        <v>0</v>
      </c>
      <c r="JE113" s="7">
        <v>0</v>
      </c>
      <c r="JF113" s="7">
        <v>0</v>
      </c>
      <c r="JG113" s="7">
        <v>0</v>
      </c>
      <c r="JH113" s="7">
        <v>0</v>
      </c>
      <c r="JI113" s="7">
        <v>0</v>
      </c>
      <c r="JJ113" s="7">
        <v>0</v>
      </c>
      <c r="JK113" s="7">
        <v>0</v>
      </c>
      <c r="JL113" s="7">
        <v>0</v>
      </c>
      <c r="JM113" s="7">
        <v>0</v>
      </c>
      <c r="JN113" s="7">
        <v>0</v>
      </c>
      <c r="JO113" s="7">
        <v>0</v>
      </c>
      <c r="JP113" s="7">
        <v>0</v>
      </c>
      <c r="JQ113" s="7">
        <v>0</v>
      </c>
      <c r="JR113" s="7">
        <v>0</v>
      </c>
      <c r="JS113" s="7">
        <v>0</v>
      </c>
      <c r="JT113" s="7">
        <v>0</v>
      </c>
      <c r="JU113" s="7">
        <v>0</v>
      </c>
      <c r="JV113" s="7">
        <v>0</v>
      </c>
      <c r="JW113" s="7">
        <v>0</v>
      </c>
      <c r="JX113" s="7">
        <v>0</v>
      </c>
      <c r="JY113" s="7">
        <v>0</v>
      </c>
      <c r="JZ113" s="7">
        <v>0</v>
      </c>
      <c r="KA113" s="7">
        <v>0</v>
      </c>
      <c r="KB113" s="7">
        <v>0</v>
      </c>
      <c r="KC113" s="7">
        <v>0</v>
      </c>
      <c r="KD113" s="7">
        <v>0</v>
      </c>
      <c r="KE113" s="7">
        <v>0</v>
      </c>
      <c r="KF113" s="7">
        <v>0</v>
      </c>
      <c r="KG113" s="7">
        <v>0</v>
      </c>
      <c r="KH113" s="7">
        <v>0</v>
      </c>
      <c r="KI113" s="7">
        <v>0</v>
      </c>
      <c r="KJ113" s="7">
        <v>0</v>
      </c>
      <c r="KK113" s="7">
        <v>0</v>
      </c>
      <c r="KL113" s="7">
        <v>0</v>
      </c>
      <c r="KM113" s="7">
        <v>0</v>
      </c>
      <c r="KN113" s="7">
        <v>0</v>
      </c>
      <c r="KO113" s="7">
        <v>0</v>
      </c>
      <c r="KP113" s="7">
        <v>0</v>
      </c>
      <c r="KQ113" s="7">
        <v>0</v>
      </c>
      <c r="KR113" s="7">
        <v>0</v>
      </c>
      <c r="KS113" s="7">
        <v>0</v>
      </c>
      <c r="KT113" s="7">
        <v>0</v>
      </c>
      <c r="KU113" s="7">
        <v>0</v>
      </c>
      <c r="KV113" s="7">
        <v>0</v>
      </c>
      <c r="KW113" s="7">
        <v>0</v>
      </c>
      <c r="KX113" s="7">
        <v>0</v>
      </c>
      <c r="KY113" s="7">
        <v>0</v>
      </c>
      <c r="KZ113" s="7">
        <v>0</v>
      </c>
      <c r="LA113" s="7">
        <v>0</v>
      </c>
      <c r="LB113" s="7">
        <v>0</v>
      </c>
      <c r="LC113" s="7">
        <v>0</v>
      </c>
      <c r="LD113" s="7">
        <v>0</v>
      </c>
      <c r="LE113" s="7">
        <v>0</v>
      </c>
      <c r="LF113" s="7">
        <v>0</v>
      </c>
      <c r="LG113" s="7">
        <v>0</v>
      </c>
      <c r="LH113" s="7">
        <v>0</v>
      </c>
      <c r="LI113" s="7">
        <v>0</v>
      </c>
      <c r="LJ113" s="7">
        <v>0</v>
      </c>
      <c r="LK113" s="7">
        <v>0</v>
      </c>
      <c r="LL113" s="7">
        <v>0</v>
      </c>
      <c r="LM113" s="7">
        <v>0</v>
      </c>
      <c r="LN113" s="7">
        <v>0</v>
      </c>
      <c r="LO113" s="7">
        <v>0</v>
      </c>
      <c r="LP113" s="7">
        <v>0</v>
      </c>
      <c r="LQ113" s="7">
        <v>0</v>
      </c>
      <c r="LR113" s="7">
        <v>0</v>
      </c>
      <c r="LS113" s="7">
        <v>0</v>
      </c>
      <c r="LT113" s="7">
        <v>0</v>
      </c>
      <c r="LU113" s="7">
        <v>0</v>
      </c>
      <c r="LV113" s="7">
        <v>0</v>
      </c>
      <c r="LW113" s="9">
        <v>0</v>
      </c>
      <c r="LX113" s="9">
        <v>0</v>
      </c>
      <c r="LY113" s="9">
        <v>0</v>
      </c>
      <c r="LZ113" s="9">
        <v>0</v>
      </c>
      <c r="MA113" s="9">
        <v>0</v>
      </c>
      <c r="MB113" s="9">
        <v>0</v>
      </c>
      <c r="MC113" s="9">
        <v>0</v>
      </c>
      <c r="MD113" s="9">
        <v>0</v>
      </c>
      <c r="ME113" s="9">
        <v>0</v>
      </c>
      <c r="MF113" s="9">
        <v>0</v>
      </c>
      <c r="MG113" s="9">
        <v>0</v>
      </c>
      <c r="MH113" s="9">
        <v>0</v>
      </c>
      <c r="MI113" s="9">
        <v>0</v>
      </c>
      <c r="MJ113" s="9">
        <v>0</v>
      </c>
      <c r="MK113" s="9">
        <v>0</v>
      </c>
      <c r="ML113" s="9">
        <v>0</v>
      </c>
    </row>
    <row r="114" spans="1:350">
      <c r="A114" s="34" t="s">
        <v>106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1</v>
      </c>
      <c r="AZ114" s="7">
        <v>1</v>
      </c>
      <c r="BA114" s="7">
        <v>1</v>
      </c>
      <c r="BB114" s="7">
        <v>1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1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1</v>
      </c>
      <c r="CW114" s="7">
        <v>0</v>
      </c>
      <c r="CX114" s="7">
        <v>1</v>
      </c>
      <c r="CY114" s="7">
        <v>0</v>
      </c>
      <c r="CZ114" s="7">
        <v>0</v>
      </c>
      <c r="DA114" s="7">
        <v>0</v>
      </c>
      <c r="DB114" s="7">
        <v>0</v>
      </c>
      <c r="DC114" s="7">
        <v>1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1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1</v>
      </c>
      <c r="DP114" s="7">
        <v>1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1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1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1</v>
      </c>
      <c r="GK114" s="7">
        <v>1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0</v>
      </c>
      <c r="HM114" s="7">
        <v>0</v>
      </c>
      <c r="HN114" s="7">
        <v>0</v>
      </c>
      <c r="HO114" s="7">
        <v>0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7">
        <v>0</v>
      </c>
      <c r="IC114" s="7">
        <v>0</v>
      </c>
      <c r="ID114" s="7">
        <v>0</v>
      </c>
      <c r="IE114" s="7">
        <v>0</v>
      </c>
      <c r="IF114" s="7">
        <v>0</v>
      </c>
      <c r="IG114" s="7">
        <v>0</v>
      </c>
      <c r="IH114" s="7">
        <v>0</v>
      </c>
      <c r="II114" s="7">
        <v>0</v>
      </c>
      <c r="IJ114" s="7">
        <v>0</v>
      </c>
      <c r="IK114" s="7">
        <v>0</v>
      </c>
      <c r="IL114" s="7">
        <v>0</v>
      </c>
      <c r="IM114" s="7">
        <v>0</v>
      </c>
      <c r="IN114" s="7">
        <v>0</v>
      </c>
      <c r="IO114" s="7">
        <v>0</v>
      </c>
      <c r="IP114" s="7">
        <v>0</v>
      </c>
      <c r="IQ114" s="7">
        <v>0</v>
      </c>
      <c r="IR114" s="7">
        <v>0</v>
      </c>
      <c r="IS114" s="7">
        <v>0</v>
      </c>
      <c r="IT114" s="7">
        <v>0</v>
      </c>
      <c r="IU114" s="7">
        <v>0</v>
      </c>
      <c r="IV114" s="7">
        <v>0</v>
      </c>
      <c r="IW114" s="7">
        <v>0</v>
      </c>
      <c r="IX114" s="7">
        <v>0</v>
      </c>
      <c r="IY114" s="7">
        <v>0</v>
      </c>
      <c r="IZ114" s="7">
        <v>0</v>
      </c>
      <c r="JA114" s="7">
        <v>0</v>
      </c>
      <c r="JB114" s="7">
        <v>0</v>
      </c>
      <c r="JC114" s="7">
        <v>0</v>
      </c>
      <c r="JD114" s="7">
        <v>0</v>
      </c>
      <c r="JE114" s="7">
        <v>0</v>
      </c>
      <c r="JF114" s="7">
        <v>0</v>
      </c>
      <c r="JG114" s="7">
        <v>0</v>
      </c>
      <c r="JH114" s="7">
        <v>0</v>
      </c>
      <c r="JI114" s="7">
        <v>0</v>
      </c>
      <c r="JJ114" s="7">
        <v>0</v>
      </c>
      <c r="JK114" s="7">
        <v>0</v>
      </c>
      <c r="JL114" s="7">
        <v>0</v>
      </c>
      <c r="JM114" s="7">
        <v>0</v>
      </c>
      <c r="JN114" s="7">
        <v>0</v>
      </c>
      <c r="JO114" s="7">
        <v>0</v>
      </c>
      <c r="JP114" s="7">
        <v>0</v>
      </c>
      <c r="JQ114" s="7">
        <v>0</v>
      </c>
      <c r="JR114" s="7">
        <v>0</v>
      </c>
      <c r="JS114" s="7">
        <v>0</v>
      </c>
      <c r="JT114" s="7">
        <v>0</v>
      </c>
      <c r="JU114" s="7">
        <v>0</v>
      </c>
      <c r="JV114" s="7">
        <v>0</v>
      </c>
      <c r="JW114" s="7">
        <v>0</v>
      </c>
      <c r="JX114" s="7">
        <v>0</v>
      </c>
      <c r="JY114" s="7">
        <v>0</v>
      </c>
      <c r="JZ114" s="7">
        <v>0</v>
      </c>
      <c r="KA114" s="7">
        <v>0</v>
      </c>
      <c r="KB114" s="7">
        <v>0</v>
      </c>
      <c r="KC114" s="7">
        <v>0</v>
      </c>
      <c r="KD114" s="7">
        <v>0</v>
      </c>
      <c r="KE114" s="7">
        <v>0</v>
      </c>
      <c r="KF114" s="7">
        <v>0</v>
      </c>
      <c r="KG114" s="7">
        <v>0</v>
      </c>
      <c r="KH114" s="7">
        <v>0</v>
      </c>
      <c r="KI114" s="7">
        <v>0</v>
      </c>
      <c r="KJ114" s="7">
        <v>0</v>
      </c>
      <c r="KK114" s="7">
        <v>0</v>
      </c>
      <c r="KL114" s="7">
        <v>0</v>
      </c>
      <c r="KM114" s="7">
        <v>0</v>
      </c>
      <c r="KN114" s="7">
        <v>0</v>
      </c>
      <c r="KO114" s="7">
        <v>0</v>
      </c>
      <c r="KP114" s="7">
        <v>0</v>
      </c>
      <c r="KQ114" s="7">
        <v>0</v>
      </c>
      <c r="KR114" s="7">
        <v>0</v>
      </c>
      <c r="KS114" s="7">
        <v>0</v>
      </c>
      <c r="KT114" s="7">
        <v>0</v>
      </c>
      <c r="KU114" s="7">
        <v>0</v>
      </c>
      <c r="KV114" s="7">
        <v>0</v>
      </c>
      <c r="KW114" s="7">
        <v>0</v>
      </c>
      <c r="KX114" s="7">
        <v>0</v>
      </c>
      <c r="KY114" s="7">
        <v>0</v>
      </c>
      <c r="KZ114" s="7">
        <v>0</v>
      </c>
      <c r="LA114" s="7">
        <v>0</v>
      </c>
      <c r="LB114" s="7">
        <v>0</v>
      </c>
      <c r="LC114" s="7">
        <v>0</v>
      </c>
      <c r="LD114" s="7">
        <v>0</v>
      </c>
      <c r="LE114" s="7">
        <v>0</v>
      </c>
      <c r="LF114" s="7">
        <v>0</v>
      </c>
      <c r="LG114" s="7">
        <v>0</v>
      </c>
      <c r="LH114" s="7">
        <v>0</v>
      </c>
      <c r="LI114" s="7">
        <v>0</v>
      </c>
      <c r="LJ114" s="7">
        <v>0</v>
      </c>
      <c r="LK114" s="7">
        <v>0</v>
      </c>
      <c r="LL114" s="7">
        <v>0</v>
      </c>
      <c r="LM114" s="7">
        <v>0</v>
      </c>
      <c r="LN114" s="7">
        <v>0</v>
      </c>
      <c r="LO114" s="7">
        <v>0</v>
      </c>
      <c r="LP114" s="7">
        <v>0</v>
      </c>
      <c r="LQ114" s="7">
        <v>0</v>
      </c>
      <c r="LR114" s="7">
        <v>0</v>
      </c>
      <c r="LS114" s="7">
        <v>0</v>
      </c>
      <c r="LT114" s="7">
        <v>0</v>
      </c>
      <c r="LU114" s="7">
        <v>0</v>
      </c>
      <c r="LV114" s="7">
        <v>0</v>
      </c>
      <c r="LW114" s="9">
        <v>0</v>
      </c>
      <c r="LX114" s="9">
        <v>0</v>
      </c>
      <c r="LY114" s="9">
        <v>0</v>
      </c>
      <c r="LZ114" s="9">
        <v>0</v>
      </c>
      <c r="MA114" s="9">
        <v>0</v>
      </c>
      <c r="MB114" s="9">
        <v>0</v>
      </c>
      <c r="MC114" s="9">
        <v>0</v>
      </c>
      <c r="MD114" s="9">
        <v>0</v>
      </c>
      <c r="ME114" s="9">
        <v>0</v>
      </c>
      <c r="MF114" s="9">
        <v>0</v>
      </c>
      <c r="MG114" s="9">
        <v>0</v>
      </c>
      <c r="MH114" s="9">
        <v>0</v>
      </c>
      <c r="MI114" s="9">
        <v>0</v>
      </c>
      <c r="MJ114" s="9">
        <v>0</v>
      </c>
      <c r="MK114" s="9">
        <v>0</v>
      </c>
      <c r="ML114" s="9">
        <v>0</v>
      </c>
    </row>
    <row r="115" spans="1:350">
      <c r="A115" s="35" t="s">
        <v>107</v>
      </c>
      <c r="B115" s="7">
        <v>1</v>
      </c>
      <c r="C115" s="7">
        <v>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7">
        <v>1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7">
        <v>1</v>
      </c>
      <c r="AE115" s="7">
        <v>1</v>
      </c>
      <c r="AF115" s="7">
        <v>1</v>
      </c>
      <c r="AG115" s="7">
        <v>1</v>
      </c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 s="7">
        <v>1</v>
      </c>
      <c r="AN115" s="7">
        <v>1</v>
      </c>
      <c r="AO115" s="7">
        <v>1</v>
      </c>
      <c r="AP115" s="7">
        <v>1</v>
      </c>
      <c r="AQ115" s="7">
        <v>1</v>
      </c>
      <c r="AR115" s="7">
        <v>0</v>
      </c>
      <c r="AS115" s="7">
        <v>0</v>
      </c>
      <c r="AT115" s="7">
        <v>1</v>
      </c>
      <c r="AU115" s="7">
        <v>1</v>
      </c>
      <c r="AV115" s="7">
        <v>0</v>
      </c>
      <c r="AW115" s="7">
        <v>0</v>
      </c>
      <c r="AX115" s="7">
        <v>0</v>
      </c>
      <c r="AY115" s="7">
        <v>1</v>
      </c>
      <c r="AZ115" s="7">
        <v>1</v>
      </c>
      <c r="BA115" s="7">
        <v>1</v>
      </c>
      <c r="BB115" s="7">
        <v>1</v>
      </c>
      <c r="BC115" s="7">
        <v>1</v>
      </c>
      <c r="BD115" s="7">
        <v>1</v>
      </c>
      <c r="BE115" s="7">
        <v>1</v>
      </c>
      <c r="BF115" s="7">
        <v>0</v>
      </c>
      <c r="BG115" s="7">
        <v>1</v>
      </c>
      <c r="BH115" s="7">
        <v>1</v>
      </c>
      <c r="BI115" s="7">
        <v>1</v>
      </c>
      <c r="BJ115" s="7">
        <v>1</v>
      </c>
      <c r="BK115" s="7">
        <v>0</v>
      </c>
      <c r="BL115" s="7">
        <v>1</v>
      </c>
      <c r="BM115" s="7">
        <v>0</v>
      </c>
      <c r="BN115" s="7">
        <v>1</v>
      </c>
      <c r="BO115" s="7">
        <v>1</v>
      </c>
      <c r="BP115" s="7">
        <v>1</v>
      </c>
      <c r="BQ115" s="7">
        <v>1</v>
      </c>
      <c r="BR115" s="7">
        <v>1</v>
      </c>
      <c r="BS115" s="7">
        <v>1</v>
      </c>
      <c r="BT115" s="7">
        <v>1</v>
      </c>
      <c r="BU115" s="7">
        <v>1</v>
      </c>
      <c r="BV115" s="7">
        <v>0</v>
      </c>
      <c r="BW115" s="7">
        <v>1</v>
      </c>
      <c r="BX115" s="7">
        <v>1</v>
      </c>
      <c r="BY115" s="7">
        <v>0</v>
      </c>
      <c r="BZ115" s="7">
        <v>1</v>
      </c>
      <c r="CA115" s="7">
        <v>1</v>
      </c>
      <c r="CB115" s="7">
        <v>1</v>
      </c>
      <c r="CC115" s="7">
        <v>1</v>
      </c>
      <c r="CD115" s="7">
        <v>1</v>
      </c>
      <c r="CE115" s="7">
        <v>0</v>
      </c>
      <c r="CF115" s="7">
        <v>0</v>
      </c>
      <c r="CG115" s="7">
        <v>1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1</v>
      </c>
      <c r="CO115" s="7">
        <v>0</v>
      </c>
      <c r="CP115" s="7">
        <v>0</v>
      </c>
      <c r="CQ115" s="7">
        <v>0</v>
      </c>
      <c r="CR115" s="7">
        <v>1</v>
      </c>
      <c r="CS115" s="7">
        <v>0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1</v>
      </c>
      <c r="DE115" s="7">
        <v>0</v>
      </c>
      <c r="DF115" s="7">
        <v>1</v>
      </c>
      <c r="DG115" s="7">
        <v>1</v>
      </c>
      <c r="DH115" s="7">
        <v>1</v>
      </c>
      <c r="DI115" s="7">
        <v>0</v>
      </c>
      <c r="DJ115" s="7">
        <v>1</v>
      </c>
      <c r="DK115" s="7">
        <v>1</v>
      </c>
      <c r="DL115" s="7">
        <v>1</v>
      </c>
      <c r="DM115" s="7">
        <v>1</v>
      </c>
      <c r="DN115" s="7">
        <v>1</v>
      </c>
      <c r="DO115" s="7">
        <v>1</v>
      </c>
      <c r="DP115" s="7">
        <v>1</v>
      </c>
      <c r="DQ115" s="7">
        <v>1</v>
      </c>
      <c r="DR115" s="7">
        <v>0</v>
      </c>
      <c r="DS115" s="7">
        <v>0</v>
      </c>
      <c r="DT115" s="7">
        <v>0</v>
      </c>
      <c r="DU115" s="7">
        <v>1</v>
      </c>
      <c r="DV115" s="7">
        <v>1</v>
      </c>
      <c r="DW115" s="7">
        <v>1</v>
      </c>
      <c r="DX115" s="7">
        <v>1</v>
      </c>
      <c r="DY115" s="7">
        <v>1</v>
      </c>
      <c r="DZ115" s="7">
        <v>0</v>
      </c>
      <c r="EA115" s="7">
        <v>0</v>
      </c>
      <c r="EB115" s="7">
        <v>0</v>
      </c>
      <c r="EC115" s="7">
        <v>1</v>
      </c>
      <c r="ED115" s="7">
        <v>0</v>
      </c>
      <c r="EE115" s="7">
        <v>1</v>
      </c>
      <c r="EF115" s="7">
        <v>0</v>
      </c>
      <c r="EG115" s="7">
        <v>0</v>
      </c>
      <c r="EH115" s="7">
        <v>1</v>
      </c>
      <c r="EI115" s="7">
        <v>1</v>
      </c>
      <c r="EJ115" s="7">
        <v>1</v>
      </c>
      <c r="EK115" s="7">
        <v>1</v>
      </c>
      <c r="EL115" s="7">
        <v>1</v>
      </c>
      <c r="EM115" s="7">
        <v>0</v>
      </c>
      <c r="EN115" s="7">
        <v>1</v>
      </c>
      <c r="EO115" s="7">
        <v>1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1</v>
      </c>
      <c r="EX115" s="7">
        <v>1</v>
      </c>
      <c r="EY115" s="7">
        <v>1</v>
      </c>
      <c r="EZ115" s="7">
        <v>0</v>
      </c>
      <c r="FA115" s="7">
        <v>1</v>
      </c>
      <c r="FB115" s="7">
        <v>1</v>
      </c>
      <c r="FC115" s="7">
        <v>1</v>
      </c>
      <c r="FD115" s="7">
        <v>0</v>
      </c>
      <c r="FE115" s="7">
        <v>1</v>
      </c>
      <c r="FF115" s="7">
        <v>1</v>
      </c>
      <c r="FG115" s="7">
        <v>0</v>
      </c>
      <c r="FH115" s="7">
        <v>1</v>
      </c>
      <c r="FI115" s="7">
        <v>0</v>
      </c>
      <c r="FJ115" s="7">
        <v>0</v>
      </c>
      <c r="FK115" s="7">
        <v>1</v>
      </c>
      <c r="FL115" s="7">
        <v>1</v>
      </c>
      <c r="FM115" s="7">
        <v>1</v>
      </c>
      <c r="FN115" s="7">
        <v>1</v>
      </c>
      <c r="FO115" s="7">
        <v>1</v>
      </c>
      <c r="FP115" s="7">
        <v>1</v>
      </c>
      <c r="FQ115" s="7">
        <v>1</v>
      </c>
      <c r="FR115" s="7">
        <v>0</v>
      </c>
      <c r="FS115" s="7">
        <v>1</v>
      </c>
      <c r="FT115" s="7">
        <v>1</v>
      </c>
      <c r="FU115" s="7">
        <v>1</v>
      </c>
      <c r="FV115" s="7">
        <v>1</v>
      </c>
      <c r="FW115" s="7">
        <v>0</v>
      </c>
      <c r="FX115" s="7">
        <v>0</v>
      </c>
      <c r="FY115" s="7">
        <v>0</v>
      </c>
      <c r="FZ115" s="7">
        <v>1</v>
      </c>
      <c r="GA115" s="7">
        <v>1</v>
      </c>
      <c r="GB115" s="7">
        <v>1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1</v>
      </c>
      <c r="GN115" s="7">
        <v>1</v>
      </c>
      <c r="GO115" s="7">
        <v>1</v>
      </c>
      <c r="GP115" s="7">
        <v>1</v>
      </c>
      <c r="GQ115" s="7">
        <v>1</v>
      </c>
      <c r="GR115" s="7">
        <v>1</v>
      </c>
      <c r="GS115" s="7">
        <v>1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7">
        <v>0</v>
      </c>
      <c r="HI115" s="7">
        <v>0</v>
      </c>
      <c r="HJ115" s="7">
        <v>0</v>
      </c>
      <c r="HK115" s="7">
        <v>0</v>
      </c>
      <c r="HL115" s="7">
        <v>0</v>
      </c>
      <c r="HM115" s="7">
        <v>0</v>
      </c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7">
        <v>0</v>
      </c>
      <c r="IC115" s="7">
        <v>0</v>
      </c>
      <c r="ID115" s="7">
        <v>0</v>
      </c>
      <c r="IE115" s="7">
        <v>0</v>
      </c>
      <c r="IF115" s="7">
        <v>0</v>
      </c>
      <c r="IG115" s="7">
        <v>0</v>
      </c>
      <c r="IH115" s="7">
        <v>0</v>
      </c>
      <c r="II115" s="7">
        <v>0</v>
      </c>
      <c r="IJ115" s="7">
        <v>0</v>
      </c>
      <c r="IK115" s="7">
        <v>0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0</v>
      </c>
      <c r="IS115" s="7">
        <v>0</v>
      </c>
      <c r="IT115" s="7">
        <v>0</v>
      </c>
      <c r="IU115" s="7">
        <v>0</v>
      </c>
      <c r="IV115" s="7">
        <v>0</v>
      </c>
      <c r="IW115" s="7">
        <v>0</v>
      </c>
      <c r="IX115" s="7">
        <v>0</v>
      </c>
      <c r="IY115" s="7">
        <v>0</v>
      </c>
      <c r="IZ115" s="7">
        <v>0</v>
      </c>
      <c r="JA115" s="7">
        <v>0</v>
      </c>
      <c r="JB115" s="7">
        <v>0</v>
      </c>
      <c r="JC115" s="7">
        <v>0</v>
      </c>
      <c r="JD115" s="7">
        <v>0</v>
      </c>
      <c r="JE115" s="7">
        <v>0</v>
      </c>
      <c r="JF115" s="7">
        <v>0</v>
      </c>
      <c r="JG115" s="7">
        <v>0</v>
      </c>
      <c r="JH115" s="7">
        <v>0</v>
      </c>
      <c r="JI115" s="7">
        <v>0</v>
      </c>
      <c r="JJ115" s="7">
        <v>0</v>
      </c>
      <c r="JK115" s="7">
        <v>0</v>
      </c>
      <c r="JL115" s="7">
        <v>0</v>
      </c>
      <c r="JM115" s="7">
        <v>0</v>
      </c>
      <c r="JN115" s="7">
        <v>0</v>
      </c>
      <c r="JO115" s="7">
        <v>0</v>
      </c>
      <c r="JP115" s="7">
        <v>0</v>
      </c>
      <c r="JQ115" s="7">
        <v>0</v>
      </c>
      <c r="JR115" s="7">
        <v>0</v>
      </c>
      <c r="JS115" s="7">
        <v>0</v>
      </c>
      <c r="JT115" s="7">
        <v>0</v>
      </c>
      <c r="JU115" s="7">
        <v>0</v>
      </c>
      <c r="JV115" s="7">
        <v>0</v>
      </c>
      <c r="JW115" s="7">
        <v>0</v>
      </c>
      <c r="JX115" s="7">
        <v>0</v>
      </c>
      <c r="JY115" s="7">
        <v>0</v>
      </c>
      <c r="JZ115" s="7">
        <v>0</v>
      </c>
      <c r="KA115" s="7">
        <v>0</v>
      </c>
      <c r="KB115" s="7">
        <v>0</v>
      </c>
      <c r="KC115" s="7">
        <v>0</v>
      </c>
      <c r="KD115" s="7">
        <v>0</v>
      </c>
      <c r="KE115" s="7">
        <v>0</v>
      </c>
      <c r="KF115" s="7">
        <v>0</v>
      </c>
      <c r="KG115" s="7">
        <v>0</v>
      </c>
      <c r="KH115" s="7">
        <v>0</v>
      </c>
      <c r="KI115" s="7">
        <v>0</v>
      </c>
      <c r="KJ115" s="7">
        <v>0</v>
      </c>
      <c r="KK115" s="7">
        <v>0</v>
      </c>
      <c r="KL115" s="7">
        <v>0</v>
      </c>
      <c r="KM115" s="7">
        <v>0</v>
      </c>
      <c r="KN115" s="7">
        <v>0</v>
      </c>
      <c r="KO115" s="7">
        <v>0</v>
      </c>
      <c r="KP115" s="7">
        <v>0</v>
      </c>
      <c r="KQ115" s="7">
        <v>0</v>
      </c>
      <c r="KR115" s="7">
        <v>0</v>
      </c>
      <c r="KS115" s="7">
        <v>0</v>
      </c>
      <c r="KT115" s="7">
        <v>0</v>
      </c>
      <c r="KU115" s="7">
        <v>0</v>
      </c>
      <c r="KV115" s="7">
        <v>0</v>
      </c>
      <c r="KW115" s="7">
        <v>0</v>
      </c>
      <c r="KX115" s="7">
        <v>0</v>
      </c>
      <c r="KY115" s="7">
        <v>0</v>
      </c>
      <c r="KZ115" s="7">
        <v>0</v>
      </c>
      <c r="LA115" s="7">
        <v>0</v>
      </c>
      <c r="LB115" s="7">
        <v>0</v>
      </c>
      <c r="LC115" s="7">
        <v>0</v>
      </c>
      <c r="LD115" s="7">
        <v>0</v>
      </c>
      <c r="LE115" s="7">
        <v>0</v>
      </c>
      <c r="LF115" s="7">
        <v>0</v>
      </c>
      <c r="LG115" s="7">
        <v>0</v>
      </c>
      <c r="LH115" s="7">
        <v>0</v>
      </c>
      <c r="LI115" s="7">
        <v>0</v>
      </c>
      <c r="LJ115" s="7">
        <v>0</v>
      </c>
      <c r="LK115" s="7">
        <v>0</v>
      </c>
      <c r="LL115" s="7">
        <v>0</v>
      </c>
      <c r="LM115" s="7">
        <v>0</v>
      </c>
      <c r="LN115" s="7">
        <v>0</v>
      </c>
      <c r="LO115" s="7">
        <v>0</v>
      </c>
      <c r="LP115" s="7">
        <v>0</v>
      </c>
      <c r="LQ115" s="7">
        <v>0</v>
      </c>
      <c r="LR115" s="7">
        <v>0</v>
      </c>
      <c r="LS115" s="7">
        <v>0</v>
      </c>
      <c r="LT115" s="7">
        <v>0</v>
      </c>
      <c r="LU115" s="7">
        <v>0</v>
      </c>
      <c r="LV115" s="7">
        <v>0</v>
      </c>
      <c r="LW115" s="9">
        <v>0</v>
      </c>
      <c r="LX115" s="9">
        <v>0</v>
      </c>
      <c r="LY115" s="9">
        <v>0</v>
      </c>
      <c r="LZ115" s="9">
        <v>0</v>
      </c>
      <c r="MA115" s="9">
        <v>0</v>
      </c>
      <c r="MB115" s="9">
        <v>0</v>
      </c>
      <c r="MC115" s="9">
        <v>0</v>
      </c>
      <c r="MD115" s="9">
        <v>0</v>
      </c>
      <c r="ME115" s="9">
        <v>0</v>
      </c>
      <c r="MF115" s="9">
        <v>0</v>
      </c>
      <c r="MG115" s="9">
        <v>0</v>
      </c>
      <c r="MH115" s="9">
        <v>0</v>
      </c>
      <c r="MI115" s="9">
        <v>0</v>
      </c>
      <c r="MJ115" s="9">
        <v>0</v>
      </c>
      <c r="MK115" s="9">
        <v>0</v>
      </c>
      <c r="ML115" s="9">
        <v>0</v>
      </c>
    </row>
    <row r="116" spans="1:350">
      <c r="A116" s="34" t="s">
        <v>108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1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0</v>
      </c>
      <c r="HM116" s="7">
        <v>0</v>
      </c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>
        <v>0</v>
      </c>
      <c r="HV116" s="7">
        <v>0</v>
      </c>
      <c r="HW116" s="7">
        <v>0</v>
      </c>
      <c r="HX116" s="7">
        <v>0</v>
      </c>
      <c r="HY116" s="7">
        <v>0</v>
      </c>
      <c r="HZ116" s="7">
        <v>0</v>
      </c>
      <c r="IA116" s="7">
        <v>0</v>
      </c>
      <c r="IB116" s="7">
        <v>0</v>
      </c>
      <c r="IC116" s="7">
        <v>0</v>
      </c>
      <c r="ID116" s="7">
        <v>0</v>
      </c>
      <c r="IE116" s="7">
        <v>0</v>
      </c>
      <c r="IF116" s="7">
        <v>0</v>
      </c>
      <c r="IG116" s="7">
        <v>0</v>
      </c>
      <c r="IH116" s="7">
        <v>0</v>
      </c>
      <c r="II116" s="7">
        <v>0</v>
      </c>
      <c r="IJ116" s="7">
        <v>0</v>
      </c>
      <c r="IK116" s="7">
        <v>0</v>
      </c>
      <c r="IL116" s="7">
        <v>0</v>
      </c>
      <c r="IM116" s="7">
        <v>0</v>
      </c>
      <c r="IN116" s="7">
        <v>0</v>
      </c>
      <c r="IO116" s="7">
        <v>0</v>
      </c>
      <c r="IP116" s="7">
        <v>0</v>
      </c>
      <c r="IQ116" s="7">
        <v>0</v>
      </c>
      <c r="IR116" s="7">
        <v>0</v>
      </c>
      <c r="IS116" s="7">
        <v>0</v>
      </c>
      <c r="IT116" s="7">
        <v>0</v>
      </c>
      <c r="IU116" s="7">
        <v>0</v>
      </c>
      <c r="IV116" s="7">
        <v>0</v>
      </c>
      <c r="IW116" s="7">
        <v>0</v>
      </c>
      <c r="IX116" s="7">
        <v>0</v>
      </c>
      <c r="IY116" s="7">
        <v>0</v>
      </c>
      <c r="IZ116" s="7">
        <v>0</v>
      </c>
      <c r="JA116" s="7">
        <v>0</v>
      </c>
      <c r="JB116" s="7">
        <v>0</v>
      </c>
      <c r="JC116" s="7">
        <v>0</v>
      </c>
      <c r="JD116" s="7">
        <v>0</v>
      </c>
      <c r="JE116" s="7">
        <v>0</v>
      </c>
      <c r="JF116" s="7">
        <v>0</v>
      </c>
      <c r="JG116" s="7">
        <v>0</v>
      </c>
      <c r="JH116" s="7">
        <v>0</v>
      </c>
      <c r="JI116" s="7">
        <v>0</v>
      </c>
      <c r="JJ116" s="7">
        <v>0</v>
      </c>
      <c r="JK116" s="7">
        <v>0</v>
      </c>
      <c r="JL116" s="7">
        <v>0</v>
      </c>
      <c r="JM116" s="7">
        <v>0</v>
      </c>
      <c r="JN116" s="7">
        <v>0</v>
      </c>
      <c r="JO116" s="7">
        <v>0</v>
      </c>
      <c r="JP116" s="7">
        <v>0</v>
      </c>
      <c r="JQ116" s="7">
        <v>0</v>
      </c>
      <c r="JR116" s="7">
        <v>0</v>
      </c>
      <c r="JS116" s="7">
        <v>0</v>
      </c>
      <c r="JT116" s="7">
        <v>0</v>
      </c>
      <c r="JU116" s="7">
        <v>0</v>
      </c>
      <c r="JV116" s="7">
        <v>0</v>
      </c>
      <c r="JW116" s="7">
        <v>0</v>
      </c>
      <c r="JX116" s="7">
        <v>0</v>
      </c>
      <c r="JY116" s="7">
        <v>0</v>
      </c>
      <c r="JZ116" s="7">
        <v>0</v>
      </c>
      <c r="KA116" s="7">
        <v>0</v>
      </c>
      <c r="KB116" s="7">
        <v>0</v>
      </c>
      <c r="KC116" s="7">
        <v>0</v>
      </c>
      <c r="KD116" s="7">
        <v>0</v>
      </c>
      <c r="KE116" s="7">
        <v>0</v>
      </c>
      <c r="KF116" s="7">
        <v>0</v>
      </c>
      <c r="KG116" s="7">
        <v>0</v>
      </c>
      <c r="KH116" s="7">
        <v>0</v>
      </c>
      <c r="KI116" s="7">
        <v>0</v>
      </c>
      <c r="KJ116" s="7">
        <v>0</v>
      </c>
      <c r="KK116" s="7">
        <v>0</v>
      </c>
      <c r="KL116" s="7">
        <v>0</v>
      </c>
      <c r="KM116" s="7">
        <v>0</v>
      </c>
      <c r="KN116" s="7">
        <v>0</v>
      </c>
      <c r="KO116" s="7">
        <v>0</v>
      </c>
      <c r="KP116" s="7">
        <v>0</v>
      </c>
      <c r="KQ116" s="7">
        <v>0</v>
      </c>
      <c r="KR116" s="7">
        <v>0</v>
      </c>
      <c r="KS116" s="7">
        <v>0</v>
      </c>
      <c r="KT116" s="7">
        <v>0</v>
      </c>
      <c r="KU116" s="7">
        <v>0</v>
      </c>
      <c r="KV116" s="7">
        <v>0</v>
      </c>
      <c r="KW116" s="7">
        <v>0</v>
      </c>
      <c r="KX116" s="7">
        <v>0</v>
      </c>
      <c r="KY116" s="7">
        <v>0</v>
      </c>
      <c r="KZ116" s="7">
        <v>0</v>
      </c>
      <c r="LA116" s="7">
        <v>0</v>
      </c>
      <c r="LB116" s="7">
        <v>0</v>
      </c>
      <c r="LC116" s="7">
        <v>0</v>
      </c>
      <c r="LD116" s="7">
        <v>0</v>
      </c>
      <c r="LE116" s="7">
        <v>0</v>
      </c>
      <c r="LF116" s="7">
        <v>0</v>
      </c>
      <c r="LG116" s="7">
        <v>0</v>
      </c>
      <c r="LH116" s="7">
        <v>0</v>
      </c>
      <c r="LI116" s="7">
        <v>0</v>
      </c>
      <c r="LJ116" s="7">
        <v>0</v>
      </c>
      <c r="LK116" s="7">
        <v>0</v>
      </c>
      <c r="LL116" s="7">
        <v>0</v>
      </c>
      <c r="LM116" s="7">
        <v>0</v>
      </c>
      <c r="LN116" s="7">
        <v>0</v>
      </c>
      <c r="LO116" s="7">
        <v>0</v>
      </c>
      <c r="LP116" s="7">
        <v>0</v>
      </c>
      <c r="LQ116" s="7">
        <v>0</v>
      </c>
      <c r="LR116" s="7">
        <v>0</v>
      </c>
      <c r="LS116" s="7">
        <v>0</v>
      </c>
      <c r="LT116" s="7">
        <v>0</v>
      </c>
      <c r="LU116" s="7">
        <v>0</v>
      </c>
      <c r="LV116" s="7">
        <v>0</v>
      </c>
      <c r="LW116" s="9">
        <v>0</v>
      </c>
      <c r="LX116" s="9">
        <v>0</v>
      </c>
      <c r="LY116" s="9">
        <v>0</v>
      </c>
      <c r="LZ116" s="9">
        <v>0</v>
      </c>
      <c r="MA116" s="9">
        <v>0</v>
      </c>
      <c r="MB116" s="9">
        <v>0</v>
      </c>
      <c r="MC116" s="9">
        <v>0</v>
      </c>
      <c r="MD116" s="9">
        <v>0</v>
      </c>
      <c r="ME116" s="9">
        <v>0</v>
      </c>
      <c r="MF116" s="9">
        <v>0</v>
      </c>
      <c r="MG116" s="9">
        <v>0</v>
      </c>
      <c r="MH116" s="9">
        <v>0</v>
      </c>
      <c r="MI116" s="9">
        <v>0</v>
      </c>
      <c r="MJ116" s="9">
        <v>0</v>
      </c>
      <c r="MK116" s="9">
        <v>0</v>
      </c>
      <c r="ML116" s="9">
        <v>0</v>
      </c>
    </row>
    <row r="117" spans="1:350">
      <c r="A117" s="34" t="s">
        <v>109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1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1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1</v>
      </c>
      <c r="EN117" s="7">
        <v>0</v>
      </c>
      <c r="EO117" s="7">
        <v>0</v>
      </c>
      <c r="EP117" s="7">
        <v>0</v>
      </c>
      <c r="EQ117" s="7">
        <v>0</v>
      </c>
      <c r="ER117" s="7">
        <v>1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1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1</v>
      </c>
      <c r="HA117" s="7">
        <v>1</v>
      </c>
      <c r="HB117" s="7">
        <v>1</v>
      </c>
      <c r="HC117" s="7">
        <v>1</v>
      </c>
      <c r="HD117" s="7">
        <v>1</v>
      </c>
      <c r="HE117" s="7">
        <v>1</v>
      </c>
      <c r="HF117" s="7">
        <v>0</v>
      </c>
      <c r="HG117" s="7">
        <v>0</v>
      </c>
      <c r="HH117" s="7">
        <v>1</v>
      </c>
      <c r="HI117" s="7">
        <v>0</v>
      </c>
      <c r="HJ117" s="7">
        <v>0</v>
      </c>
      <c r="HK117" s="7">
        <v>0</v>
      </c>
      <c r="HL117" s="7">
        <v>0</v>
      </c>
      <c r="HM117" s="7">
        <v>0</v>
      </c>
      <c r="HN117" s="7">
        <v>1</v>
      </c>
      <c r="HO117" s="7">
        <v>0</v>
      </c>
      <c r="HP117" s="7">
        <v>0</v>
      </c>
      <c r="HQ117" s="7">
        <v>0</v>
      </c>
      <c r="HR117" s="7">
        <v>0</v>
      </c>
      <c r="HS117" s="7">
        <v>1</v>
      </c>
      <c r="HT117" s="7">
        <v>1</v>
      </c>
      <c r="HU117" s="7">
        <v>0</v>
      </c>
      <c r="HV117" s="7">
        <v>0</v>
      </c>
      <c r="HW117" s="7">
        <v>0</v>
      </c>
      <c r="HX117" s="7">
        <v>0</v>
      </c>
      <c r="HY117" s="7">
        <v>0</v>
      </c>
      <c r="HZ117" s="7">
        <v>0</v>
      </c>
      <c r="IA117" s="7">
        <v>0</v>
      </c>
      <c r="IB117" s="7">
        <v>0</v>
      </c>
      <c r="IC117" s="7">
        <v>0</v>
      </c>
      <c r="ID117" s="7">
        <v>0</v>
      </c>
      <c r="IE117" s="7">
        <v>0</v>
      </c>
      <c r="IF117" s="7">
        <v>0</v>
      </c>
      <c r="IG117" s="7">
        <v>0</v>
      </c>
      <c r="IH117" s="7">
        <v>0</v>
      </c>
      <c r="II117" s="7">
        <v>0</v>
      </c>
      <c r="IJ117" s="7">
        <v>0</v>
      </c>
      <c r="IK117" s="7">
        <v>0</v>
      </c>
      <c r="IL117" s="7">
        <v>0</v>
      </c>
      <c r="IM117" s="7">
        <v>0</v>
      </c>
      <c r="IN117" s="7">
        <v>0</v>
      </c>
      <c r="IO117" s="7">
        <v>0</v>
      </c>
      <c r="IP117" s="7">
        <v>0</v>
      </c>
      <c r="IQ117" s="7">
        <v>0</v>
      </c>
      <c r="IR117" s="7">
        <v>0</v>
      </c>
      <c r="IS117" s="7">
        <v>0</v>
      </c>
      <c r="IT117" s="7">
        <v>0</v>
      </c>
      <c r="IU117" s="7">
        <v>0</v>
      </c>
      <c r="IV117" s="7">
        <v>0</v>
      </c>
      <c r="IW117" s="7">
        <v>0</v>
      </c>
      <c r="IX117" s="7">
        <v>0</v>
      </c>
      <c r="IY117" s="7">
        <v>0</v>
      </c>
      <c r="IZ117" s="7">
        <v>0</v>
      </c>
      <c r="JA117" s="7">
        <v>0</v>
      </c>
      <c r="JB117" s="7">
        <v>0</v>
      </c>
      <c r="JC117" s="7">
        <v>0</v>
      </c>
      <c r="JD117" s="7">
        <v>0</v>
      </c>
      <c r="JE117" s="7">
        <v>0</v>
      </c>
      <c r="JF117" s="7">
        <v>0</v>
      </c>
      <c r="JG117" s="7">
        <v>0</v>
      </c>
      <c r="JH117" s="7">
        <v>0</v>
      </c>
      <c r="JI117" s="7">
        <v>0</v>
      </c>
      <c r="JJ117" s="7">
        <v>0</v>
      </c>
      <c r="JK117" s="7">
        <v>0</v>
      </c>
      <c r="JL117" s="7">
        <v>0</v>
      </c>
      <c r="JM117" s="7">
        <v>0</v>
      </c>
      <c r="JN117" s="7">
        <v>0</v>
      </c>
      <c r="JO117" s="7">
        <v>0</v>
      </c>
      <c r="JP117" s="7">
        <v>0</v>
      </c>
      <c r="JQ117" s="7">
        <v>0</v>
      </c>
      <c r="JR117" s="7">
        <v>0</v>
      </c>
      <c r="JS117" s="7">
        <v>0</v>
      </c>
      <c r="JT117" s="7">
        <v>0</v>
      </c>
      <c r="JU117" s="7">
        <v>0</v>
      </c>
      <c r="JV117" s="7">
        <v>0</v>
      </c>
      <c r="JW117" s="7">
        <v>0</v>
      </c>
      <c r="JX117" s="7">
        <v>0</v>
      </c>
      <c r="JY117" s="7">
        <v>0</v>
      </c>
      <c r="JZ117" s="7">
        <v>0</v>
      </c>
      <c r="KA117" s="7">
        <v>0</v>
      </c>
      <c r="KB117" s="7">
        <v>0</v>
      </c>
      <c r="KC117" s="7">
        <v>0</v>
      </c>
      <c r="KD117" s="7">
        <v>1</v>
      </c>
      <c r="KE117" s="7">
        <v>0</v>
      </c>
      <c r="KF117" s="7">
        <v>0</v>
      </c>
      <c r="KG117" s="7">
        <v>0</v>
      </c>
      <c r="KH117" s="7">
        <v>0</v>
      </c>
      <c r="KI117" s="7">
        <v>0</v>
      </c>
      <c r="KJ117" s="7">
        <v>0</v>
      </c>
      <c r="KK117" s="7">
        <v>0</v>
      </c>
      <c r="KL117" s="7">
        <v>0</v>
      </c>
      <c r="KM117" s="7">
        <v>0</v>
      </c>
      <c r="KN117" s="7">
        <v>0</v>
      </c>
      <c r="KO117" s="7">
        <v>0</v>
      </c>
      <c r="KP117" s="7">
        <v>0</v>
      </c>
      <c r="KQ117" s="7">
        <v>0</v>
      </c>
      <c r="KR117" s="7">
        <v>0</v>
      </c>
      <c r="KS117" s="7">
        <v>0</v>
      </c>
      <c r="KT117" s="7">
        <v>0</v>
      </c>
      <c r="KU117" s="7">
        <v>0</v>
      </c>
      <c r="KV117" s="7">
        <v>0</v>
      </c>
      <c r="KW117" s="7">
        <v>0</v>
      </c>
      <c r="KX117" s="7">
        <v>0</v>
      </c>
      <c r="KY117" s="7">
        <v>0</v>
      </c>
      <c r="KZ117" s="7">
        <v>0</v>
      </c>
      <c r="LA117" s="7">
        <v>1</v>
      </c>
      <c r="LB117" s="7">
        <v>1</v>
      </c>
      <c r="LC117" s="7">
        <v>0</v>
      </c>
      <c r="LD117" s="7">
        <v>1</v>
      </c>
      <c r="LE117" s="7">
        <v>1</v>
      </c>
      <c r="LF117" s="7">
        <v>1</v>
      </c>
      <c r="LG117" s="7">
        <v>0</v>
      </c>
      <c r="LH117" s="7">
        <v>0</v>
      </c>
      <c r="LI117" s="7">
        <v>1</v>
      </c>
      <c r="LJ117" s="7">
        <v>0</v>
      </c>
      <c r="LK117" s="7">
        <v>0</v>
      </c>
      <c r="LL117" s="7">
        <v>0</v>
      </c>
      <c r="LM117" s="7">
        <v>0</v>
      </c>
      <c r="LN117" s="7">
        <v>0</v>
      </c>
      <c r="LO117" s="7">
        <v>0</v>
      </c>
      <c r="LP117" s="7">
        <v>0</v>
      </c>
      <c r="LQ117" s="7">
        <v>0</v>
      </c>
      <c r="LR117" s="7">
        <v>0</v>
      </c>
      <c r="LS117" s="7">
        <v>0</v>
      </c>
      <c r="LT117" s="7">
        <v>0</v>
      </c>
      <c r="LU117" s="7">
        <v>0</v>
      </c>
      <c r="LV117" s="7">
        <v>0</v>
      </c>
      <c r="LW117" s="4">
        <v>0</v>
      </c>
      <c r="LX117" s="4">
        <v>0</v>
      </c>
      <c r="LY117" s="4">
        <v>0</v>
      </c>
      <c r="LZ117" s="4">
        <v>0</v>
      </c>
      <c r="MA117" s="4">
        <v>0</v>
      </c>
      <c r="MB117" s="4">
        <v>0</v>
      </c>
      <c r="MC117" s="4">
        <v>0</v>
      </c>
      <c r="MD117" s="4">
        <v>0</v>
      </c>
      <c r="ME117" s="4">
        <v>0</v>
      </c>
      <c r="MF117" s="4">
        <v>0</v>
      </c>
      <c r="MG117" s="4">
        <v>0</v>
      </c>
      <c r="MH117" s="4">
        <v>0</v>
      </c>
      <c r="MI117" s="4">
        <v>0</v>
      </c>
      <c r="MJ117" s="4">
        <v>0</v>
      </c>
      <c r="MK117" s="4">
        <v>0</v>
      </c>
      <c r="ML117" s="4">
        <v>0</v>
      </c>
    </row>
    <row r="118" spans="1:350">
      <c r="A118" s="34" t="s">
        <v>110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7">
        <v>0</v>
      </c>
      <c r="IC118" s="7">
        <v>0</v>
      </c>
      <c r="ID118" s="7">
        <v>0</v>
      </c>
      <c r="IE118" s="7">
        <v>0</v>
      </c>
      <c r="IF118" s="7">
        <v>0</v>
      </c>
      <c r="IG118" s="7">
        <v>0</v>
      </c>
      <c r="IH118" s="7">
        <v>0</v>
      </c>
      <c r="II118" s="7">
        <v>0</v>
      </c>
      <c r="IJ118" s="7">
        <v>0</v>
      </c>
      <c r="IK118" s="7">
        <v>0</v>
      </c>
      <c r="IL118" s="7">
        <v>0</v>
      </c>
      <c r="IM118" s="7">
        <v>0</v>
      </c>
      <c r="IN118" s="7">
        <v>0</v>
      </c>
      <c r="IO118" s="7">
        <v>0</v>
      </c>
      <c r="IP118" s="7">
        <v>0</v>
      </c>
      <c r="IQ118" s="7">
        <v>0</v>
      </c>
      <c r="IR118" s="7">
        <v>0</v>
      </c>
      <c r="IS118" s="7">
        <v>0</v>
      </c>
      <c r="IT118" s="7">
        <v>0</v>
      </c>
      <c r="IU118" s="7">
        <v>0</v>
      </c>
      <c r="IV118" s="7">
        <v>0</v>
      </c>
      <c r="IW118" s="7">
        <v>0</v>
      </c>
      <c r="IX118" s="7">
        <v>0</v>
      </c>
      <c r="IY118" s="7">
        <v>0</v>
      </c>
      <c r="IZ118" s="7">
        <v>0</v>
      </c>
      <c r="JA118" s="7">
        <v>0</v>
      </c>
      <c r="JB118" s="7">
        <v>0</v>
      </c>
      <c r="JC118" s="7">
        <v>0</v>
      </c>
      <c r="JD118" s="7">
        <v>0</v>
      </c>
      <c r="JE118" s="7">
        <v>0</v>
      </c>
      <c r="JF118" s="7">
        <v>0</v>
      </c>
      <c r="JG118" s="7">
        <v>0</v>
      </c>
      <c r="JH118" s="7">
        <v>0</v>
      </c>
      <c r="JI118" s="7">
        <v>0</v>
      </c>
      <c r="JJ118" s="7">
        <v>0</v>
      </c>
      <c r="JK118" s="7">
        <v>0</v>
      </c>
      <c r="JL118" s="7">
        <v>0</v>
      </c>
      <c r="JM118" s="7">
        <v>0</v>
      </c>
      <c r="JN118" s="7">
        <v>0</v>
      </c>
      <c r="JO118" s="7">
        <v>0</v>
      </c>
      <c r="JP118" s="7">
        <v>0</v>
      </c>
      <c r="JQ118" s="7">
        <v>0</v>
      </c>
      <c r="JR118" s="7">
        <v>0</v>
      </c>
      <c r="JS118" s="7">
        <v>0</v>
      </c>
      <c r="JT118" s="7">
        <v>0</v>
      </c>
      <c r="JU118" s="7">
        <v>0</v>
      </c>
      <c r="JV118" s="7">
        <v>0</v>
      </c>
      <c r="JW118" s="7">
        <v>0</v>
      </c>
      <c r="JX118" s="7">
        <v>0</v>
      </c>
      <c r="JY118" s="7">
        <v>0</v>
      </c>
      <c r="JZ118" s="7">
        <v>0</v>
      </c>
      <c r="KA118" s="7">
        <v>0</v>
      </c>
      <c r="KB118" s="7">
        <v>0</v>
      </c>
      <c r="KC118" s="7">
        <v>0</v>
      </c>
      <c r="KD118" s="7">
        <v>0</v>
      </c>
      <c r="KE118" s="7">
        <v>0</v>
      </c>
      <c r="KF118" s="7">
        <v>0</v>
      </c>
      <c r="KG118" s="7">
        <v>0</v>
      </c>
      <c r="KH118" s="7">
        <v>0</v>
      </c>
      <c r="KI118" s="7">
        <v>0</v>
      </c>
      <c r="KJ118" s="7">
        <v>0</v>
      </c>
      <c r="KK118" s="7">
        <v>0</v>
      </c>
      <c r="KL118" s="7">
        <v>0</v>
      </c>
      <c r="KM118" s="7">
        <v>0</v>
      </c>
      <c r="KN118" s="7">
        <v>0</v>
      </c>
      <c r="KO118" s="7">
        <v>0</v>
      </c>
      <c r="KP118" s="7">
        <v>0</v>
      </c>
      <c r="KQ118" s="7">
        <v>0</v>
      </c>
      <c r="KR118" s="7">
        <v>0</v>
      </c>
      <c r="KS118" s="7">
        <v>0</v>
      </c>
      <c r="KT118" s="7">
        <v>0</v>
      </c>
      <c r="KU118" s="7">
        <v>0</v>
      </c>
      <c r="KV118" s="7">
        <v>0</v>
      </c>
      <c r="KW118" s="7">
        <v>0</v>
      </c>
      <c r="KX118" s="7">
        <v>0</v>
      </c>
      <c r="KY118" s="7">
        <v>0</v>
      </c>
      <c r="KZ118" s="7">
        <v>0</v>
      </c>
      <c r="LA118" s="7">
        <v>0</v>
      </c>
      <c r="LB118" s="7">
        <v>0</v>
      </c>
      <c r="LC118" s="7">
        <v>0</v>
      </c>
      <c r="LD118" s="7">
        <v>0</v>
      </c>
      <c r="LE118" s="7">
        <v>0</v>
      </c>
      <c r="LF118" s="7">
        <v>0</v>
      </c>
      <c r="LG118" s="7">
        <v>0</v>
      </c>
      <c r="LH118" s="7">
        <v>0</v>
      </c>
      <c r="LI118" s="7">
        <v>0</v>
      </c>
      <c r="LJ118" s="7">
        <v>0</v>
      </c>
      <c r="LK118" s="7">
        <v>0</v>
      </c>
      <c r="LL118" s="7">
        <v>0</v>
      </c>
      <c r="LM118" s="7">
        <v>0</v>
      </c>
      <c r="LN118" s="7">
        <v>1</v>
      </c>
      <c r="LO118" s="7">
        <v>0</v>
      </c>
      <c r="LP118" s="7">
        <v>0</v>
      </c>
      <c r="LQ118" s="7">
        <v>0</v>
      </c>
      <c r="LR118" s="7">
        <v>0</v>
      </c>
      <c r="LS118" s="7">
        <v>0</v>
      </c>
      <c r="LT118" s="7">
        <v>0</v>
      </c>
      <c r="LU118" s="7">
        <v>0</v>
      </c>
      <c r="LV118" s="7">
        <v>0</v>
      </c>
      <c r="LW118" s="9">
        <v>0</v>
      </c>
      <c r="LX118" s="9">
        <v>0</v>
      </c>
      <c r="LY118" s="9">
        <v>0</v>
      </c>
      <c r="LZ118" s="9">
        <v>0</v>
      </c>
      <c r="MA118" s="9">
        <v>0</v>
      </c>
      <c r="MB118" s="9">
        <v>0</v>
      </c>
      <c r="MC118" s="9">
        <v>0</v>
      </c>
      <c r="MD118" s="9">
        <v>0</v>
      </c>
      <c r="ME118" s="9">
        <v>0</v>
      </c>
      <c r="MF118" s="9">
        <v>0</v>
      </c>
      <c r="MG118" s="9">
        <v>0</v>
      </c>
      <c r="MH118" s="9">
        <v>0</v>
      </c>
      <c r="MI118" s="9">
        <v>0</v>
      </c>
      <c r="MJ118" s="9">
        <v>0</v>
      </c>
      <c r="MK118" s="9">
        <v>0</v>
      </c>
      <c r="ML118" s="9">
        <v>0</v>
      </c>
    </row>
    <row r="119" spans="1:350">
      <c r="A119" s="34" t="s">
        <v>111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1</v>
      </c>
      <c r="EP119" s="7">
        <v>1</v>
      </c>
      <c r="EQ119" s="7">
        <v>1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1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1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0</v>
      </c>
      <c r="HM119" s="7">
        <v>0</v>
      </c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0</v>
      </c>
      <c r="HY119" s="7">
        <v>0</v>
      </c>
      <c r="HZ119" s="7">
        <v>0</v>
      </c>
      <c r="IA119" s="7">
        <v>0</v>
      </c>
      <c r="IB119" s="7">
        <v>0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0</v>
      </c>
      <c r="IL119" s="7">
        <v>0</v>
      </c>
      <c r="IM119" s="7">
        <v>0</v>
      </c>
      <c r="IN119" s="7">
        <v>0</v>
      </c>
      <c r="IO119" s="7">
        <v>0</v>
      </c>
      <c r="IP119" s="7">
        <v>0</v>
      </c>
      <c r="IQ119" s="7">
        <v>0</v>
      </c>
      <c r="IR119" s="7">
        <v>0</v>
      </c>
      <c r="IS119" s="7">
        <v>0</v>
      </c>
      <c r="IT119" s="7">
        <v>0</v>
      </c>
      <c r="IU119" s="7">
        <v>0</v>
      </c>
      <c r="IV119" s="7">
        <v>0</v>
      </c>
      <c r="IW119" s="7">
        <v>0</v>
      </c>
      <c r="IX119" s="7">
        <v>0</v>
      </c>
      <c r="IY119" s="7">
        <v>0</v>
      </c>
      <c r="IZ119" s="7">
        <v>0</v>
      </c>
      <c r="JA119" s="7">
        <v>0</v>
      </c>
      <c r="JB119" s="7">
        <v>0</v>
      </c>
      <c r="JC119" s="7">
        <v>0</v>
      </c>
      <c r="JD119" s="7">
        <v>0</v>
      </c>
      <c r="JE119" s="7">
        <v>0</v>
      </c>
      <c r="JF119" s="7">
        <v>0</v>
      </c>
      <c r="JG119" s="7">
        <v>0</v>
      </c>
      <c r="JH119" s="7">
        <v>0</v>
      </c>
      <c r="JI119" s="7">
        <v>0</v>
      </c>
      <c r="JJ119" s="7">
        <v>0</v>
      </c>
      <c r="JK119" s="7">
        <v>0</v>
      </c>
      <c r="JL119" s="7">
        <v>0</v>
      </c>
      <c r="JM119" s="7">
        <v>0</v>
      </c>
      <c r="JN119" s="7">
        <v>0</v>
      </c>
      <c r="JO119" s="7">
        <v>0</v>
      </c>
      <c r="JP119" s="7">
        <v>0</v>
      </c>
      <c r="JQ119" s="7">
        <v>0</v>
      </c>
      <c r="JR119" s="7">
        <v>0</v>
      </c>
      <c r="JS119" s="7">
        <v>0</v>
      </c>
      <c r="JT119" s="7">
        <v>0</v>
      </c>
      <c r="JU119" s="7">
        <v>0</v>
      </c>
      <c r="JV119" s="7">
        <v>0</v>
      </c>
      <c r="JW119" s="7">
        <v>0</v>
      </c>
      <c r="JX119" s="7">
        <v>0</v>
      </c>
      <c r="JY119" s="7">
        <v>0</v>
      </c>
      <c r="JZ119" s="7">
        <v>0</v>
      </c>
      <c r="KA119" s="7">
        <v>0</v>
      </c>
      <c r="KB119" s="7">
        <v>0</v>
      </c>
      <c r="KC119" s="7">
        <v>0</v>
      </c>
      <c r="KD119" s="7">
        <v>0</v>
      </c>
      <c r="KE119" s="7">
        <v>0</v>
      </c>
      <c r="KF119" s="7">
        <v>0</v>
      </c>
      <c r="KG119" s="7">
        <v>0</v>
      </c>
      <c r="KH119" s="7">
        <v>0</v>
      </c>
      <c r="KI119" s="7">
        <v>0</v>
      </c>
      <c r="KJ119" s="7">
        <v>0</v>
      </c>
      <c r="KK119" s="7">
        <v>0</v>
      </c>
      <c r="KL119" s="7">
        <v>0</v>
      </c>
      <c r="KM119" s="7">
        <v>0</v>
      </c>
      <c r="KN119" s="7">
        <v>0</v>
      </c>
      <c r="KO119" s="7">
        <v>0</v>
      </c>
      <c r="KP119" s="7">
        <v>0</v>
      </c>
      <c r="KQ119" s="7">
        <v>0</v>
      </c>
      <c r="KR119" s="7">
        <v>0</v>
      </c>
      <c r="KS119" s="7">
        <v>0</v>
      </c>
      <c r="KT119" s="7">
        <v>0</v>
      </c>
      <c r="KU119" s="7">
        <v>0</v>
      </c>
      <c r="KV119" s="7">
        <v>0</v>
      </c>
      <c r="KW119" s="7">
        <v>0</v>
      </c>
      <c r="KX119" s="7">
        <v>0</v>
      </c>
      <c r="KY119" s="7">
        <v>0</v>
      </c>
      <c r="KZ119" s="7">
        <v>0</v>
      </c>
      <c r="LA119" s="7">
        <v>0</v>
      </c>
      <c r="LB119" s="7">
        <v>0</v>
      </c>
      <c r="LC119" s="7">
        <v>0</v>
      </c>
      <c r="LD119" s="7">
        <v>0</v>
      </c>
      <c r="LE119" s="7">
        <v>0</v>
      </c>
      <c r="LF119" s="7">
        <v>0</v>
      </c>
      <c r="LG119" s="7">
        <v>0</v>
      </c>
      <c r="LH119" s="7">
        <v>0</v>
      </c>
      <c r="LI119" s="7">
        <v>0</v>
      </c>
      <c r="LJ119" s="7">
        <v>0</v>
      </c>
      <c r="LK119" s="7">
        <v>0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Q119" s="7">
        <v>0</v>
      </c>
      <c r="LR119" s="7">
        <v>0</v>
      </c>
      <c r="LS119" s="7">
        <v>0</v>
      </c>
      <c r="LT119" s="7">
        <v>0</v>
      </c>
      <c r="LU119" s="7">
        <v>0</v>
      </c>
      <c r="LV119" s="7">
        <v>0</v>
      </c>
      <c r="LW119" s="9">
        <v>0</v>
      </c>
      <c r="LX119" s="9">
        <v>0</v>
      </c>
      <c r="LY119" s="9">
        <v>0</v>
      </c>
      <c r="LZ119" s="9">
        <v>0</v>
      </c>
      <c r="MA119" s="9">
        <v>0</v>
      </c>
      <c r="MB119" s="9">
        <v>0</v>
      </c>
      <c r="MC119" s="9">
        <v>0</v>
      </c>
      <c r="MD119" s="9">
        <v>0</v>
      </c>
      <c r="ME119" s="9">
        <v>0</v>
      </c>
      <c r="MF119" s="9">
        <v>0</v>
      </c>
      <c r="MG119" s="9">
        <v>0</v>
      </c>
      <c r="MH119" s="9">
        <v>0</v>
      </c>
      <c r="MI119" s="9">
        <v>0</v>
      </c>
      <c r="MJ119" s="9">
        <v>0</v>
      </c>
      <c r="MK119" s="9">
        <v>0</v>
      </c>
      <c r="ML119" s="9">
        <v>0</v>
      </c>
    </row>
    <row r="120" spans="1:350">
      <c r="A120" s="34" t="s">
        <v>112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1</v>
      </c>
      <c r="EL120" s="7">
        <v>1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0</v>
      </c>
      <c r="HH120" s="7">
        <v>0</v>
      </c>
      <c r="HI120" s="7">
        <v>0</v>
      </c>
      <c r="HJ120" s="7">
        <v>0</v>
      </c>
      <c r="HK120" s="7">
        <v>0</v>
      </c>
      <c r="HL120" s="7">
        <v>0</v>
      </c>
      <c r="HM120" s="7">
        <v>0</v>
      </c>
      <c r="HN120" s="7">
        <v>0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>
        <v>0</v>
      </c>
      <c r="HV120" s="7">
        <v>0</v>
      </c>
      <c r="HW120" s="7">
        <v>0</v>
      </c>
      <c r="HX120" s="7">
        <v>0</v>
      </c>
      <c r="HY120" s="7">
        <v>0</v>
      </c>
      <c r="HZ120" s="7">
        <v>0</v>
      </c>
      <c r="IA120" s="7">
        <v>0</v>
      </c>
      <c r="IB120" s="7">
        <v>0</v>
      </c>
      <c r="IC120" s="7">
        <v>0</v>
      </c>
      <c r="ID120" s="7">
        <v>0</v>
      </c>
      <c r="IE120" s="7">
        <v>0</v>
      </c>
      <c r="IF120" s="7">
        <v>0</v>
      </c>
      <c r="IG120" s="7">
        <v>0</v>
      </c>
      <c r="IH120" s="7">
        <v>0</v>
      </c>
      <c r="II120" s="7">
        <v>0</v>
      </c>
      <c r="IJ120" s="7">
        <v>0</v>
      </c>
      <c r="IK120" s="7">
        <v>0</v>
      </c>
      <c r="IL120" s="7">
        <v>0</v>
      </c>
      <c r="IM120" s="7">
        <v>0</v>
      </c>
      <c r="IN120" s="7">
        <v>0</v>
      </c>
      <c r="IO120" s="7">
        <v>0</v>
      </c>
      <c r="IP120" s="7">
        <v>0</v>
      </c>
      <c r="IQ120" s="7">
        <v>0</v>
      </c>
      <c r="IR120" s="7">
        <v>0</v>
      </c>
      <c r="IS120" s="7">
        <v>0</v>
      </c>
      <c r="IT120" s="7">
        <v>0</v>
      </c>
      <c r="IU120" s="7">
        <v>0</v>
      </c>
      <c r="IV120" s="7">
        <v>0</v>
      </c>
      <c r="IW120" s="7">
        <v>0</v>
      </c>
      <c r="IX120" s="7">
        <v>0</v>
      </c>
      <c r="IY120" s="7">
        <v>0</v>
      </c>
      <c r="IZ120" s="7">
        <v>0</v>
      </c>
      <c r="JA120" s="7">
        <v>0</v>
      </c>
      <c r="JB120" s="7">
        <v>0</v>
      </c>
      <c r="JC120" s="7">
        <v>0</v>
      </c>
      <c r="JD120" s="7">
        <v>0</v>
      </c>
      <c r="JE120" s="7">
        <v>0</v>
      </c>
      <c r="JF120" s="7">
        <v>0</v>
      </c>
      <c r="JG120" s="7">
        <v>0</v>
      </c>
      <c r="JH120" s="7">
        <v>0</v>
      </c>
      <c r="JI120" s="7">
        <v>0</v>
      </c>
      <c r="JJ120" s="7">
        <v>0</v>
      </c>
      <c r="JK120" s="7">
        <v>0</v>
      </c>
      <c r="JL120" s="7">
        <v>0</v>
      </c>
      <c r="JM120" s="7">
        <v>0</v>
      </c>
      <c r="JN120" s="7">
        <v>0</v>
      </c>
      <c r="JO120" s="7">
        <v>0</v>
      </c>
      <c r="JP120" s="7">
        <v>0</v>
      </c>
      <c r="JQ120" s="7">
        <v>0</v>
      </c>
      <c r="JR120" s="7">
        <v>0</v>
      </c>
      <c r="JS120" s="7">
        <v>0</v>
      </c>
      <c r="JT120" s="7">
        <v>0</v>
      </c>
      <c r="JU120" s="7">
        <v>0</v>
      </c>
      <c r="JV120" s="7">
        <v>0</v>
      </c>
      <c r="JW120" s="7">
        <v>0</v>
      </c>
      <c r="JX120" s="7">
        <v>0</v>
      </c>
      <c r="JY120" s="7">
        <v>0</v>
      </c>
      <c r="JZ120" s="7">
        <v>0</v>
      </c>
      <c r="KA120" s="7">
        <v>0</v>
      </c>
      <c r="KB120" s="7">
        <v>0</v>
      </c>
      <c r="KC120" s="7">
        <v>0</v>
      </c>
      <c r="KD120" s="7">
        <v>0</v>
      </c>
      <c r="KE120" s="7">
        <v>0</v>
      </c>
      <c r="KF120" s="7">
        <v>0</v>
      </c>
      <c r="KG120" s="7">
        <v>0</v>
      </c>
      <c r="KH120" s="7">
        <v>0</v>
      </c>
      <c r="KI120" s="7">
        <v>0</v>
      </c>
      <c r="KJ120" s="7">
        <v>0</v>
      </c>
      <c r="KK120" s="7">
        <v>0</v>
      </c>
      <c r="KL120" s="7">
        <v>0</v>
      </c>
      <c r="KM120" s="7">
        <v>0</v>
      </c>
      <c r="KN120" s="7">
        <v>0</v>
      </c>
      <c r="KO120" s="7">
        <v>0</v>
      </c>
      <c r="KP120" s="7">
        <v>0</v>
      </c>
      <c r="KQ120" s="7">
        <v>0</v>
      </c>
      <c r="KR120" s="7">
        <v>0</v>
      </c>
      <c r="KS120" s="7">
        <v>0</v>
      </c>
      <c r="KT120" s="7">
        <v>0</v>
      </c>
      <c r="KU120" s="7">
        <v>0</v>
      </c>
      <c r="KV120" s="7">
        <v>0</v>
      </c>
      <c r="KW120" s="7">
        <v>0</v>
      </c>
      <c r="KX120" s="7">
        <v>0</v>
      </c>
      <c r="KY120" s="7">
        <v>0</v>
      </c>
      <c r="KZ120" s="7">
        <v>0</v>
      </c>
      <c r="LA120" s="7">
        <v>0</v>
      </c>
      <c r="LB120" s="7">
        <v>0</v>
      </c>
      <c r="LC120" s="7">
        <v>0</v>
      </c>
      <c r="LD120" s="7">
        <v>0</v>
      </c>
      <c r="LE120" s="7">
        <v>0</v>
      </c>
      <c r="LF120" s="7">
        <v>0</v>
      </c>
      <c r="LG120" s="7">
        <v>0</v>
      </c>
      <c r="LH120" s="7">
        <v>0</v>
      </c>
      <c r="LI120" s="7">
        <v>0</v>
      </c>
      <c r="LJ120" s="7">
        <v>0</v>
      </c>
      <c r="LK120" s="7">
        <v>0</v>
      </c>
      <c r="LL120" s="7">
        <v>0</v>
      </c>
      <c r="LM120" s="7">
        <v>0</v>
      </c>
      <c r="LN120" s="7">
        <v>0</v>
      </c>
      <c r="LO120" s="7">
        <v>0</v>
      </c>
      <c r="LP120" s="7">
        <v>0</v>
      </c>
      <c r="LQ120" s="7">
        <v>0</v>
      </c>
      <c r="LR120" s="7">
        <v>0</v>
      </c>
      <c r="LS120" s="7">
        <v>0</v>
      </c>
      <c r="LT120" s="7">
        <v>0</v>
      </c>
      <c r="LU120" s="7">
        <v>0</v>
      </c>
      <c r="LV120" s="7">
        <v>0</v>
      </c>
      <c r="LW120" s="9">
        <v>0</v>
      </c>
      <c r="LX120" s="9">
        <v>0</v>
      </c>
      <c r="LY120" s="9">
        <v>0</v>
      </c>
      <c r="LZ120" s="9">
        <v>0</v>
      </c>
      <c r="MA120" s="9">
        <v>0</v>
      </c>
      <c r="MB120" s="9">
        <v>0</v>
      </c>
      <c r="MC120" s="9">
        <v>0</v>
      </c>
      <c r="MD120" s="9">
        <v>0</v>
      </c>
      <c r="ME120" s="9">
        <v>0</v>
      </c>
      <c r="MF120" s="9">
        <v>0</v>
      </c>
      <c r="MG120" s="9">
        <v>0</v>
      </c>
      <c r="MH120" s="9">
        <v>0</v>
      </c>
      <c r="MI120" s="9">
        <v>0</v>
      </c>
      <c r="MJ120" s="9">
        <v>0</v>
      </c>
      <c r="MK120" s="9">
        <v>0</v>
      </c>
      <c r="ML120" s="9">
        <v>0</v>
      </c>
    </row>
    <row r="121" spans="1:350">
      <c r="A121" s="35" t="s">
        <v>186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1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0</v>
      </c>
      <c r="HL121" s="7">
        <v>0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0</v>
      </c>
      <c r="HW121" s="7">
        <v>0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  <c r="JA121" s="7">
        <v>0</v>
      </c>
      <c r="JB121" s="7">
        <v>0</v>
      </c>
      <c r="JC121" s="7">
        <v>0</v>
      </c>
      <c r="JD121" s="7">
        <v>0</v>
      </c>
      <c r="JE121" s="7">
        <v>0</v>
      </c>
      <c r="JF121" s="7">
        <v>0</v>
      </c>
      <c r="JG121" s="7">
        <v>0</v>
      </c>
      <c r="JH121" s="7">
        <v>0</v>
      </c>
      <c r="JI121" s="7">
        <v>0</v>
      </c>
      <c r="JJ121" s="7">
        <v>0</v>
      </c>
      <c r="JK121" s="7">
        <v>0</v>
      </c>
      <c r="JL121" s="7">
        <v>0</v>
      </c>
      <c r="JM121" s="7">
        <v>0</v>
      </c>
      <c r="JN121" s="7">
        <v>0</v>
      </c>
      <c r="JO121" s="7">
        <v>0</v>
      </c>
      <c r="JP121" s="7">
        <v>0</v>
      </c>
      <c r="JQ121" s="7">
        <v>0</v>
      </c>
      <c r="JR121" s="7">
        <v>0</v>
      </c>
      <c r="JS121" s="7">
        <v>0</v>
      </c>
      <c r="JT121" s="7">
        <v>0</v>
      </c>
      <c r="JU121" s="7">
        <v>0</v>
      </c>
      <c r="JV121" s="7">
        <v>0</v>
      </c>
      <c r="JW121" s="7">
        <v>0</v>
      </c>
      <c r="JX121" s="7">
        <v>0</v>
      </c>
      <c r="JY121" s="7">
        <v>0</v>
      </c>
      <c r="JZ121" s="7">
        <v>0</v>
      </c>
      <c r="KA121" s="7">
        <v>0</v>
      </c>
      <c r="KB121" s="7">
        <v>0</v>
      </c>
      <c r="KC121" s="7">
        <v>0</v>
      </c>
      <c r="KD121" s="7">
        <v>0</v>
      </c>
      <c r="KE121" s="7">
        <v>0</v>
      </c>
      <c r="KF121" s="7">
        <v>0</v>
      </c>
      <c r="KG121" s="7">
        <v>0</v>
      </c>
      <c r="KH121" s="7">
        <v>0</v>
      </c>
      <c r="KI121" s="7">
        <v>0</v>
      </c>
      <c r="KJ121" s="7">
        <v>0</v>
      </c>
      <c r="KK121" s="7">
        <v>0</v>
      </c>
      <c r="KL121" s="7">
        <v>0</v>
      </c>
      <c r="KM121" s="7">
        <v>0</v>
      </c>
      <c r="KN121" s="7">
        <v>0</v>
      </c>
      <c r="KO121" s="7">
        <v>0</v>
      </c>
      <c r="KP121" s="7">
        <v>0</v>
      </c>
      <c r="KQ121" s="7">
        <v>0</v>
      </c>
      <c r="KR121" s="7">
        <v>0</v>
      </c>
      <c r="KS121" s="7">
        <v>0</v>
      </c>
      <c r="KT121" s="7">
        <v>0</v>
      </c>
      <c r="KU121" s="7">
        <v>0</v>
      </c>
      <c r="KV121" s="7">
        <v>0</v>
      </c>
      <c r="KW121" s="7">
        <v>0</v>
      </c>
      <c r="KX121" s="7">
        <v>0</v>
      </c>
      <c r="KY121" s="7">
        <v>0</v>
      </c>
      <c r="KZ121" s="7">
        <v>0</v>
      </c>
      <c r="LA121" s="7">
        <v>0</v>
      </c>
      <c r="LB121" s="7">
        <v>0</v>
      </c>
      <c r="LC121" s="7">
        <v>0</v>
      </c>
      <c r="LD121" s="7">
        <v>0</v>
      </c>
      <c r="LE121" s="7">
        <v>0</v>
      </c>
      <c r="LF121" s="7">
        <v>0</v>
      </c>
      <c r="LG121" s="7">
        <v>0</v>
      </c>
      <c r="LH121" s="7">
        <v>0</v>
      </c>
      <c r="LI121" s="7">
        <v>0</v>
      </c>
      <c r="LJ121" s="7">
        <v>0</v>
      </c>
      <c r="LK121" s="7">
        <v>0</v>
      </c>
      <c r="LL121" s="7">
        <v>0</v>
      </c>
      <c r="LM121" s="7">
        <v>0</v>
      </c>
      <c r="LN121" s="7">
        <v>0</v>
      </c>
      <c r="LO121" s="7">
        <v>0</v>
      </c>
      <c r="LP121" s="7">
        <v>0</v>
      </c>
      <c r="LQ121" s="7">
        <v>0</v>
      </c>
      <c r="LR121" s="7">
        <v>0</v>
      </c>
      <c r="LS121" s="7">
        <v>0</v>
      </c>
      <c r="LT121" s="7">
        <v>0</v>
      </c>
      <c r="LU121" s="7">
        <v>0</v>
      </c>
      <c r="LV121" s="7">
        <v>0</v>
      </c>
      <c r="LW121" s="9">
        <v>0</v>
      </c>
      <c r="LX121" s="9">
        <v>0</v>
      </c>
      <c r="LY121" s="9">
        <v>0</v>
      </c>
      <c r="LZ121" s="9">
        <v>0</v>
      </c>
      <c r="MA121" s="9">
        <v>0</v>
      </c>
      <c r="MB121" s="9">
        <v>0</v>
      </c>
      <c r="MC121" s="9">
        <v>0</v>
      </c>
      <c r="MD121" s="9">
        <v>0</v>
      </c>
      <c r="ME121" s="9">
        <v>0</v>
      </c>
      <c r="MF121" s="9">
        <v>0</v>
      </c>
      <c r="MG121" s="9">
        <v>0</v>
      </c>
      <c r="MH121" s="9">
        <v>0</v>
      </c>
      <c r="MI121" s="9">
        <v>0</v>
      </c>
      <c r="MJ121" s="9">
        <v>0</v>
      </c>
      <c r="MK121" s="9">
        <v>0</v>
      </c>
      <c r="ML121" s="9">
        <v>0</v>
      </c>
    </row>
    <row r="122" spans="1:350">
      <c r="A122" s="34" t="s">
        <v>114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1</v>
      </c>
      <c r="GU122" s="7">
        <v>1</v>
      </c>
      <c r="GV122" s="7">
        <v>0</v>
      </c>
      <c r="GW122" s="7">
        <v>0</v>
      </c>
      <c r="GX122" s="7">
        <v>1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0</v>
      </c>
      <c r="HM122" s="7">
        <v>0</v>
      </c>
      <c r="HN122" s="7">
        <v>0</v>
      </c>
      <c r="HO122" s="7">
        <v>0</v>
      </c>
      <c r="HP122" s="7">
        <v>0</v>
      </c>
      <c r="HQ122" s="7">
        <v>0</v>
      </c>
      <c r="HR122" s="7">
        <v>0</v>
      </c>
      <c r="HS122" s="7">
        <v>0</v>
      </c>
      <c r="HT122" s="7">
        <v>0</v>
      </c>
      <c r="HU122" s="7">
        <v>0</v>
      </c>
      <c r="HV122" s="7">
        <v>0</v>
      </c>
      <c r="HW122" s="7">
        <v>0</v>
      </c>
      <c r="HX122" s="7">
        <v>0</v>
      </c>
      <c r="HY122" s="7">
        <v>0</v>
      </c>
      <c r="HZ122" s="7">
        <v>0</v>
      </c>
      <c r="IA122" s="7">
        <v>0</v>
      </c>
      <c r="IB122" s="7">
        <v>0</v>
      </c>
      <c r="IC122" s="7">
        <v>0</v>
      </c>
      <c r="ID122" s="7">
        <v>0</v>
      </c>
      <c r="IE122" s="7">
        <v>0</v>
      </c>
      <c r="IF122" s="7">
        <v>0</v>
      </c>
      <c r="IG122" s="7">
        <v>0</v>
      </c>
      <c r="IH122" s="7">
        <v>0</v>
      </c>
      <c r="II122" s="7">
        <v>0</v>
      </c>
      <c r="IJ122" s="7">
        <v>0</v>
      </c>
      <c r="IK122" s="7">
        <v>0</v>
      </c>
      <c r="IL122" s="7">
        <v>0</v>
      </c>
      <c r="IM122" s="7">
        <v>0</v>
      </c>
      <c r="IN122" s="7">
        <v>0</v>
      </c>
      <c r="IO122" s="7">
        <v>0</v>
      </c>
      <c r="IP122" s="7">
        <v>0</v>
      </c>
      <c r="IQ122" s="7">
        <v>0</v>
      </c>
      <c r="IR122" s="7">
        <v>0</v>
      </c>
      <c r="IS122" s="7">
        <v>0</v>
      </c>
      <c r="IT122" s="7">
        <v>0</v>
      </c>
      <c r="IU122" s="7">
        <v>0</v>
      </c>
      <c r="IV122" s="7">
        <v>0</v>
      </c>
      <c r="IW122" s="7">
        <v>0</v>
      </c>
      <c r="IX122" s="7">
        <v>0</v>
      </c>
      <c r="IY122" s="7">
        <v>0</v>
      </c>
      <c r="IZ122" s="7">
        <v>0</v>
      </c>
      <c r="JA122" s="7">
        <v>0</v>
      </c>
      <c r="JB122" s="7">
        <v>0</v>
      </c>
      <c r="JC122" s="7">
        <v>0</v>
      </c>
      <c r="JD122" s="7">
        <v>0</v>
      </c>
      <c r="JE122" s="7">
        <v>0</v>
      </c>
      <c r="JF122" s="7">
        <v>0</v>
      </c>
      <c r="JG122" s="7">
        <v>0</v>
      </c>
      <c r="JH122" s="7">
        <v>0</v>
      </c>
      <c r="JI122" s="7">
        <v>0</v>
      </c>
      <c r="JJ122" s="7">
        <v>0</v>
      </c>
      <c r="JK122" s="7">
        <v>0</v>
      </c>
      <c r="JL122" s="7">
        <v>0</v>
      </c>
      <c r="JM122" s="7">
        <v>0</v>
      </c>
      <c r="JN122" s="7">
        <v>0</v>
      </c>
      <c r="JO122" s="7">
        <v>0</v>
      </c>
      <c r="JP122" s="7">
        <v>0</v>
      </c>
      <c r="JQ122" s="7">
        <v>0</v>
      </c>
      <c r="JR122" s="7">
        <v>0</v>
      </c>
      <c r="JS122" s="7">
        <v>0</v>
      </c>
      <c r="JT122" s="7">
        <v>0</v>
      </c>
      <c r="JU122" s="7">
        <v>0</v>
      </c>
      <c r="JV122" s="7">
        <v>0</v>
      </c>
      <c r="JW122" s="7">
        <v>0</v>
      </c>
      <c r="JX122" s="7">
        <v>0</v>
      </c>
      <c r="JY122" s="7">
        <v>0</v>
      </c>
      <c r="JZ122" s="7">
        <v>0</v>
      </c>
      <c r="KA122" s="7">
        <v>0</v>
      </c>
      <c r="KB122" s="7">
        <v>0</v>
      </c>
      <c r="KC122" s="7">
        <v>0</v>
      </c>
      <c r="KD122" s="7">
        <v>1</v>
      </c>
      <c r="KE122" s="7">
        <v>1</v>
      </c>
      <c r="KF122" s="7">
        <v>0</v>
      </c>
      <c r="KG122" s="7">
        <v>0</v>
      </c>
      <c r="KH122" s="7">
        <v>0</v>
      </c>
      <c r="KI122" s="7">
        <v>0</v>
      </c>
      <c r="KJ122" s="7">
        <v>0</v>
      </c>
      <c r="KK122" s="7">
        <v>0</v>
      </c>
      <c r="KL122" s="7">
        <v>0</v>
      </c>
      <c r="KM122" s="7">
        <v>0</v>
      </c>
      <c r="KN122" s="7">
        <v>0</v>
      </c>
      <c r="KO122" s="7">
        <v>0</v>
      </c>
      <c r="KP122" s="7">
        <v>0</v>
      </c>
      <c r="KQ122" s="7">
        <v>0</v>
      </c>
      <c r="KR122" s="7">
        <v>0</v>
      </c>
      <c r="KS122" s="7">
        <v>0</v>
      </c>
      <c r="KT122" s="7">
        <v>0</v>
      </c>
      <c r="KU122" s="7">
        <v>0</v>
      </c>
      <c r="KV122" s="7">
        <v>0</v>
      </c>
      <c r="KW122" s="7">
        <v>0</v>
      </c>
      <c r="KX122" s="7">
        <v>0</v>
      </c>
      <c r="KY122" s="7">
        <v>0</v>
      </c>
      <c r="KZ122" s="7">
        <v>0</v>
      </c>
      <c r="LA122" s="7">
        <v>0</v>
      </c>
      <c r="LB122" s="7">
        <v>0</v>
      </c>
      <c r="LC122" s="7">
        <v>0</v>
      </c>
      <c r="LD122" s="7">
        <v>0</v>
      </c>
      <c r="LE122" s="7">
        <v>0</v>
      </c>
      <c r="LF122" s="7">
        <v>0</v>
      </c>
      <c r="LG122" s="7">
        <v>0</v>
      </c>
      <c r="LH122" s="7">
        <v>0</v>
      </c>
      <c r="LI122" s="7">
        <v>0</v>
      </c>
      <c r="LJ122" s="7">
        <v>0</v>
      </c>
      <c r="LK122" s="7">
        <v>0</v>
      </c>
      <c r="LL122" s="7">
        <v>0</v>
      </c>
      <c r="LM122" s="7">
        <v>0</v>
      </c>
      <c r="LN122" s="7">
        <v>0</v>
      </c>
      <c r="LO122" s="7">
        <v>0</v>
      </c>
      <c r="LP122" s="7">
        <v>0</v>
      </c>
      <c r="LQ122" s="7">
        <v>0</v>
      </c>
      <c r="LR122" s="7">
        <v>0</v>
      </c>
      <c r="LS122" s="7">
        <v>0</v>
      </c>
      <c r="LT122" s="7">
        <v>0</v>
      </c>
      <c r="LU122" s="7">
        <v>0</v>
      </c>
      <c r="LV122" s="7">
        <v>0</v>
      </c>
      <c r="LW122" s="4">
        <v>0</v>
      </c>
      <c r="LX122" s="4">
        <v>0</v>
      </c>
      <c r="LY122" s="4">
        <v>0</v>
      </c>
      <c r="LZ122" s="4">
        <v>0</v>
      </c>
      <c r="MA122" s="4">
        <v>0</v>
      </c>
      <c r="MB122" s="4">
        <v>0</v>
      </c>
      <c r="MC122" s="4">
        <v>0</v>
      </c>
      <c r="MD122" s="4">
        <v>0</v>
      </c>
      <c r="ME122" s="4">
        <v>0</v>
      </c>
      <c r="MF122" s="4">
        <v>0</v>
      </c>
      <c r="MG122" s="4">
        <v>0</v>
      </c>
      <c r="MH122" s="4">
        <v>0</v>
      </c>
      <c r="MI122" s="4">
        <v>0</v>
      </c>
      <c r="MJ122" s="4">
        <v>0</v>
      </c>
      <c r="MK122" s="4">
        <v>0</v>
      </c>
      <c r="ML122" s="4">
        <v>0</v>
      </c>
    </row>
    <row r="123" spans="1:350">
      <c r="A123" s="34" t="s">
        <v>193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1</v>
      </c>
      <c r="AZ123" s="7">
        <v>1</v>
      </c>
      <c r="BA123" s="7">
        <v>0</v>
      </c>
      <c r="BB123" s="7">
        <v>0</v>
      </c>
      <c r="BC123" s="7">
        <v>1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0</v>
      </c>
      <c r="HM123" s="7">
        <v>0</v>
      </c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>
        <v>0</v>
      </c>
      <c r="HV123" s="7">
        <v>0</v>
      </c>
      <c r="HW123" s="7">
        <v>0</v>
      </c>
      <c r="HX123" s="7">
        <v>0</v>
      </c>
      <c r="HY123" s="7">
        <v>0</v>
      </c>
      <c r="HZ123" s="7">
        <v>0</v>
      </c>
      <c r="IA123" s="7">
        <v>0</v>
      </c>
      <c r="IB123" s="7">
        <v>0</v>
      </c>
      <c r="IC123" s="7">
        <v>0</v>
      </c>
      <c r="ID123" s="7">
        <v>0</v>
      </c>
      <c r="IE123" s="7">
        <v>0</v>
      </c>
      <c r="IF123" s="7">
        <v>0</v>
      </c>
      <c r="IG123" s="7">
        <v>0</v>
      </c>
      <c r="IH123" s="7">
        <v>0</v>
      </c>
      <c r="II123" s="7">
        <v>0</v>
      </c>
      <c r="IJ123" s="7">
        <v>0</v>
      </c>
      <c r="IK123" s="7">
        <v>0</v>
      </c>
      <c r="IL123" s="7">
        <v>0</v>
      </c>
      <c r="IM123" s="7">
        <v>0</v>
      </c>
      <c r="IN123" s="7">
        <v>0</v>
      </c>
      <c r="IO123" s="7">
        <v>0</v>
      </c>
      <c r="IP123" s="7">
        <v>0</v>
      </c>
      <c r="IQ123" s="7">
        <v>0</v>
      </c>
      <c r="IR123" s="7">
        <v>0</v>
      </c>
      <c r="IS123" s="7">
        <v>0</v>
      </c>
      <c r="IT123" s="7">
        <v>0</v>
      </c>
      <c r="IU123" s="7">
        <v>0</v>
      </c>
      <c r="IV123" s="7">
        <v>0</v>
      </c>
      <c r="IW123" s="7">
        <v>0</v>
      </c>
      <c r="IX123" s="7">
        <v>0</v>
      </c>
      <c r="IY123" s="7">
        <v>0</v>
      </c>
      <c r="IZ123" s="7">
        <v>0</v>
      </c>
      <c r="JA123" s="7">
        <v>0</v>
      </c>
      <c r="JB123" s="7">
        <v>0</v>
      </c>
      <c r="JC123" s="7">
        <v>0</v>
      </c>
      <c r="JD123" s="7">
        <v>0</v>
      </c>
      <c r="JE123" s="7">
        <v>0</v>
      </c>
      <c r="JF123" s="7">
        <v>0</v>
      </c>
      <c r="JG123" s="7">
        <v>0</v>
      </c>
      <c r="JH123" s="7">
        <v>0</v>
      </c>
      <c r="JI123" s="7">
        <v>0</v>
      </c>
      <c r="JJ123" s="7">
        <v>0</v>
      </c>
      <c r="JK123" s="7">
        <v>0</v>
      </c>
      <c r="JL123" s="7">
        <v>0</v>
      </c>
      <c r="JM123" s="7">
        <v>0</v>
      </c>
      <c r="JN123" s="7">
        <v>0</v>
      </c>
      <c r="JO123" s="7">
        <v>0</v>
      </c>
      <c r="JP123" s="7">
        <v>0</v>
      </c>
      <c r="JQ123" s="7">
        <v>0</v>
      </c>
      <c r="JR123" s="7">
        <v>0</v>
      </c>
      <c r="JS123" s="7">
        <v>0</v>
      </c>
      <c r="JT123" s="7">
        <v>0</v>
      </c>
      <c r="JU123" s="7">
        <v>0</v>
      </c>
      <c r="JV123" s="7">
        <v>0</v>
      </c>
      <c r="JW123" s="7">
        <v>0</v>
      </c>
      <c r="JX123" s="7">
        <v>0</v>
      </c>
      <c r="JY123" s="7">
        <v>0</v>
      </c>
      <c r="JZ123" s="7">
        <v>0</v>
      </c>
      <c r="KA123" s="7">
        <v>0</v>
      </c>
      <c r="KB123" s="7">
        <v>0</v>
      </c>
      <c r="KC123" s="7">
        <v>0</v>
      </c>
      <c r="KD123" s="7">
        <v>0</v>
      </c>
      <c r="KE123" s="7">
        <v>0</v>
      </c>
      <c r="KF123" s="7">
        <v>0</v>
      </c>
      <c r="KG123" s="7">
        <v>0</v>
      </c>
      <c r="KH123" s="7">
        <v>0</v>
      </c>
      <c r="KI123" s="7">
        <v>0</v>
      </c>
      <c r="KJ123" s="7">
        <v>0</v>
      </c>
      <c r="KK123" s="7">
        <v>0</v>
      </c>
      <c r="KL123" s="7">
        <v>0</v>
      </c>
      <c r="KM123" s="7">
        <v>0</v>
      </c>
      <c r="KN123" s="7">
        <v>0</v>
      </c>
      <c r="KO123" s="7">
        <v>0</v>
      </c>
      <c r="KP123" s="7">
        <v>0</v>
      </c>
      <c r="KQ123" s="7">
        <v>0</v>
      </c>
      <c r="KR123" s="7">
        <v>0</v>
      </c>
      <c r="KS123" s="7">
        <v>0</v>
      </c>
      <c r="KT123" s="7">
        <v>0</v>
      </c>
      <c r="KU123" s="7">
        <v>0</v>
      </c>
      <c r="KV123" s="7">
        <v>0</v>
      </c>
      <c r="KW123" s="7">
        <v>0</v>
      </c>
      <c r="KX123" s="7">
        <v>0</v>
      </c>
      <c r="KY123" s="7">
        <v>0</v>
      </c>
      <c r="KZ123" s="7">
        <v>0</v>
      </c>
      <c r="LA123" s="7">
        <v>0</v>
      </c>
      <c r="LB123" s="7">
        <v>0</v>
      </c>
      <c r="LC123" s="7">
        <v>0</v>
      </c>
      <c r="LD123" s="7">
        <v>0</v>
      </c>
      <c r="LE123" s="7">
        <v>0</v>
      </c>
      <c r="LF123" s="7">
        <v>0</v>
      </c>
      <c r="LG123" s="7">
        <v>0</v>
      </c>
      <c r="LH123" s="7">
        <v>0</v>
      </c>
      <c r="LI123" s="7">
        <v>0</v>
      </c>
      <c r="LJ123" s="7">
        <v>0</v>
      </c>
      <c r="LK123" s="7">
        <v>0</v>
      </c>
      <c r="LL123" s="7">
        <v>0</v>
      </c>
      <c r="LM123" s="7">
        <v>0</v>
      </c>
      <c r="LN123" s="7">
        <v>0</v>
      </c>
      <c r="LO123" s="7">
        <v>0</v>
      </c>
      <c r="LP123" s="7">
        <v>0</v>
      </c>
      <c r="LQ123" s="7">
        <v>0</v>
      </c>
      <c r="LR123" s="7">
        <v>0</v>
      </c>
      <c r="LS123" s="7">
        <v>0</v>
      </c>
      <c r="LT123" s="7">
        <v>0</v>
      </c>
      <c r="LU123" s="7">
        <v>0</v>
      </c>
      <c r="LV123" s="7">
        <v>0</v>
      </c>
      <c r="LW123" s="9">
        <v>0</v>
      </c>
      <c r="LX123" s="9">
        <v>0</v>
      </c>
      <c r="LY123" s="9">
        <v>0</v>
      </c>
      <c r="LZ123" s="9">
        <v>0</v>
      </c>
      <c r="MA123" s="9">
        <v>0</v>
      </c>
      <c r="MB123" s="9">
        <v>0</v>
      </c>
      <c r="MC123" s="9">
        <v>0</v>
      </c>
      <c r="MD123" s="9">
        <v>0</v>
      </c>
      <c r="ME123" s="9">
        <v>0</v>
      </c>
      <c r="MF123" s="9">
        <v>0</v>
      </c>
      <c r="MG123" s="9">
        <v>0</v>
      </c>
      <c r="MH123" s="9">
        <v>0</v>
      </c>
      <c r="MI123" s="9">
        <v>0</v>
      </c>
      <c r="MJ123" s="9">
        <v>0</v>
      </c>
      <c r="MK123" s="9">
        <v>0</v>
      </c>
      <c r="ML123" s="9">
        <v>0</v>
      </c>
    </row>
    <row r="124" spans="1:350">
      <c r="A124" s="34" t="s">
        <v>194</v>
      </c>
      <c r="B124" s="7">
        <v>1</v>
      </c>
      <c r="C124" s="7">
        <v>1</v>
      </c>
      <c r="D124" s="7">
        <v>1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1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1</v>
      </c>
      <c r="AZ124" s="7">
        <v>1</v>
      </c>
      <c r="BA124" s="7">
        <v>1</v>
      </c>
      <c r="BB124" s="7">
        <v>1</v>
      </c>
      <c r="BC124" s="7">
        <v>1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1</v>
      </c>
      <c r="CE124" s="7">
        <v>0</v>
      </c>
      <c r="CF124" s="7">
        <v>0</v>
      </c>
      <c r="CG124" s="7">
        <v>0</v>
      </c>
      <c r="CH124" s="7">
        <v>1</v>
      </c>
      <c r="CI124" s="7">
        <v>0</v>
      </c>
      <c r="CJ124" s="7">
        <v>1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1</v>
      </c>
      <c r="DG124" s="7">
        <v>0</v>
      </c>
      <c r="DH124" s="7">
        <v>1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0</v>
      </c>
      <c r="HE124" s="7">
        <v>0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>
        <v>0</v>
      </c>
      <c r="HV124" s="7">
        <v>0</v>
      </c>
      <c r="HW124" s="7">
        <v>0</v>
      </c>
      <c r="HX124" s="7">
        <v>0</v>
      </c>
      <c r="HY124" s="7">
        <v>0</v>
      </c>
      <c r="HZ124" s="7">
        <v>0</v>
      </c>
      <c r="IA124" s="7">
        <v>0</v>
      </c>
      <c r="IB124" s="7">
        <v>0</v>
      </c>
      <c r="IC124" s="7">
        <v>0</v>
      </c>
      <c r="ID124" s="7">
        <v>0</v>
      </c>
      <c r="IE124" s="7">
        <v>0</v>
      </c>
      <c r="IF124" s="7">
        <v>0</v>
      </c>
      <c r="IG124" s="7">
        <v>0</v>
      </c>
      <c r="IH124" s="7">
        <v>0</v>
      </c>
      <c r="II124" s="7">
        <v>0</v>
      </c>
      <c r="IJ124" s="7">
        <v>0</v>
      </c>
      <c r="IK124" s="7">
        <v>0</v>
      </c>
      <c r="IL124" s="7">
        <v>0</v>
      </c>
      <c r="IM124" s="7">
        <v>0</v>
      </c>
      <c r="IN124" s="7">
        <v>0</v>
      </c>
      <c r="IO124" s="7">
        <v>0</v>
      </c>
      <c r="IP124" s="7">
        <v>0</v>
      </c>
      <c r="IQ124" s="7">
        <v>0</v>
      </c>
      <c r="IR124" s="7">
        <v>0</v>
      </c>
      <c r="IS124" s="7">
        <v>0</v>
      </c>
      <c r="IT124" s="7">
        <v>0</v>
      </c>
      <c r="IU124" s="7">
        <v>0</v>
      </c>
      <c r="IV124" s="7">
        <v>0</v>
      </c>
      <c r="IW124" s="7">
        <v>0</v>
      </c>
      <c r="IX124" s="7">
        <v>0</v>
      </c>
      <c r="IY124" s="7">
        <v>0</v>
      </c>
      <c r="IZ124" s="7">
        <v>0</v>
      </c>
      <c r="JA124" s="7">
        <v>0</v>
      </c>
      <c r="JB124" s="7">
        <v>0</v>
      </c>
      <c r="JC124" s="7">
        <v>0</v>
      </c>
      <c r="JD124" s="7">
        <v>0</v>
      </c>
      <c r="JE124" s="7">
        <v>0</v>
      </c>
      <c r="JF124" s="7">
        <v>0</v>
      </c>
      <c r="JG124" s="7">
        <v>0</v>
      </c>
      <c r="JH124" s="7">
        <v>0</v>
      </c>
      <c r="JI124" s="7">
        <v>0</v>
      </c>
      <c r="JJ124" s="7">
        <v>0</v>
      </c>
      <c r="JK124" s="7">
        <v>0</v>
      </c>
      <c r="JL124" s="7">
        <v>0</v>
      </c>
      <c r="JM124" s="7">
        <v>0</v>
      </c>
      <c r="JN124" s="7">
        <v>0</v>
      </c>
      <c r="JO124" s="7">
        <v>0</v>
      </c>
      <c r="JP124" s="7">
        <v>0</v>
      </c>
      <c r="JQ124" s="7">
        <v>0</v>
      </c>
      <c r="JR124" s="7">
        <v>0</v>
      </c>
      <c r="JS124" s="7">
        <v>0</v>
      </c>
      <c r="JT124" s="7">
        <v>0</v>
      </c>
      <c r="JU124" s="7">
        <v>0</v>
      </c>
      <c r="JV124" s="7">
        <v>0</v>
      </c>
      <c r="JW124" s="7">
        <v>0</v>
      </c>
      <c r="JX124" s="7">
        <v>0</v>
      </c>
      <c r="JY124" s="7">
        <v>0</v>
      </c>
      <c r="JZ124" s="7">
        <v>0</v>
      </c>
      <c r="KA124" s="7">
        <v>0</v>
      </c>
      <c r="KB124" s="7">
        <v>0</v>
      </c>
      <c r="KC124" s="7">
        <v>0</v>
      </c>
      <c r="KD124" s="7">
        <v>0</v>
      </c>
      <c r="KE124" s="7">
        <v>0</v>
      </c>
      <c r="KF124" s="7">
        <v>0</v>
      </c>
      <c r="KG124" s="7">
        <v>0</v>
      </c>
      <c r="KH124" s="7">
        <v>0</v>
      </c>
      <c r="KI124" s="7">
        <v>0</v>
      </c>
      <c r="KJ124" s="7">
        <v>0</v>
      </c>
      <c r="KK124" s="7">
        <v>0</v>
      </c>
      <c r="KL124" s="7">
        <v>0</v>
      </c>
      <c r="KM124" s="7">
        <v>0</v>
      </c>
      <c r="KN124" s="7">
        <v>0</v>
      </c>
      <c r="KO124" s="7">
        <v>0</v>
      </c>
      <c r="KP124" s="7">
        <v>0</v>
      </c>
      <c r="KQ124" s="7">
        <v>0</v>
      </c>
      <c r="KR124" s="7">
        <v>0</v>
      </c>
      <c r="KS124" s="7">
        <v>0</v>
      </c>
      <c r="KT124" s="7">
        <v>0</v>
      </c>
      <c r="KU124" s="7">
        <v>0</v>
      </c>
      <c r="KV124" s="7">
        <v>0</v>
      </c>
      <c r="KW124" s="7">
        <v>0</v>
      </c>
      <c r="KX124" s="7">
        <v>0</v>
      </c>
      <c r="KY124" s="7">
        <v>0</v>
      </c>
      <c r="KZ124" s="7">
        <v>0</v>
      </c>
      <c r="LA124" s="7">
        <v>0</v>
      </c>
      <c r="LB124" s="7">
        <v>0</v>
      </c>
      <c r="LC124" s="7">
        <v>0</v>
      </c>
      <c r="LD124" s="7">
        <v>0</v>
      </c>
      <c r="LE124" s="7">
        <v>0</v>
      </c>
      <c r="LF124" s="7">
        <v>0</v>
      </c>
      <c r="LG124" s="7">
        <v>0</v>
      </c>
      <c r="LH124" s="7">
        <v>0</v>
      </c>
      <c r="LI124" s="7">
        <v>0</v>
      </c>
      <c r="LJ124" s="7">
        <v>0</v>
      </c>
      <c r="LK124" s="7">
        <v>0</v>
      </c>
      <c r="LL124" s="7">
        <v>0</v>
      </c>
      <c r="LM124" s="7">
        <v>0</v>
      </c>
      <c r="LN124" s="7">
        <v>0</v>
      </c>
      <c r="LO124" s="7">
        <v>0</v>
      </c>
      <c r="LP124" s="7">
        <v>0</v>
      </c>
      <c r="LQ124" s="7">
        <v>0</v>
      </c>
      <c r="LR124" s="7">
        <v>0</v>
      </c>
      <c r="LS124" s="7">
        <v>0</v>
      </c>
      <c r="LT124" s="7">
        <v>0</v>
      </c>
      <c r="LU124" s="7">
        <v>0</v>
      </c>
      <c r="LV124" s="7">
        <v>0</v>
      </c>
      <c r="LW124" s="9">
        <v>0</v>
      </c>
      <c r="LX124" s="9">
        <v>0</v>
      </c>
      <c r="LY124" s="9">
        <v>0</v>
      </c>
      <c r="LZ124" s="9">
        <v>0</v>
      </c>
      <c r="MA124" s="9">
        <v>0</v>
      </c>
      <c r="MB124" s="9">
        <v>0</v>
      </c>
      <c r="MC124" s="9">
        <v>0</v>
      </c>
      <c r="MD124" s="9">
        <v>0</v>
      </c>
      <c r="ME124" s="9">
        <v>0</v>
      </c>
      <c r="MF124" s="9">
        <v>0</v>
      </c>
      <c r="MG124" s="9">
        <v>0</v>
      </c>
      <c r="MH124" s="9">
        <v>0</v>
      </c>
      <c r="MI124" s="9">
        <v>0</v>
      </c>
      <c r="MJ124" s="9">
        <v>0</v>
      </c>
      <c r="MK124" s="9">
        <v>0</v>
      </c>
      <c r="ML124" s="9">
        <v>0</v>
      </c>
    </row>
    <row r="125" spans="1:350">
      <c r="A125" s="34" t="s">
        <v>115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1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0</v>
      </c>
      <c r="HI125" s="7">
        <v>0</v>
      </c>
      <c r="HJ125" s="7">
        <v>0</v>
      </c>
      <c r="HK125" s="7">
        <v>0</v>
      </c>
      <c r="HL125" s="7">
        <v>0</v>
      </c>
      <c r="HM125" s="7">
        <v>0</v>
      </c>
      <c r="HN125" s="7">
        <v>0</v>
      </c>
      <c r="HO125" s="7">
        <v>0</v>
      </c>
      <c r="HP125" s="7">
        <v>0</v>
      </c>
      <c r="HQ125" s="7">
        <v>0</v>
      </c>
      <c r="HR125" s="7">
        <v>0</v>
      </c>
      <c r="HS125" s="7">
        <v>0</v>
      </c>
      <c r="HT125" s="7">
        <v>0</v>
      </c>
      <c r="HU125" s="7">
        <v>0</v>
      </c>
      <c r="HV125" s="7">
        <v>0</v>
      </c>
      <c r="HW125" s="7">
        <v>0</v>
      </c>
      <c r="HX125" s="7">
        <v>0</v>
      </c>
      <c r="HY125" s="7">
        <v>0</v>
      </c>
      <c r="HZ125" s="7">
        <v>0</v>
      </c>
      <c r="IA125" s="7">
        <v>0</v>
      </c>
      <c r="IB125" s="7">
        <v>0</v>
      </c>
      <c r="IC125" s="7">
        <v>0</v>
      </c>
      <c r="ID125" s="7">
        <v>0</v>
      </c>
      <c r="IE125" s="7">
        <v>0</v>
      </c>
      <c r="IF125" s="7">
        <v>0</v>
      </c>
      <c r="IG125" s="7">
        <v>0</v>
      </c>
      <c r="IH125" s="7">
        <v>0</v>
      </c>
      <c r="II125" s="7">
        <v>0</v>
      </c>
      <c r="IJ125" s="7">
        <v>0</v>
      </c>
      <c r="IK125" s="7">
        <v>0</v>
      </c>
      <c r="IL125" s="7">
        <v>0</v>
      </c>
      <c r="IM125" s="7">
        <v>0</v>
      </c>
      <c r="IN125" s="7">
        <v>0</v>
      </c>
      <c r="IO125" s="7">
        <v>0</v>
      </c>
      <c r="IP125" s="7">
        <v>0</v>
      </c>
      <c r="IQ125" s="7">
        <v>0</v>
      </c>
      <c r="IR125" s="7">
        <v>0</v>
      </c>
      <c r="IS125" s="7">
        <v>0</v>
      </c>
      <c r="IT125" s="7">
        <v>0</v>
      </c>
      <c r="IU125" s="7">
        <v>0</v>
      </c>
      <c r="IV125" s="7">
        <v>0</v>
      </c>
      <c r="IW125" s="7">
        <v>0</v>
      </c>
      <c r="IX125" s="7">
        <v>0</v>
      </c>
      <c r="IY125" s="7">
        <v>0</v>
      </c>
      <c r="IZ125" s="7">
        <v>0</v>
      </c>
      <c r="JA125" s="7">
        <v>0</v>
      </c>
      <c r="JB125" s="7">
        <v>0</v>
      </c>
      <c r="JC125" s="7">
        <v>0</v>
      </c>
      <c r="JD125" s="7">
        <v>0</v>
      </c>
      <c r="JE125" s="7">
        <v>0</v>
      </c>
      <c r="JF125" s="7">
        <v>0</v>
      </c>
      <c r="JG125" s="7">
        <v>0</v>
      </c>
      <c r="JH125" s="7">
        <v>0</v>
      </c>
      <c r="JI125" s="7">
        <v>0</v>
      </c>
      <c r="JJ125" s="7">
        <v>0</v>
      </c>
      <c r="JK125" s="7">
        <v>0</v>
      </c>
      <c r="JL125" s="7">
        <v>0</v>
      </c>
      <c r="JM125" s="7">
        <v>0</v>
      </c>
      <c r="JN125" s="7">
        <v>0</v>
      </c>
      <c r="JO125" s="7">
        <v>0</v>
      </c>
      <c r="JP125" s="7">
        <v>0</v>
      </c>
      <c r="JQ125" s="7">
        <v>0</v>
      </c>
      <c r="JR125" s="7">
        <v>0</v>
      </c>
      <c r="JS125" s="7">
        <v>0</v>
      </c>
      <c r="JT125" s="7">
        <v>0</v>
      </c>
      <c r="JU125" s="7">
        <v>0</v>
      </c>
      <c r="JV125" s="7">
        <v>0</v>
      </c>
      <c r="JW125" s="7">
        <v>0</v>
      </c>
      <c r="JX125" s="7">
        <v>0</v>
      </c>
      <c r="JY125" s="7">
        <v>0</v>
      </c>
      <c r="JZ125" s="7">
        <v>0</v>
      </c>
      <c r="KA125" s="7">
        <v>0</v>
      </c>
      <c r="KB125" s="7">
        <v>0</v>
      </c>
      <c r="KC125" s="7">
        <v>0</v>
      </c>
      <c r="KD125" s="7">
        <v>0</v>
      </c>
      <c r="KE125" s="7">
        <v>0</v>
      </c>
      <c r="KF125" s="7">
        <v>0</v>
      </c>
      <c r="KG125" s="7">
        <v>0</v>
      </c>
      <c r="KH125" s="7">
        <v>0</v>
      </c>
      <c r="KI125" s="7">
        <v>0</v>
      </c>
      <c r="KJ125" s="7">
        <v>0</v>
      </c>
      <c r="KK125" s="7">
        <v>0</v>
      </c>
      <c r="KL125" s="7">
        <v>0</v>
      </c>
      <c r="KM125" s="7">
        <v>0</v>
      </c>
      <c r="KN125" s="7">
        <v>0</v>
      </c>
      <c r="KO125" s="7">
        <v>0</v>
      </c>
      <c r="KP125" s="7">
        <v>0</v>
      </c>
      <c r="KQ125" s="7">
        <v>0</v>
      </c>
      <c r="KR125" s="7">
        <v>0</v>
      </c>
      <c r="KS125" s="7">
        <v>0</v>
      </c>
      <c r="KT125" s="7">
        <v>0</v>
      </c>
      <c r="KU125" s="7">
        <v>0</v>
      </c>
      <c r="KV125" s="7">
        <v>0</v>
      </c>
      <c r="KW125" s="7">
        <v>0</v>
      </c>
      <c r="KX125" s="7">
        <v>0</v>
      </c>
      <c r="KY125" s="7">
        <v>0</v>
      </c>
      <c r="KZ125" s="7">
        <v>0</v>
      </c>
      <c r="LA125" s="7">
        <v>0</v>
      </c>
      <c r="LB125" s="7">
        <v>0</v>
      </c>
      <c r="LC125" s="7">
        <v>0</v>
      </c>
      <c r="LD125" s="7">
        <v>0</v>
      </c>
      <c r="LE125" s="7">
        <v>0</v>
      </c>
      <c r="LF125" s="7">
        <v>0</v>
      </c>
      <c r="LG125" s="7">
        <v>0</v>
      </c>
      <c r="LH125" s="7">
        <v>0</v>
      </c>
      <c r="LI125" s="7">
        <v>0</v>
      </c>
      <c r="LJ125" s="7">
        <v>0</v>
      </c>
      <c r="LK125" s="7">
        <v>0</v>
      </c>
      <c r="LL125" s="7">
        <v>0</v>
      </c>
      <c r="LM125" s="7">
        <v>0</v>
      </c>
      <c r="LN125" s="7">
        <v>0</v>
      </c>
      <c r="LO125" s="7">
        <v>0</v>
      </c>
      <c r="LP125" s="7">
        <v>0</v>
      </c>
      <c r="LQ125" s="7">
        <v>0</v>
      </c>
      <c r="LR125" s="7">
        <v>0</v>
      </c>
      <c r="LS125" s="7">
        <v>0</v>
      </c>
      <c r="LT125" s="7">
        <v>0</v>
      </c>
      <c r="LU125" s="7">
        <v>0</v>
      </c>
      <c r="LV125" s="7">
        <v>0</v>
      </c>
      <c r="LW125" s="9">
        <v>0</v>
      </c>
      <c r="LX125" s="9">
        <v>0</v>
      </c>
      <c r="LY125" s="9">
        <v>0</v>
      </c>
      <c r="LZ125" s="9">
        <v>0</v>
      </c>
      <c r="MA125" s="9">
        <v>0</v>
      </c>
      <c r="MB125" s="9">
        <v>0</v>
      </c>
      <c r="MC125" s="9">
        <v>0</v>
      </c>
      <c r="MD125" s="9">
        <v>0</v>
      </c>
      <c r="ME125" s="9">
        <v>0</v>
      </c>
      <c r="MF125" s="9">
        <v>0</v>
      </c>
      <c r="MG125" s="9">
        <v>0</v>
      </c>
      <c r="MH125" s="9">
        <v>0</v>
      </c>
      <c r="MI125" s="9">
        <v>0</v>
      </c>
      <c r="MJ125" s="9">
        <v>0</v>
      </c>
      <c r="MK125" s="9">
        <v>0</v>
      </c>
      <c r="ML125" s="9">
        <v>0</v>
      </c>
    </row>
    <row r="126" spans="1:350">
      <c r="A126" s="34" t="s">
        <v>116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1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7">
        <v>0</v>
      </c>
      <c r="HM126" s="7">
        <v>0</v>
      </c>
      <c r="HN126" s="7">
        <v>0</v>
      </c>
      <c r="HO126" s="7">
        <v>0</v>
      </c>
      <c r="HP126" s="7">
        <v>0</v>
      </c>
      <c r="HQ126" s="7">
        <v>0</v>
      </c>
      <c r="HR126" s="7">
        <v>0</v>
      </c>
      <c r="HS126" s="7">
        <v>0</v>
      </c>
      <c r="HT126" s="7">
        <v>0</v>
      </c>
      <c r="HU126" s="7">
        <v>0</v>
      </c>
      <c r="HV126" s="7">
        <v>0</v>
      </c>
      <c r="HW126" s="7">
        <v>0</v>
      </c>
      <c r="HX126" s="7">
        <v>0</v>
      </c>
      <c r="HY126" s="7">
        <v>0</v>
      </c>
      <c r="HZ126" s="7">
        <v>0</v>
      </c>
      <c r="IA126" s="7">
        <v>0</v>
      </c>
      <c r="IB126" s="7">
        <v>0</v>
      </c>
      <c r="IC126" s="7">
        <v>0</v>
      </c>
      <c r="ID126" s="7">
        <v>0</v>
      </c>
      <c r="IE126" s="7">
        <v>0</v>
      </c>
      <c r="IF126" s="7">
        <v>0</v>
      </c>
      <c r="IG126" s="7">
        <v>0</v>
      </c>
      <c r="IH126" s="7">
        <v>0</v>
      </c>
      <c r="II126" s="7">
        <v>0</v>
      </c>
      <c r="IJ126" s="7">
        <v>0</v>
      </c>
      <c r="IK126" s="7">
        <v>0</v>
      </c>
      <c r="IL126" s="7">
        <v>0</v>
      </c>
      <c r="IM126" s="7">
        <v>0</v>
      </c>
      <c r="IN126" s="7">
        <v>0</v>
      </c>
      <c r="IO126" s="7">
        <v>0</v>
      </c>
      <c r="IP126" s="7">
        <v>0</v>
      </c>
      <c r="IQ126" s="7">
        <v>0</v>
      </c>
      <c r="IR126" s="7">
        <v>0</v>
      </c>
      <c r="IS126" s="7">
        <v>0</v>
      </c>
      <c r="IT126" s="7">
        <v>0</v>
      </c>
      <c r="IU126" s="7">
        <v>0</v>
      </c>
      <c r="IV126" s="7">
        <v>0</v>
      </c>
      <c r="IW126" s="7">
        <v>0</v>
      </c>
      <c r="IX126" s="7">
        <v>0</v>
      </c>
      <c r="IY126" s="7">
        <v>0</v>
      </c>
      <c r="IZ126" s="7">
        <v>0</v>
      </c>
      <c r="JA126" s="7">
        <v>0</v>
      </c>
      <c r="JB126" s="7">
        <v>0</v>
      </c>
      <c r="JC126" s="7">
        <v>0</v>
      </c>
      <c r="JD126" s="7">
        <v>0</v>
      </c>
      <c r="JE126" s="7">
        <v>0</v>
      </c>
      <c r="JF126" s="7">
        <v>0</v>
      </c>
      <c r="JG126" s="7">
        <v>0</v>
      </c>
      <c r="JH126" s="7">
        <v>0</v>
      </c>
      <c r="JI126" s="7">
        <v>0</v>
      </c>
      <c r="JJ126" s="7">
        <v>0</v>
      </c>
      <c r="JK126" s="7">
        <v>0</v>
      </c>
      <c r="JL126" s="7">
        <v>0</v>
      </c>
      <c r="JM126" s="7">
        <v>0</v>
      </c>
      <c r="JN126" s="7">
        <v>0</v>
      </c>
      <c r="JO126" s="7">
        <v>0</v>
      </c>
      <c r="JP126" s="7">
        <v>0</v>
      </c>
      <c r="JQ126" s="7">
        <v>0</v>
      </c>
      <c r="JR126" s="7">
        <v>0</v>
      </c>
      <c r="JS126" s="7">
        <v>0</v>
      </c>
      <c r="JT126" s="7">
        <v>0</v>
      </c>
      <c r="JU126" s="7">
        <v>0</v>
      </c>
      <c r="JV126" s="7">
        <v>0</v>
      </c>
      <c r="JW126" s="7">
        <v>0</v>
      </c>
      <c r="JX126" s="7">
        <v>0</v>
      </c>
      <c r="JY126" s="7">
        <v>0</v>
      </c>
      <c r="JZ126" s="7">
        <v>0</v>
      </c>
      <c r="KA126" s="7">
        <v>0</v>
      </c>
      <c r="KB126" s="7">
        <v>0</v>
      </c>
      <c r="KC126" s="7">
        <v>0</v>
      </c>
      <c r="KD126" s="7">
        <v>0</v>
      </c>
      <c r="KE126" s="7">
        <v>0</v>
      </c>
      <c r="KF126" s="7">
        <v>0</v>
      </c>
      <c r="KG126" s="7">
        <v>0</v>
      </c>
      <c r="KH126" s="7">
        <v>0</v>
      </c>
      <c r="KI126" s="7">
        <v>0</v>
      </c>
      <c r="KJ126" s="7">
        <v>0</v>
      </c>
      <c r="KK126" s="7">
        <v>0</v>
      </c>
      <c r="KL126" s="7">
        <v>0</v>
      </c>
      <c r="KM126" s="7">
        <v>0</v>
      </c>
      <c r="KN126" s="7">
        <v>0</v>
      </c>
      <c r="KO126" s="7">
        <v>0</v>
      </c>
      <c r="KP126" s="7">
        <v>0</v>
      </c>
      <c r="KQ126" s="7">
        <v>0</v>
      </c>
      <c r="KR126" s="7">
        <v>0</v>
      </c>
      <c r="KS126" s="7">
        <v>0</v>
      </c>
      <c r="KT126" s="7">
        <v>0</v>
      </c>
      <c r="KU126" s="7">
        <v>0</v>
      </c>
      <c r="KV126" s="7">
        <v>0</v>
      </c>
      <c r="KW126" s="7">
        <v>0</v>
      </c>
      <c r="KX126" s="7">
        <v>0</v>
      </c>
      <c r="KY126" s="7">
        <v>0</v>
      </c>
      <c r="KZ126" s="7">
        <v>0</v>
      </c>
      <c r="LA126" s="7">
        <v>0</v>
      </c>
      <c r="LB126" s="7">
        <v>0</v>
      </c>
      <c r="LC126" s="7">
        <v>0</v>
      </c>
      <c r="LD126" s="7">
        <v>0</v>
      </c>
      <c r="LE126" s="7">
        <v>0</v>
      </c>
      <c r="LF126" s="7">
        <v>0</v>
      </c>
      <c r="LG126" s="7">
        <v>0</v>
      </c>
      <c r="LH126" s="7">
        <v>0</v>
      </c>
      <c r="LI126" s="7">
        <v>0</v>
      </c>
      <c r="LJ126" s="7">
        <v>0</v>
      </c>
      <c r="LK126" s="7">
        <v>0</v>
      </c>
      <c r="LL126" s="7">
        <v>0</v>
      </c>
      <c r="LM126" s="7">
        <v>0</v>
      </c>
      <c r="LN126" s="7">
        <v>0</v>
      </c>
      <c r="LO126" s="7">
        <v>0</v>
      </c>
      <c r="LP126" s="7">
        <v>0</v>
      </c>
      <c r="LQ126" s="7">
        <v>0</v>
      </c>
      <c r="LR126" s="7">
        <v>0</v>
      </c>
      <c r="LS126" s="7">
        <v>0</v>
      </c>
      <c r="LT126" s="7">
        <v>0</v>
      </c>
      <c r="LU126" s="7">
        <v>0</v>
      </c>
      <c r="LV126" s="7">
        <v>0</v>
      </c>
      <c r="LW126" s="9">
        <v>0</v>
      </c>
      <c r="LX126" s="9">
        <v>0</v>
      </c>
      <c r="LY126" s="9">
        <v>0</v>
      </c>
      <c r="LZ126" s="9">
        <v>0</v>
      </c>
      <c r="MA126" s="9">
        <v>0</v>
      </c>
      <c r="MB126" s="9">
        <v>0</v>
      </c>
      <c r="MC126" s="9">
        <v>0</v>
      </c>
      <c r="MD126" s="9">
        <v>0</v>
      </c>
      <c r="ME126" s="9">
        <v>0</v>
      </c>
      <c r="MF126" s="9">
        <v>0</v>
      </c>
      <c r="MG126" s="9">
        <v>0</v>
      </c>
      <c r="MH126" s="9">
        <v>0</v>
      </c>
      <c r="MI126" s="9">
        <v>0</v>
      </c>
      <c r="MJ126" s="9">
        <v>0</v>
      </c>
      <c r="MK126" s="9">
        <v>0</v>
      </c>
      <c r="ML126" s="9">
        <v>0</v>
      </c>
    </row>
    <row r="127" spans="1:350">
      <c r="A127" s="34" t="s">
        <v>117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0</v>
      </c>
      <c r="HL127" s="7">
        <v>0</v>
      </c>
      <c r="HM127" s="7">
        <v>0</v>
      </c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7">
        <v>0</v>
      </c>
      <c r="IC127" s="7">
        <v>0</v>
      </c>
      <c r="ID127" s="7">
        <v>0</v>
      </c>
      <c r="IE127" s="7">
        <v>0</v>
      </c>
      <c r="IF127" s="7">
        <v>0</v>
      </c>
      <c r="IG127" s="7">
        <v>0</v>
      </c>
      <c r="IH127" s="7">
        <v>0</v>
      </c>
      <c r="II127" s="7">
        <v>0</v>
      </c>
      <c r="IJ127" s="7">
        <v>0</v>
      </c>
      <c r="IK127" s="7">
        <v>0</v>
      </c>
      <c r="IL127" s="7">
        <v>0</v>
      </c>
      <c r="IM127" s="7">
        <v>0</v>
      </c>
      <c r="IN127" s="7">
        <v>0</v>
      </c>
      <c r="IO127" s="7">
        <v>0</v>
      </c>
      <c r="IP127" s="7">
        <v>0</v>
      </c>
      <c r="IQ127" s="7">
        <v>0</v>
      </c>
      <c r="IR127" s="7">
        <v>0</v>
      </c>
      <c r="IS127" s="7">
        <v>0</v>
      </c>
      <c r="IT127" s="7">
        <v>0</v>
      </c>
      <c r="IU127" s="7">
        <v>0</v>
      </c>
      <c r="IV127" s="7">
        <v>0</v>
      </c>
      <c r="IW127" s="7">
        <v>0</v>
      </c>
      <c r="IX127" s="7">
        <v>0</v>
      </c>
      <c r="IY127" s="7">
        <v>0</v>
      </c>
      <c r="IZ127" s="7">
        <v>0</v>
      </c>
      <c r="JA127" s="7">
        <v>0</v>
      </c>
      <c r="JB127" s="7">
        <v>0</v>
      </c>
      <c r="JC127" s="7">
        <v>0</v>
      </c>
      <c r="JD127" s="7">
        <v>0</v>
      </c>
      <c r="JE127" s="7">
        <v>0</v>
      </c>
      <c r="JF127" s="7">
        <v>0</v>
      </c>
      <c r="JG127" s="7">
        <v>0</v>
      </c>
      <c r="JH127" s="7">
        <v>0</v>
      </c>
      <c r="JI127" s="7">
        <v>0</v>
      </c>
      <c r="JJ127" s="7">
        <v>0</v>
      </c>
      <c r="JK127" s="7">
        <v>0</v>
      </c>
      <c r="JL127" s="7">
        <v>0</v>
      </c>
      <c r="JM127" s="7">
        <v>0</v>
      </c>
      <c r="JN127" s="7">
        <v>0</v>
      </c>
      <c r="JO127" s="7">
        <v>0</v>
      </c>
      <c r="JP127" s="7">
        <v>0</v>
      </c>
      <c r="JQ127" s="7">
        <v>0</v>
      </c>
      <c r="JR127" s="7">
        <v>0</v>
      </c>
      <c r="JS127" s="7">
        <v>0</v>
      </c>
      <c r="JT127" s="7">
        <v>0</v>
      </c>
      <c r="JU127" s="7">
        <v>0</v>
      </c>
      <c r="JV127" s="7">
        <v>0</v>
      </c>
      <c r="JW127" s="7">
        <v>0</v>
      </c>
      <c r="JX127" s="7">
        <v>0</v>
      </c>
      <c r="JY127" s="7">
        <v>0</v>
      </c>
      <c r="JZ127" s="7">
        <v>0</v>
      </c>
      <c r="KA127" s="7">
        <v>0</v>
      </c>
      <c r="KB127" s="7">
        <v>0</v>
      </c>
      <c r="KC127" s="7">
        <v>0</v>
      </c>
      <c r="KD127" s="7">
        <v>0</v>
      </c>
      <c r="KE127" s="7">
        <v>0</v>
      </c>
      <c r="KF127" s="7">
        <v>0</v>
      </c>
      <c r="KG127" s="7">
        <v>1</v>
      </c>
      <c r="KH127" s="7">
        <v>1</v>
      </c>
      <c r="KI127" s="7">
        <v>0</v>
      </c>
      <c r="KJ127" s="7">
        <v>1</v>
      </c>
      <c r="KK127" s="7">
        <v>0</v>
      </c>
      <c r="KL127" s="7">
        <v>1</v>
      </c>
      <c r="KM127" s="7">
        <v>1</v>
      </c>
      <c r="KN127" s="7">
        <v>1</v>
      </c>
      <c r="KO127" s="7">
        <v>1</v>
      </c>
      <c r="KP127" s="7">
        <v>1</v>
      </c>
      <c r="KQ127" s="7">
        <v>0</v>
      </c>
      <c r="KR127" s="7">
        <v>0</v>
      </c>
      <c r="KS127" s="7">
        <v>0</v>
      </c>
      <c r="KT127" s="7">
        <v>0</v>
      </c>
      <c r="KU127" s="7">
        <v>0</v>
      </c>
      <c r="KV127" s="7">
        <v>0</v>
      </c>
      <c r="KW127" s="7">
        <v>0</v>
      </c>
      <c r="KX127" s="7">
        <v>1</v>
      </c>
      <c r="KY127" s="7">
        <v>0</v>
      </c>
      <c r="KZ127" s="7">
        <v>0</v>
      </c>
      <c r="LA127" s="7">
        <v>0</v>
      </c>
      <c r="LB127" s="7">
        <v>0</v>
      </c>
      <c r="LC127" s="7">
        <v>1</v>
      </c>
      <c r="LD127" s="7">
        <v>0</v>
      </c>
      <c r="LE127" s="7">
        <v>0</v>
      </c>
      <c r="LF127" s="7">
        <v>0</v>
      </c>
      <c r="LG127" s="7">
        <v>0</v>
      </c>
      <c r="LH127" s="7">
        <v>0</v>
      </c>
      <c r="LI127" s="7">
        <v>0</v>
      </c>
      <c r="LJ127" s="7">
        <v>0</v>
      </c>
      <c r="LK127" s="7">
        <v>0</v>
      </c>
      <c r="LL127" s="7">
        <v>0</v>
      </c>
      <c r="LM127" s="7">
        <v>0</v>
      </c>
      <c r="LN127" s="7">
        <v>0</v>
      </c>
      <c r="LO127" s="7">
        <v>0</v>
      </c>
      <c r="LP127" s="7">
        <v>0</v>
      </c>
      <c r="LQ127" s="7">
        <v>0</v>
      </c>
      <c r="LR127" s="7">
        <v>0</v>
      </c>
      <c r="LS127" s="7">
        <v>0</v>
      </c>
      <c r="LT127" s="7">
        <v>0</v>
      </c>
      <c r="LU127" s="7">
        <v>0</v>
      </c>
      <c r="LV127" s="7">
        <v>0</v>
      </c>
      <c r="LW127" s="7">
        <v>0</v>
      </c>
      <c r="LX127" s="7">
        <v>0</v>
      </c>
      <c r="LY127" s="7">
        <v>0</v>
      </c>
      <c r="LZ127" s="7">
        <v>0</v>
      </c>
      <c r="MA127" s="7">
        <v>0</v>
      </c>
      <c r="MB127" s="7">
        <v>0</v>
      </c>
      <c r="MC127" s="7">
        <v>0</v>
      </c>
      <c r="MD127" s="7">
        <v>0</v>
      </c>
      <c r="ME127" s="7">
        <v>0</v>
      </c>
      <c r="MF127" s="7">
        <v>0</v>
      </c>
      <c r="MG127" s="7">
        <v>0</v>
      </c>
      <c r="MH127" s="7">
        <v>0</v>
      </c>
      <c r="MI127" s="7">
        <v>0</v>
      </c>
      <c r="MJ127" s="7">
        <v>0</v>
      </c>
      <c r="MK127" s="7">
        <v>0</v>
      </c>
      <c r="ML127" s="7">
        <v>0</v>
      </c>
    </row>
    <row r="128" spans="1:350">
      <c r="A128" s="34" t="s">
        <v>118</v>
      </c>
      <c r="B128" s="7">
        <v>0</v>
      </c>
      <c r="C128" s="7">
        <v>0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1</v>
      </c>
      <c r="AA128" s="7">
        <v>0</v>
      </c>
      <c r="AB128" s="7">
        <v>0</v>
      </c>
      <c r="AC128" s="7">
        <v>0</v>
      </c>
      <c r="AD128" s="7">
        <v>1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1</v>
      </c>
      <c r="AQ128" s="7">
        <v>1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1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1</v>
      </c>
      <c r="FR128" s="7">
        <v>1</v>
      </c>
      <c r="FS128" s="7">
        <v>1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1</v>
      </c>
      <c r="GQ128" s="7">
        <v>0</v>
      </c>
      <c r="GR128" s="7">
        <v>1</v>
      </c>
      <c r="GS128" s="7">
        <v>1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0</v>
      </c>
      <c r="HE128" s="7">
        <v>0</v>
      </c>
      <c r="HF128" s="7">
        <v>0</v>
      </c>
      <c r="HG128" s="7">
        <v>0</v>
      </c>
      <c r="HH128" s="7">
        <v>0</v>
      </c>
      <c r="HI128" s="7">
        <v>0</v>
      </c>
      <c r="HJ128" s="7">
        <v>0</v>
      </c>
      <c r="HK128" s="7">
        <v>0</v>
      </c>
      <c r="HL128" s="7">
        <v>0</v>
      </c>
      <c r="HM128" s="7">
        <v>0</v>
      </c>
      <c r="HN128" s="7">
        <v>0</v>
      </c>
      <c r="HO128" s="7">
        <v>0</v>
      </c>
      <c r="HP128" s="7">
        <v>0</v>
      </c>
      <c r="HQ128" s="7">
        <v>0</v>
      </c>
      <c r="HR128" s="7">
        <v>0</v>
      </c>
      <c r="HS128" s="7">
        <v>0</v>
      </c>
      <c r="HT128" s="7">
        <v>0</v>
      </c>
      <c r="HU128" s="7">
        <v>0</v>
      </c>
      <c r="HV128" s="7">
        <v>0</v>
      </c>
      <c r="HW128" s="7">
        <v>0</v>
      </c>
      <c r="HX128" s="7">
        <v>0</v>
      </c>
      <c r="HY128" s="7">
        <v>0</v>
      </c>
      <c r="HZ128" s="7">
        <v>0</v>
      </c>
      <c r="IA128" s="7">
        <v>0</v>
      </c>
      <c r="IB128" s="7">
        <v>0</v>
      </c>
      <c r="IC128" s="7">
        <v>0</v>
      </c>
      <c r="ID128" s="7">
        <v>0</v>
      </c>
      <c r="IE128" s="7">
        <v>0</v>
      </c>
      <c r="IF128" s="7">
        <v>0</v>
      </c>
      <c r="IG128" s="7">
        <v>0</v>
      </c>
      <c r="IH128" s="7">
        <v>0</v>
      </c>
      <c r="II128" s="7">
        <v>0</v>
      </c>
      <c r="IJ128" s="7">
        <v>0</v>
      </c>
      <c r="IK128" s="7">
        <v>0</v>
      </c>
      <c r="IL128" s="7">
        <v>0</v>
      </c>
      <c r="IM128" s="7">
        <v>0</v>
      </c>
      <c r="IN128" s="7">
        <v>0</v>
      </c>
      <c r="IO128" s="7">
        <v>0</v>
      </c>
      <c r="IP128" s="7">
        <v>0</v>
      </c>
      <c r="IQ128" s="7">
        <v>0</v>
      </c>
      <c r="IR128" s="7">
        <v>0</v>
      </c>
      <c r="IS128" s="7">
        <v>0</v>
      </c>
      <c r="IT128" s="7">
        <v>0</v>
      </c>
      <c r="IU128" s="7">
        <v>0</v>
      </c>
      <c r="IV128" s="7">
        <v>0</v>
      </c>
      <c r="IW128" s="7">
        <v>0</v>
      </c>
      <c r="IX128" s="7">
        <v>0</v>
      </c>
      <c r="IY128" s="7">
        <v>0</v>
      </c>
      <c r="IZ128" s="7">
        <v>0</v>
      </c>
      <c r="JA128" s="7">
        <v>0</v>
      </c>
      <c r="JB128" s="7">
        <v>0</v>
      </c>
      <c r="JC128" s="7">
        <v>0</v>
      </c>
      <c r="JD128" s="7">
        <v>0</v>
      </c>
      <c r="JE128" s="7">
        <v>0</v>
      </c>
      <c r="JF128" s="7">
        <v>0</v>
      </c>
      <c r="JG128" s="7">
        <v>0</v>
      </c>
      <c r="JH128" s="7">
        <v>0</v>
      </c>
      <c r="JI128" s="7">
        <v>0</v>
      </c>
      <c r="JJ128" s="7">
        <v>0</v>
      </c>
      <c r="JK128" s="7">
        <v>0</v>
      </c>
      <c r="JL128" s="7">
        <v>0</v>
      </c>
      <c r="JM128" s="7">
        <v>0</v>
      </c>
      <c r="JN128" s="7">
        <v>0</v>
      </c>
      <c r="JO128" s="7">
        <v>0</v>
      </c>
      <c r="JP128" s="7">
        <v>0</v>
      </c>
      <c r="JQ128" s="7">
        <v>0</v>
      </c>
      <c r="JR128" s="7">
        <v>0</v>
      </c>
      <c r="JS128" s="7">
        <v>0</v>
      </c>
      <c r="JT128" s="7">
        <v>0</v>
      </c>
      <c r="JU128" s="7">
        <v>0</v>
      </c>
      <c r="JV128" s="7">
        <v>0</v>
      </c>
      <c r="JW128" s="7">
        <v>0</v>
      </c>
      <c r="JX128" s="7">
        <v>0</v>
      </c>
      <c r="JY128" s="7">
        <v>0</v>
      </c>
      <c r="JZ128" s="7">
        <v>0</v>
      </c>
      <c r="KA128" s="7">
        <v>0</v>
      </c>
      <c r="KB128" s="7">
        <v>0</v>
      </c>
      <c r="KC128" s="7">
        <v>0</v>
      </c>
      <c r="KD128" s="7">
        <v>0</v>
      </c>
      <c r="KE128" s="7">
        <v>0</v>
      </c>
      <c r="KF128" s="7">
        <v>0</v>
      </c>
      <c r="KG128" s="7">
        <v>0</v>
      </c>
      <c r="KH128" s="7">
        <v>0</v>
      </c>
      <c r="KI128" s="7">
        <v>0</v>
      </c>
      <c r="KJ128" s="7">
        <v>0</v>
      </c>
      <c r="KK128" s="7">
        <v>0</v>
      </c>
      <c r="KL128" s="7">
        <v>0</v>
      </c>
      <c r="KM128" s="7">
        <v>0</v>
      </c>
      <c r="KN128" s="7">
        <v>0</v>
      </c>
      <c r="KO128" s="7">
        <v>0</v>
      </c>
      <c r="KP128" s="7">
        <v>0</v>
      </c>
      <c r="KQ128" s="7">
        <v>0</v>
      </c>
      <c r="KR128" s="7">
        <v>0</v>
      </c>
      <c r="KS128" s="7">
        <v>0</v>
      </c>
      <c r="KT128" s="7">
        <v>0</v>
      </c>
      <c r="KU128" s="7">
        <v>0</v>
      </c>
      <c r="KV128" s="7">
        <v>0</v>
      </c>
      <c r="KW128" s="7">
        <v>0</v>
      </c>
      <c r="KX128" s="7">
        <v>0</v>
      </c>
      <c r="KY128" s="7">
        <v>0</v>
      </c>
      <c r="KZ128" s="7">
        <v>0</v>
      </c>
      <c r="LA128" s="7">
        <v>0</v>
      </c>
      <c r="LB128" s="7">
        <v>0</v>
      </c>
      <c r="LC128" s="7">
        <v>0</v>
      </c>
      <c r="LD128" s="7">
        <v>0</v>
      </c>
      <c r="LE128" s="7">
        <v>0</v>
      </c>
      <c r="LF128" s="7">
        <v>0</v>
      </c>
      <c r="LG128" s="7">
        <v>0</v>
      </c>
      <c r="LH128" s="7">
        <v>0</v>
      </c>
      <c r="LI128" s="7">
        <v>0</v>
      </c>
      <c r="LJ128" s="7">
        <v>0</v>
      </c>
      <c r="LK128" s="7">
        <v>0</v>
      </c>
      <c r="LL128" s="7">
        <v>0</v>
      </c>
      <c r="LM128" s="7">
        <v>0</v>
      </c>
      <c r="LN128" s="7">
        <v>0</v>
      </c>
      <c r="LO128" s="7">
        <v>0</v>
      </c>
      <c r="LP128" s="7">
        <v>0</v>
      </c>
      <c r="LQ128" s="7">
        <v>0</v>
      </c>
      <c r="LR128" s="7">
        <v>0</v>
      </c>
      <c r="LS128" s="7">
        <v>0</v>
      </c>
      <c r="LT128" s="7">
        <v>0</v>
      </c>
      <c r="LU128" s="7">
        <v>0</v>
      </c>
      <c r="LV128" s="7">
        <v>0</v>
      </c>
      <c r="LW128" s="9">
        <v>0</v>
      </c>
      <c r="LX128" s="9">
        <v>0</v>
      </c>
      <c r="LY128" s="9">
        <v>0</v>
      </c>
      <c r="LZ128" s="9">
        <v>0</v>
      </c>
      <c r="MA128" s="9">
        <v>0</v>
      </c>
      <c r="MB128" s="9">
        <v>0</v>
      </c>
      <c r="MC128" s="9">
        <v>0</v>
      </c>
      <c r="MD128" s="9">
        <v>0</v>
      </c>
      <c r="ME128" s="9">
        <v>0</v>
      </c>
      <c r="MF128" s="9">
        <v>0</v>
      </c>
      <c r="MG128" s="9">
        <v>0</v>
      </c>
      <c r="MH128" s="9">
        <v>0</v>
      </c>
      <c r="MI128" s="9">
        <v>0</v>
      </c>
      <c r="MJ128" s="9">
        <v>0</v>
      </c>
      <c r="MK128" s="9">
        <v>0</v>
      </c>
      <c r="ML128" s="9">
        <v>0</v>
      </c>
    </row>
    <row r="129" spans="1:350">
      <c r="A129" s="34" t="s">
        <v>119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</v>
      </c>
      <c r="M129" s="7">
        <v>1</v>
      </c>
      <c r="N129" s="7">
        <v>1</v>
      </c>
      <c r="O129" s="7">
        <v>1</v>
      </c>
      <c r="P129" s="7">
        <v>0</v>
      </c>
      <c r="Q129" s="7">
        <v>0</v>
      </c>
      <c r="R129" s="7">
        <v>1</v>
      </c>
      <c r="S129" s="7">
        <v>0</v>
      </c>
      <c r="T129" s="7">
        <v>1</v>
      </c>
      <c r="U129" s="7">
        <v>0</v>
      </c>
      <c r="V129" s="7">
        <v>0</v>
      </c>
      <c r="W129" s="7">
        <v>0</v>
      </c>
      <c r="X129" s="7">
        <v>1</v>
      </c>
      <c r="Y129" s="7">
        <v>0</v>
      </c>
      <c r="Z129" s="7">
        <v>1</v>
      </c>
      <c r="AA129" s="7">
        <v>0</v>
      </c>
      <c r="AB129" s="7">
        <v>1</v>
      </c>
      <c r="AC129" s="7">
        <v>0</v>
      </c>
      <c r="AD129" s="7">
        <v>1</v>
      </c>
      <c r="AE129" s="7">
        <v>0</v>
      </c>
      <c r="AF129" s="7">
        <v>1</v>
      </c>
      <c r="AG129" s="7">
        <v>0</v>
      </c>
      <c r="AH129" s="7">
        <v>1</v>
      </c>
      <c r="AI129" s="7">
        <v>1</v>
      </c>
      <c r="AJ129" s="7">
        <v>1</v>
      </c>
      <c r="AK129" s="7">
        <v>1</v>
      </c>
      <c r="AL129" s="7">
        <v>1</v>
      </c>
      <c r="AM129" s="7">
        <v>0</v>
      </c>
      <c r="AN129" s="7">
        <v>0</v>
      </c>
      <c r="AO129" s="7">
        <v>0</v>
      </c>
      <c r="AP129" s="7">
        <v>1</v>
      </c>
      <c r="AQ129" s="7">
        <v>1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1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1</v>
      </c>
      <c r="CL129" s="7">
        <v>1</v>
      </c>
      <c r="CM129" s="7">
        <v>1</v>
      </c>
      <c r="CN129" s="7">
        <v>1</v>
      </c>
      <c r="CO129" s="7">
        <v>1</v>
      </c>
      <c r="CP129" s="7">
        <v>1</v>
      </c>
      <c r="CQ129" s="7">
        <v>1</v>
      </c>
      <c r="CR129" s="7">
        <v>1</v>
      </c>
      <c r="CS129" s="7">
        <v>1</v>
      </c>
      <c r="CT129" s="7">
        <v>1</v>
      </c>
      <c r="CU129" s="7">
        <v>1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1</v>
      </c>
      <c r="EN129" s="7">
        <v>0</v>
      </c>
      <c r="EO129" s="7">
        <v>1</v>
      </c>
      <c r="EP129" s="7">
        <v>1</v>
      </c>
      <c r="EQ129" s="7">
        <v>1</v>
      </c>
      <c r="ER129" s="7">
        <v>1</v>
      </c>
      <c r="ES129" s="7">
        <v>0</v>
      </c>
      <c r="ET129" s="7">
        <v>1</v>
      </c>
      <c r="EU129" s="7">
        <v>0</v>
      </c>
      <c r="EV129" s="7">
        <v>0</v>
      </c>
      <c r="EW129" s="7">
        <v>1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1</v>
      </c>
      <c r="GP129" s="7">
        <v>1</v>
      </c>
      <c r="GQ129" s="7">
        <v>1</v>
      </c>
      <c r="GR129" s="7">
        <v>1</v>
      </c>
      <c r="GS129" s="7">
        <v>1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7">
        <v>0</v>
      </c>
      <c r="HI129" s="7">
        <v>0</v>
      </c>
      <c r="HJ129" s="7">
        <v>0</v>
      </c>
      <c r="HK129" s="7">
        <v>0</v>
      </c>
      <c r="HL129" s="7">
        <v>0</v>
      </c>
      <c r="HM129" s="7">
        <v>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>
        <v>0</v>
      </c>
      <c r="HV129" s="7">
        <v>0</v>
      </c>
      <c r="HW129" s="7">
        <v>0</v>
      </c>
      <c r="HX129" s="7">
        <v>0</v>
      </c>
      <c r="HY129" s="7">
        <v>0</v>
      </c>
      <c r="HZ129" s="7">
        <v>0</v>
      </c>
      <c r="IA129" s="7">
        <v>0</v>
      </c>
      <c r="IB129" s="7">
        <v>0</v>
      </c>
      <c r="IC129" s="7">
        <v>0</v>
      </c>
      <c r="ID129" s="7">
        <v>0</v>
      </c>
      <c r="IE129" s="7">
        <v>0</v>
      </c>
      <c r="IF129" s="7">
        <v>0</v>
      </c>
      <c r="IG129" s="7">
        <v>0</v>
      </c>
      <c r="IH129" s="7">
        <v>0</v>
      </c>
      <c r="II129" s="7">
        <v>0</v>
      </c>
      <c r="IJ129" s="7">
        <v>0</v>
      </c>
      <c r="IK129" s="7">
        <v>0</v>
      </c>
      <c r="IL129" s="7">
        <v>0</v>
      </c>
      <c r="IM129" s="7">
        <v>0</v>
      </c>
      <c r="IN129" s="7">
        <v>0</v>
      </c>
      <c r="IO129" s="7">
        <v>0</v>
      </c>
      <c r="IP129" s="7">
        <v>0</v>
      </c>
      <c r="IQ129" s="7">
        <v>0</v>
      </c>
      <c r="IR129" s="7">
        <v>0</v>
      </c>
      <c r="IS129" s="7">
        <v>0</v>
      </c>
      <c r="IT129" s="7">
        <v>0</v>
      </c>
      <c r="IU129" s="7">
        <v>0</v>
      </c>
      <c r="IV129" s="7">
        <v>0</v>
      </c>
      <c r="IW129" s="7">
        <v>0</v>
      </c>
      <c r="IX129" s="7">
        <v>0</v>
      </c>
      <c r="IY129" s="7">
        <v>0</v>
      </c>
      <c r="IZ129" s="7">
        <v>0</v>
      </c>
      <c r="JA129" s="7">
        <v>0</v>
      </c>
      <c r="JB129" s="7">
        <v>0</v>
      </c>
      <c r="JC129" s="7">
        <v>0</v>
      </c>
      <c r="JD129" s="7">
        <v>0</v>
      </c>
      <c r="JE129" s="7">
        <v>0</v>
      </c>
      <c r="JF129" s="7">
        <v>0</v>
      </c>
      <c r="JG129" s="7">
        <v>0</v>
      </c>
      <c r="JH129" s="7">
        <v>0</v>
      </c>
      <c r="JI129" s="7">
        <v>0</v>
      </c>
      <c r="JJ129" s="7">
        <v>0</v>
      </c>
      <c r="JK129" s="7">
        <v>0</v>
      </c>
      <c r="JL129" s="7">
        <v>0</v>
      </c>
      <c r="JM129" s="7">
        <v>0</v>
      </c>
      <c r="JN129" s="7">
        <v>0</v>
      </c>
      <c r="JO129" s="7">
        <v>0</v>
      </c>
      <c r="JP129" s="7">
        <v>0</v>
      </c>
      <c r="JQ129" s="7">
        <v>0</v>
      </c>
      <c r="JR129" s="7">
        <v>0</v>
      </c>
      <c r="JS129" s="7">
        <v>0</v>
      </c>
      <c r="JT129" s="7">
        <v>0</v>
      </c>
      <c r="JU129" s="7">
        <v>0</v>
      </c>
      <c r="JV129" s="7">
        <v>0</v>
      </c>
      <c r="JW129" s="7">
        <v>0</v>
      </c>
      <c r="JX129" s="7">
        <v>0</v>
      </c>
      <c r="JY129" s="7">
        <v>0</v>
      </c>
      <c r="JZ129" s="7">
        <v>0</v>
      </c>
      <c r="KA129" s="7">
        <v>0</v>
      </c>
      <c r="KB129" s="7">
        <v>0</v>
      </c>
      <c r="KC129" s="7">
        <v>0</v>
      </c>
      <c r="KD129" s="7">
        <v>0</v>
      </c>
      <c r="KE129" s="7">
        <v>0</v>
      </c>
      <c r="KF129" s="7">
        <v>0</v>
      </c>
      <c r="KG129" s="7">
        <v>0</v>
      </c>
      <c r="KH129" s="7">
        <v>0</v>
      </c>
      <c r="KI129" s="7">
        <v>0</v>
      </c>
      <c r="KJ129" s="7">
        <v>0</v>
      </c>
      <c r="KK129" s="7">
        <v>0</v>
      </c>
      <c r="KL129" s="7">
        <v>0</v>
      </c>
      <c r="KM129" s="7">
        <v>0</v>
      </c>
      <c r="KN129" s="7">
        <v>0</v>
      </c>
      <c r="KO129" s="7">
        <v>0</v>
      </c>
      <c r="KP129" s="7">
        <v>0</v>
      </c>
      <c r="KQ129" s="7">
        <v>0</v>
      </c>
      <c r="KR129" s="7">
        <v>0</v>
      </c>
      <c r="KS129" s="7">
        <v>0</v>
      </c>
      <c r="KT129" s="7">
        <v>0</v>
      </c>
      <c r="KU129" s="7">
        <v>0</v>
      </c>
      <c r="KV129" s="7">
        <v>0</v>
      </c>
      <c r="KW129" s="7">
        <v>0</v>
      </c>
      <c r="KX129" s="7">
        <v>0</v>
      </c>
      <c r="KY129" s="7">
        <v>0</v>
      </c>
      <c r="KZ129" s="7">
        <v>0</v>
      </c>
      <c r="LA129" s="7">
        <v>0</v>
      </c>
      <c r="LB129" s="7">
        <v>0</v>
      </c>
      <c r="LC129" s="7">
        <v>0</v>
      </c>
      <c r="LD129" s="7">
        <v>0</v>
      </c>
      <c r="LE129" s="7">
        <v>0</v>
      </c>
      <c r="LF129" s="7">
        <v>0</v>
      </c>
      <c r="LG129" s="7">
        <v>0</v>
      </c>
      <c r="LH129" s="7">
        <v>0</v>
      </c>
      <c r="LI129" s="7">
        <v>0</v>
      </c>
      <c r="LJ129" s="7">
        <v>0</v>
      </c>
      <c r="LK129" s="7">
        <v>0</v>
      </c>
      <c r="LL129" s="7">
        <v>0</v>
      </c>
      <c r="LM129" s="7">
        <v>0</v>
      </c>
      <c r="LN129" s="7">
        <v>0</v>
      </c>
      <c r="LO129" s="7">
        <v>0</v>
      </c>
      <c r="LP129" s="7">
        <v>0</v>
      </c>
      <c r="LQ129" s="7">
        <v>0</v>
      </c>
      <c r="LR129" s="7">
        <v>0</v>
      </c>
      <c r="LS129" s="7">
        <v>0</v>
      </c>
      <c r="LT129" s="7">
        <v>0</v>
      </c>
      <c r="LU129" s="7">
        <v>0</v>
      </c>
      <c r="LV129" s="7">
        <v>0</v>
      </c>
      <c r="LW129" s="9">
        <v>0</v>
      </c>
      <c r="LX129" s="9">
        <v>0</v>
      </c>
      <c r="LY129" s="9">
        <v>0</v>
      </c>
      <c r="LZ129" s="9">
        <v>0</v>
      </c>
      <c r="MA129" s="9">
        <v>0</v>
      </c>
      <c r="MB129" s="9">
        <v>0</v>
      </c>
      <c r="MC129" s="9">
        <v>0</v>
      </c>
      <c r="MD129" s="9">
        <v>0</v>
      </c>
      <c r="ME129" s="9">
        <v>0</v>
      </c>
      <c r="MF129" s="9">
        <v>0</v>
      </c>
      <c r="MG129" s="9">
        <v>0</v>
      </c>
      <c r="MH129" s="9">
        <v>0</v>
      </c>
      <c r="MI129" s="9">
        <v>0</v>
      </c>
      <c r="MJ129" s="9">
        <v>0</v>
      </c>
      <c r="MK129" s="9">
        <v>0</v>
      </c>
      <c r="ML129" s="9">
        <v>0</v>
      </c>
    </row>
    <row r="130" spans="1:350">
      <c r="A130" s="34" t="s">
        <v>120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0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0</v>
      </c>
      <c r="HM130" s="7">
        <v>0</v>
      </c>
      <c r="HN130" s="7">
        <v>0</v>
      </c>
      <c r="HO130" s="7">
        <v>0</v>
      </c>
      <c r="HP130" s="7">
        <v>0</v>
      </c>
      <c r="HQ130" s="7">
        <v>0</v>
      </c>
      <c r="HR130" s="7">
        <v>0</v>
      </c>
      <c r="HS130" s="7">
        <v>0</v>
      </c>
      <c r="HT130" s="7">
        <v>0</v>
      </c>
      <c r="HU130" s="7">
        <v>0</v>
      </c>
      <c r="HV130" s="7">
        <v>0</v>
      </c>
      <c r="HW130" s="7">
        <v>0</v>
      </c>
      <c r="HX130" s="7">
        <v>0</v>
      </c>
      <c r="HY130" s="7">
        <v>0</v>
      </c>
      <c r="HZ130" s="7">
        <v>0</v>
      </c>
      <c r="IA130" s="7">
        <v>0</v>
      </c>
      <c r="IB130" s="7">
        <v>0</v>
      </c>
      <c r="IC130" s="7">
        <v>0</v>
      </c>
      <c r="ID130" s="7">
        <v>0</v>
      </c>
      <c r="IE130" s="7">
        <v>0</v>
      </c>
      <c r="IF130" s="7">
        <v>0</v>
      </c>
      <c r="IG130" s="7">
        <v>0</v>
      </c>
      <c r="IH130" s="7">
        <v>0</v>
      </c>
      <c r="II130" s="7">
        <v>0</v>
      </c>
      <c r="IJ130" s="7">
        <v>0</v>
      </c>
      <c r="IK130" s="7">
        <v>0</v>
      </c>
      <c r="IL130" s="7">
        <v>0</v>
      </c>
      <c r="IM130" s="7">
        <v>0</v>
      </c>
      <c r="IN130" s="7">
        <v>0</v>
      </c>
      <c r="IO130" s="7">
        <v>0</v>
      </c>
      <c r="IP130" s="7">
        <v>0</v>
      </c>
      <c r="IQ130" s="7">
        <v>0</v>
      </c>
      <c r="IR130" s="7">
        <v>0</v>
      </c>
      <c r="IS130" s="7">
        <v>0</v>
      </c>
      <c r="IT130" s="7">
        <v>0</v>
      </c>
      <c r="IU130" s="7">
        <v>0</v>
      </c>
      <c r="IV130" s="7">
        <v>0</v>
      </c>
      <c r="IW130" s="7">
        <v>0</v>
      </c>
      <c r="IX130" s="7">
        <v>0</v>
      </c>
      <c r="IY130" s="7">
        <v>0</v>
      </c>
      <c r="IZ130" s="7">
        <v>0</v>
      </c>
      <c r="JA130" s="7">
        <v>0</v>
      </c>
      <c r="JB130" s="7">
        <v>0</v>
      </c>
      <c r="JC130" s="7">
        <v>0</v>
      </c>
      <c r="JD130" s="7">
        <v>0</v>
      </c>
      <c r="JE130" s="7">
        <v>0</v>
      </c>
      <c r="JF130" s="7">
        <v>0</v>
      </c>
      <c r="JG130" s="7">
        <v>0</v>
      </c>
      <c r="JH130" s="7">
        <v>0</v>
      </c>
      <c r="JI130" s="7">
        <v>0</v>
      </c>
      <c r="JJ130" s="7">
        <v>0</v>
      </c>
      <c r="JK130" s="7">
        <v>0</v>
      </c>
      <c r="JL130" s="7">
        <v>0</v>
      </c>
      <c r="JM130" s="7">
        <v>0</v>
      </c>
      <c r="JN130" s="7">
        <v>0</v>
      </c>
      <c r="JO130" s="7">
        <v>0</v>
      </c>
      <c r="JP130" s="7">
        <v>0</v>
      </c>
      <c r="JQ130" s="7">
        <v>0</v>
      </c>
      <c r="JR130" s="7">
        <v>0</v>
      </c>
      <c r="JS130" s="7">
        <v>0</v>
      </c>
      <c r="JT130" s="7">
        <v>0</v>
      </c>
      <c r="JU130" s="7">
        <v>0</v>
      </c>
      <c r="JV130" s="7">
        <v>0</v>
      </c>
      <c r="JW130" s="7">
        <v>0</v>
      </c>
      <c r="JX130" s="7">
        <v>0</v>
      </c>
      <c r="JY130" s="7">
        <v>0</v>
      </c>
      <c r="JZ130" s="7">
        <v>0</v>
      </c>
      <c r="KA130" s="7">
        <v>0</v>
      </c>
      <c r="KB130" s="7">
        <v>0</v>
      </c>
      <c r="KC130" s="7">
        <v>0</v>
      </c>
      <c r="KD130" s="7">
        <v>0</v>
      </c>
      <c r="KE130" s="7">
        <v>0</v>
      </c>
      <c r="KF130" s="7">
        <v>0</v>
      </c>
      <c r="KG130" s="7">
        <v>0</v>
      </c>
      <c r="KH130" s="7">
        <v>0</v>
      </c>
      <c r="KI130" s="7">
        <v>0</v>
      </c>
      <c r="KJ130" s="7">
        <v>0</v>
      </c>
      <c r="KK130" s="7">
        <v>0</v>
      </c>
      <c r="KL130" s="7">
        <v>0</v>
      </c>
      <c r="KM130" s="7">
        <v>0</v>
      </c>
      <c r="KN130" s="7">
        <v>0</v>
      </c>
      <c r="KO130" s="7">
        <v>0</v>
      </c>
      <c r="KP130" s="7">
        <v>0</v>
      </c>
      <c r="KQ130" s="7">
        <v>0</v>
      </c>
      <c r="KR130" s="7">
        <v>0</v>
      </c>
      <c r="KS130" s="7">
        <v>0</v>
      </c>
      <c r="KT130" s="7">
        <v>0</v>
      </c>
      <c r="KU130" s="7">
        <v>0</v>
      </c>
      <c r="KV130" s="7">
        <v>0</v>
      </c>
      <c r="KW130" s="7">
        <v>0</v>
      </c>
      <c r="KX130" s="7">
        <v>0</v>
      </c>
      <c r="KY130" s="7">
        <v>0</v>
      </c>
      <c r="KZ130" s="7">
        <v>0</v>
      </c>
      <c r="LA130" s="7">
        <v>0</v>
      </c>
      <c r="LB130" s="7">
        <v>0</v>
      </c>
      <c r="LC130" s="7">
        <v>0</v>
      </c>
      <c r="LD130" s="7">
        <v>0</v>
      </c>
      <c r="LE130" s="7">
        <v>0</v>
      </c>
      <c r="LF130" s="7">
        <v>0</v>
      </c>
      <c r="LG130" s="7">
        <v>0</v>
      </c>
      <c r="LH130" s="7">
        <v>0</v>
      </c>
      <c r="LI130" s="7">
        <v>0</v>
      </c>
      <c r="LJ130" s="7">
        <v>0</v>
      </c>
      <c r="LK130" s="7">
        <v>0</v>
      </c>
      <c r="LL130" s="7">
        <v>0</v>
      </c>
      <c r="LM130" s="7">
        <v>1</v>
      </c>
      <c r="LN130" s="7">
        <v>1</v>
      </c>
      <c r="LO130" s="7">
        <v>1</v>
      </c>
      <c r="LP130" s="7">
        <v>0</v>
      </c>
      <c r="LQ130" s="7">
        <v>0</v>
      </c>
      <c r="LR130" s="7">
        <v>0</v>
      </c>
      <c r="LS130" s="7">
        <v>0</v>
      </c>
      <c r="LT130" s="7">
        <v>0</v>
      </c>
      <c r="LU130" s="7">
        <v>0</v>
      </c>
      <c r="LV130" s="7">
        <v>0</v>
      </c>
      <c r="LW130" s="9">
        <v>0</v>
      </c>
      <c r="LX130" s="9">
        <v>0</v>
      </c>
      <c r="LY130" s="9">
        <v>0</v>
      </c>
      <c r="LZ130" s="9">
        <v>0</v>
      </c>
      <c r="MA130" s="9">
        <v>0</v>
      </c>
      <c r="MB130" s="9">
        <v>0</v>
      </c>
      <c r="MC130" s="9">
        <v>0</v>
      </c>
      <c r="MD130" s="9">
        <v>0</v>
      </c>
      <c r="ME130" s="9">
        <v>0</v>
      </c>
      <c r="MF130" s="9">
        <v>0</v>
      </c>
      <c r="MG130" s="9">
        <v>0</v>
      </c>
      <c r="MH130" s="9">
        <v>0</v>
      </c>
      <c r="MI130" s="9">
        <v>0</v>
      </c>
      <c r="MJ130" s="9">
        <v>0</v>
      </c>
      <c r="MK130" s="9">
        <v>0</v>
      </c>
      <c r="ML130" s="9">
        <v>0</v>
      </c>
    </row>
    <row r="131" spans="1:350">
      <c r="A131" s="34" t="s">
        <v>121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1</v>
      </c>
      <c r="BE131" s="7">
        <v>0</v>
      </c>
      <c r="BF131" s="7">
        <v>0</v>
      </c>
      <c r="BG131" s="7">
        <v>1</v>
      </c>
      <c r="BH131" s="7">
        <v>1</v>
      </c>
      <c r="BI131" s="7">
        <v>1</v>
      </c>
      <c r="BJ131" s="7">
        <v>0</v>
      </c>
      <c r="BK131" s="7">
        <v>0</v>
      </c>
      <c r="BL131" s="7">
        <v>0</v>
      </c>
      <c r="BM131" s="7">
        <v>0</v>
      </c>
      <c r="BN131" s="7">
        <v>1</v>
      </c>
      <c r="BO131" s="7">
        <v>0</v>
      </c>
      <c r="BP131" s="7">
        <v>0</v>
      </c>
      <c r="BQ131" s="7">
        <v>1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1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1</v>
      </c>
      <c r="DZ131" s="7">
        <v>0</v>
      </c>
      <c r="EA131" s="7">
        <v>0</v>
      </c>
      <c r="EB131" s="7">
        <v>1</v>
      </c>
      <c r="EC131" s="7">
        <v>0</v>
      </c>
      <c r="ED131" s="7">
        <v>1</v>
      </c>
      <c r="EE131" s="7">
        <v>0</v>
      </c>
      <c r="EF131" s="7">
        <v>0</v>
      </c>
      <c r="EG131" s="7">
        <v>0</v>
      </c>
      <c r="EH131" s="7">
        <v>1</v>
      </c>
      <c r="EI131" s="7">
        <v>0</v>
      </c>
      <c r="EJ131" s="7">
        <v>0</v>
      </c>
      <c r="EK131" s="7">
        <v>1</v>
      </c>
      <c r="EL131" s="7">
        <v>1</v>
      </c>
      <c r="EM131" s="7">
        <v>0</v>
      </c>
      <c r="EN131" s="7">
        <v>1</v>
      </c>
      <c r="EO131" s="7">
        <v>0</v>
      </c>
      <c r="EP131" s="7">
        <v>0</v>
      </c>
      <c r="EQ131" s="7">
        <v>0</v>
      </c>
      <c r="ER131" s="7">
        <v>1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1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1</v>
      </c>
      <c r="FO131" s="7">
        <v>0</v>
      </c>
      <c r="FP131" s="7">
        <v>0</v>
      </c>
      <c r="FQ131" s="7">
        <v>0</v>
      </c>
      <c r="FR131" s="7">
        <v>0</v>
      </c>
      <c r="FS131" s="7">
        <v>0</v>
      </c>
      <c r="FT131" s="7">
        <v>1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0</v>
      </c>
      <c r="GJ131" s="7">
        <v>0</v>
      </c>
      <c r="GK131" s="7">
        <v>0</v>
      </c>
      <c r="GL131" s="7">
        <v>0</v>
      </c>
      <c r="GM131" s="7">
        <v>0</v>
      </c>
      <c r="GN131" s="7">
        <v>1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7">
        <v>0</v>
      </c>
      <c r="HI131" s="7">
        <v>0</v>
      </c>
      <c r="HJ131" s="7">
        <v>0</v>
      </c>
      <c r="HK131" s="7">
        <v>0</v>
      </c>
      <c r="HL131" s="7">
        <v>0</v>
      </c>
      <c r="HM131" s="7">
        <v>0</v>
      </c>
      <c r="HN131" s="7">
        <v>0</v>
      </c>
      <c r="HO131" s="7">
        <v>0</v>
      </c>
      <c r="HP131" s="7">
        <v>0</v>
      </c>
      <c r="HQ131" s="7">
        <v>0</v>
      </c>
      <c r="HR131" s="7">
        <v>0</v>
      </c>
      <c r="HS131" s="7">
        <v>0</v>
      </c>
      <c r="HT131" s="7">
        <v>0</v>
      </c>
      <c r="HU131" s="7">
        <v>0</v>
      </c>
      <c r="HV131" s="7">
        <v>0</v>
      </c>
      <c r="HW131" s="7">
        <v>0</v>
      </c>
      <c r="HX131" s="7">
        <v>0</v>
      </c>
      <c r="HY131" s="7">
        <v>0</v>
      </c>
      <c r="HZ131" s="7">
        <v>0</v>
      </c>
      <c r="IA131" s="7">
        <v>0</v>
      </c>
      <c r="IB131" s="7">
        <v>0</v>
      </c>
      <c r="IC131" s="7">
        <v>0</v>
      </c>
      <c r="ID131" s="7">
        <v>0</v>
      </c>
      <c r="IE131" s="7">
        <v>0</v>
      </c>
      <c r="IF131" s="7">
        <v>0</v>
      </c>
      <c r="IG131" s="7">
        <v>0</v>
      </c>
      <c r="IH131" s="7">
        <v>0</v>
      </c>
      <c r="II131" s="7">
        <v>0</v>
      </c>
      <c r="IJ131" s="7">
        <v>0</v>
      </c>
      <c r="IK131" s="7">
        <v>0</v>
      </c>
      <c r="IL131" s="7">
        <v>0</v>
      </c>
      <c r="IM131" s="7">
        <v>0</v>
      </c>
      <c r="IN131" s="7">
        <v>0</v>
      </c>
      <c r="IO131" s="7">
        <v>0</v>
      </c>
      <c r="IP131" s="7">
        <v>0</v>
      </c>
      <c r="IQ131" s="7">
        <v>0</v>
      </c>
      <c r="IR131" s="7">
        <v>0</v>
      </c>
      <c r="IS131" s="7">
        <v>0</v>
      </c>
      <c r="IT131" s="7">
        <v>0</v>
      </c>
      <c r="IU131" s="7">
        <v>0</v>
      </c>
      <c r="IV131" s="7">
        <v>0</v>
      </c>
      <c r="IW131" s="7">
        <v>0</v>
      </c>
      <c r="IX131" s="7">
        <v>0</v>
      </c>
      <c r="IY131" s="7">
        <v>0</v>
      </c>
      <c r="IZ131" s="7">
        <v>0</v>
      </c>
      <c r="JA131" s="7">
        <v>0</v>
      </c>
      <c r="JB131" s="7">
        <v>0</v>
      </c>
      <c r="JC131" s="7">
        <v>0</v>
      </c>
      <c r="JD131" s="7">
        <v>0</v>
      </c>
      <c r="JE131" s="7">
        <v>0</v>
      </c>
      <c r="JF131" s="7">
        <v>0</v>
      </c>
      <c r="JG131" s="7">
        <v>0</v>
      </c>
      <c r="JH131" s="7">
        <v>0</v>
      </c>
      <c r="JI131" s="7">
        <v>0</v>
      </c>
      <c r="JJ131" s="7">
        <v>0</v>
      </c>
      <c r="JK131" s="7">
        <v>0</v>
      </c>
      <c r="JL131" s="7">
        <v>0</v>
      </c>
      <c r="JM131" s="7">
        <v>0</v>
      </c>
      <c r="JN131" s="7">
        <v>0</v>
      </c>
      <c r="JO131" s="7">
        <v>0</v>
      </c>
      <c r="JP131" s="7">
        <v>0</v>
      </c>
      <c r="JQ131" s="7">
        <v>0</v>
      </c>
      <c r="JR131" s="7">
        <v>0</v>
      </c>
      <c r="JS131" s="7">
        <v>0</v>
      </c>
      <c r="JT131" s="7">
        <v>0</v>
      </c>
      <c r="JU131" s="7">
        <v>0</v>
      </c>
      <c r="JV131" s="7">
        <v>0</v>
      </c>
      <c r="JW131" s="7">
        <v>0</v>
      </c>
      <c r="JX131" s="7">
        <v>0</v>
      </c>
      <c r="JY131" s="7">
        <v>0</v>
      </c>
      <c r="JZ131" s="7">
        <v>0</v>
      </c>
      <c r="KA131" s="7">
        <v>0</v>
      </c>
      <c r="KB131" s="7">
        <v>0</v>
      </c>
      <c r="KC131" s="7">
        <v>0</v>
      </c>
      <c r="KD131" s="7">
        <v>0</v>
      </c>
      <c r="KE131" s="7">
        <v>0</v>
      </c>
      <c r="KF131" s="7">
        <v>0</v>
      </c>
      <c r="KG131" s="7">
        <v>0</v>
      </c>
      <c r="KH131" s="7">
        <v>0</v>
      </c>
      <c r="KI131" s="7">
        <v>0</v>
      </c>
      <c r="KJ131" s="7">
        <v>0</v>
      </c>
      <c r="KK131" s="7">
        <v>0</v>
      </c>
      <c r="KL131" s="7">
        <v>0</v>
      </c>
      <c r="KM131" s="7">
        <v>0</v>
      </c>
      <c r="KN131" s="7">
        <v>0</v>
      </c>
      <c r="KO131" s="7">
        <v>0</v>
      </c>
      <c r="KP131" s="7">
        <v>0</v>
      </c>
      <c r="KQ131" s="7">
        <v>0</v>
      </c>
      <c r="KR131" s="7">
        <v>0</v>
      </c>
      <c r="KS131" s="7">
        <v>0</v>
      </c>
      <c r="KT131" s="7">
        <v>0</v>
      </c>
      <c r="KU131" s="7">
        <v>0</v>
      </c>
      <c r="KV131" s="7">
        <v>0</v>
      </c>
      <c r="KW131" s="7">
        <v>0</v>
      </c>
      <c r="KX131" s="7">
        <v>0</v>
      </c>
      <c r="KY131" s="7">
        <v>0</v>
      </c>
      <c r="KZ131" s="7">
        <v>0</v>
      </c>
      <c r="LA131" s="7">
        <v>0</v>
      </c>
      <c r="LB131" s="7">
        <v>0</v>
      </c>
      <c r="LC131" s="7">
        <v>0</v>
      </c>
      <c r="LD131" s="7">
        <v>0</v>
      </c>
      <c r="LE131" s="7">
        <v>0</v>
      </c>
      <c r="LF131" s="7">
        <v>0</v>
      </c>
      <c r="LG131" s="7">
        <v>0</v>
      </c>
      <c r="LH131" s="7">
        <v>0</v>
      </c>
      <c r="LI131" s="7">
        <v>0</v>
      </c>
      <c r="LJ131" s="7">
        <v>0</v>
      </c>
      <c r="LK131" s="7">
        <v>0</v>
      </c>
      <c r="LL131" s="7">
        <v>0</v>
      </c>
      <c r="LM131" s="7">
        <v>1</v>
      </c>
      <c r="LN131" s="7">
        <v>0</v>
      </c>
      <c r="LO131" s="7">
        <v>0</v>
      </c>
      <c r="LP131" s="7">
        <v>0</v>
      </c>
      <c r="LQ131" s="7">
        <v>0</v>
      </c>
      <c r="LR131" s="7">
        <v>0</v>
      </c>
      <c r="LS131" s="7">
        <v>0</v>
      </c>
      <c r="LT131" s="7">
        <v>0</v>
      </c>
      <c r="LU131" s="7">
        <v>0</v>
      </c>
      <c r="LV131" s="7">
        <v>0</v>
      </c>
      <c r="LW131" s="9">
        <v>0</v>
      </c>
      <c r="LX131" s="9">
        <v>0</v>
      </c>
      <c r="LY131" s="9">
        <v>0</v>
      </c>
      <c r="LZ131" s="9">
        <v>0</v>
      </c>
      <c r="MA131" s="9">
        <v>0</v>
      </c>
      <c r="MB131" s="9">
        <v>0</v>
      </c>
      <c r="MC131" s="9">
        <v>0</v>
      </c>
      <c r="MD131" s="9">
        <v>0</v>
      </c>
      <c r="ME131" s="9">
        <v>0</v>
      </c>
      <c r="MF131" s="9">
        <v>0</v>
      </c>
      <c r="MG131" s="9">
        <v>0</v>
      </c>
      <c r="MH131" s="9">
        <v>0</v>
      </c>
      <c r="MI131" s="9">
        <v>0</v>
      </c>
      <c r="MJ131" s="9">
        <v>0</v>
      </c>
      <c r="MK131" s="9">
        <v>0</v>
      </c>
      <c r="ML131" s="9">
        <v>0</v>
      </c>
    </row>
    <row r="132" spans="1:350">
      <c r="A132" s="34" t="s">
        <v>122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>
        <v>0</v>
      </c>
      <c r="HM132" s="7">
        <v>0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>
        <v>0</v>
      </c>
      <c r="HV132" s="7">
        <v>0</v>
      </c>
      <c r="HW132" s="7">
        <v>0</v>
      </c>
      <c r="HX132" s="7">
        <v>0</v>
      </c>
      <c r="HY132" s="7">
        <v>0</v>
      </c>
      <c r="HZ132" s="7">
        <v>0</v>
      </c>
      <c r="IA132" s="7">
        <v>0</v>
      </c>
      <c r="IB132" s="7">
        <v>0</v>
      </c>
      <c r="IC132" s="7">
        <v>0</v>
      </c>
      <c r="ID132" s="7">
        <v>0</v>
      </c>
      <c r="IE132" s="7">
        <v>0</v>
      </c>
      <c r="IF132" s="7">
        <v>0</v>
      </c>
      <c r="IG132" s="7">
        <v>0</v>
      </c>
      <c r="IH132" s="7">
        <v>0</v>
      </c>
      <c r="II132" s="7">
        <v>0</v>
      </c>
      <c r="IJ132" s="7">
        <v>0</v>
      </c>
      <c r="IK132" s="7">
        <v>0</v>
      </c>
      <c r="IL132" s="7">
        <v>0</v>
      </c>
      <c r="IM132" s="7">
        <v>0</v>
      </c>
      <c r="IN132" s="7">
        <v>0</v>
      </c>
      <c r="IO132" s="7">
        <v>0</v>
      </c>
      <c r="IP132" s="7">
        <v>0</v>
      </c>
      <c r="IQ132" s="7">
        <v>0</v>
      </c>
      <c r="IR132" s="7">
        <v>0</v>
      </c>
      <c r="IS132" s="7">
        <v>0</v>
      </c>
      <c r="IT132" s="7">
        <v>0</v>
      </c>
      <c r="IU132" s="7">
        <v>0</v>
      </c>
      <c r="IV132" s="7">
        <v>0</v>
      </c>
      <c r="IW132" s="7">
        <v>0</v>
      </c>
      <c r="IX132" s="7">
        <v>0</v>
      </c>
      <c r="IY132" s="7">
        <v>0</v>
      </c>
      <c r="IZ132" s="7">
        <v>0</v>
      </c>
      <c r="JA132" s="7">
        <v>0</v>
      </c>
      <c r="JB132" s="7">
        <v>0</v>
      </c>
      <c r="JC132" s="7">
        <v>0</v>
      </c>
      <c r="JD132" s="7">
        <v>0</v>
      </c>
      <c r="JE132" s="7">
        <v>0</v>
      </c>
      <c r="JF132" s="7">
        <v>0</v>
      </c>
      <c r="JG132" s="7">
        <v>0</v>
      </c>
      <c r="JH132" s="7">
        <v>0</v>
      </c>
      <c r="JI132" s="7">
        <v>0</v>
      </c>
      <c r="JJ132" s="7">
        <v>0</v>
      </c>
      <c r="JK132" s="7">
        <v>0</v>
      </c>
      <c r="JL132" s="7">
        <v>0</v>
      </c>
      <c r="JM132" s="7">
        <v>0</v>
      </c>
      <c r="JN132" s="7">
        <v>0</v>
      </c>
      <c r="JO132" s="7">
        <v>0</v>
      </c>
      <c r="JP132" s="7">
        <v>0</v>
      </c>
      <c r="JQ132" s="7">
        <v>0</v>
      </c>
      <c r="JR132" s="7">
        <v>0</v>
      </c>
      <c r="JS132" s="7">
        <v>0</v>
      </c>
      <c r="JT132" s="7">
        <v>0</v>
      </c>
      <c r="JU132" s="7">
        <v>0</v>
      </c>
      <c r="JV132" s="7">
        <v>0</v>
      </c>
      <c r="JW132" s="7">
        <v>0</v>
      </c>
      <c r="JX132" s="7">
        <v>0</v>
      </c>
      <c r="JY132" s="7">
        <v>0</v>
      </c>
      <c r="JZ132" s="7">
        <v>0</v>
      </c>
      <c r="KA132" s="7">
        <v>0</v>
      </c>
      <c r="KB132" s="7">
        <v>0</v>
      </c>
      <c r="KC132" s="7">
        <v>0</v>
      </c>
      <c r="KD132" s="7">
        <v>0</v>
      </c>
      <c r="KE132" s="7">
        <v>0</v>
      </c>
      <c r="KF132" s="7">
        <v>0</v>
      </c>
      <c r="KG132" s="7">
        <v>0</v>
      </c>
      <c r="KH132" s="7">
        <v>0</v>
      </c>
      <c r="KI132" s="7">
        <v>0</v>
      </c>
      <c r="KJ132" s="7">
        <v>0</v>
      </c>
      <c r="KK132" s="7">
        <v>0</v>
      </c>
      <c r="KL132" s="7">
        <v>0</v>
      </c>
      <c r="KM132" s="7">
        <v>0</v>
      </c>
      <c r="KN132" s="7">
        <v>0</v>
      </c>
      <c r="KO132" s="7">
        <v>0</v>
      </c>
      <c r="KP132" s="7">
        <v>0</v>
      </c>
      <c r="KQ132" s="7">
        <v>0</v>
      </c>
      <c r="KR132" s="7">
        <v>0</v>
      </c>
      <c r="KS132" s="7">
        <v>0</v>
      </c>
      <c r="KT132" s="7">
        <v>0</v>
      </c>
      <c r="KU132" s="7">
        <v>0</v>
      </c>
      <c r="KV132" s="7">
        <v>0</v>
      </c>
      <c r="KW132" s="7">
        <v>0</v>
      </c>
      <c r="KX132" s="7">
        <v>0</v>
      </c>
      <c r="KY132" s="7">
        <v>0</v>
      </c>
      <c r="KZ132" s="7">
        <v>0</v>
      </c>
      <c r="LA132" s="7">
        <v>0</v>
      </c>
      <c r="LB132" s="7">
        <v>0</v>
      </c>
      <c r="LC132" s="7">
        <v>0</v>
      </c>
      <c r="LD132" s="7">
        <v>0</v>
      </c>
      <c r="LE132" s="7">
        <v>0</v>
      </c>
      <c r="LF132" s="7">
        <v>0</v>
      </c>
      <c r="LG132" s="7">
        <v>1</v>
      </c>
      <c r="LH132" s="7">
        <v>1</v>
      </c>
      <c r="LI132" s="7">
        <v>1</v>
      </c>
      <c r="LJ132" s="7">
        <v>0</v>
      </c>
      <c r="LK132" s="7">
        <v>0</v>
      </c>
      <c r="LL132" s="7">
        <v>0</v>
      </c>
      <c r="LM132" s="7">
        <v>1</v>
      </c>
      <c r="LN132" s="7">
        <v>1</v>
      </c>
      <c r="LO132" s="7">
        <v>0</v>
      </c>
      <c r="LP132" s="7">
        <v>0</v>
      </c>
      <c r="LQ132" s="7">
        <v>0</v>
      </c>
      <c r="LR132" s="7">
        <v>0</v>
      </c>
      <c r="LS132" s="7">
        <v>0</v>
      </c>
      <c r="LT132" s="7">
        <v>0</v>
      </c>
      <c r="LU132" s="7">
        <v>0</v>
      </c>
      <c r="LV132" s="7">
        <v>0</v>
      </c>
      <c r="LW132" s="9">
        <v>0</v>
      </c>
      <c r="LX132" s="9">
        <v>0</v>
      </c>
      <c r="LY132" s="9">
        <v>0</v>
      </c>
      <c r="LZ132" s="9">
        <v>0</v>
      </c>
      <c r="MA132" s="9">
        <v>0</v>
      </c>
      <c r="MB132" s="9">
        <v>0</v>
      </c>
      <c r="MC132" s="9">
        <v>0</v>
      </c>
      <c r="MD132" s="9">
        <v>0</v>
      </c>
      <c r="ME132" s="9">
        <v>0</v>
      </c>
      <c r="MF132" s="9">
        <v>0</v>
      </c>
      <c r="MG132" s="9">
        <v>0</v>
      </c>
      <c r="MH132" s="9">
        <v>0</v>
      </c>
      <c r="MI132" s="9">
        <v>0</v>
      </c>
      <c r="MJ132" s="9">
        <v>0</v>
      </c>
      <c r="MK132" s="9">
        <v>0</v>
      </c>
      <c r="ML132" s="9">
        <v>0</v>
      </c>
    </row>
    <row r="133" spans="1:350">
      <c r="A133" s="34" t="s">
        <v>123</v>
      </c>
      <c r="B133" s="7">
        <v>1</v>
      </c>
      <c r="C133" s="7">
        <v>0</v>
      </c>
      <c r="D133" s="7">
        <v>1</v>
      </c>
      <c r="E133" s="7">
        <v>1</v>
      </c>
      <c r="F133" s="7">
        <v>1</v>
      </c>
      <c r="G133" s="7">
        <v>1</v>
      </c>
      <c r="H133" s="7">
        <v>1</v>
      </c>
      <c r="I133" s="7">
        <v>1</v>
      </c>
      <c r="J133" s="7">
        <v>1</v>
      </c>
      <c r="K133" s="7">
        <v>0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0</v>
      </c>
      <c r="R133" s="7">
        <v>1</v>
      </c>
      <c r="S133" s="7">
        <v>0</v>
      </c>
      <c r="T133" s="7">
        <v>1</v>
      </c>
      <c r="U133" s="7">
        <v>0</v>
      </c>
      <c r="V133" s="7">
        <v>1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>
        <v>1</v>
      </c>
      <c r="AE133" s="7">
        <v>0</v>
      </c>
      <c r="AF133" s="7">
        <v>1</v>
      </c>
      <c r="AG133" s="7">
        <v>0</v>
      </c>
      <c r="AH133" s="7">
        <v>1</v>
      </c>
      <c r="AI133" s="7">
        <v>1</v>
      </c>
      <c r="AJ133" s="7">
        <v>1</v>
      </c>
      <c r="AK133" s="7">
        <v>1</v>
      </c>
      <c r="AL133" s="7">
        <v>1</v>
      </c>
      <c r="AM133" s="7">
        <v>1</v>
      </c>
      <c r="AN133" s="7">
        <v>1</v>
      </c>
      <c r="AO133" s="7">
        <v>1</v>
      </c>
      <c r="AP133" s="7">
        <v>1</v>
      </c>
      <c r="AQ133" s="7">
        <v>1</v>
      </c>
      <c r="AR133" s="7">
        <v>1</v>
      </c>
      <c r="AS133" s="7">
        <v>1</v>
      </c>
      <c r="AT133" s="7">
        <v>1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1</v>
      </c>
      <c r="CL133" s="7">
        <v>1</v>
      </c>
      <c r="CM133" s="7">
        <v>1</v>
      </c>
      <c r="CN133" s="7">
        <v>0</v>
      </c>
      <c r="CO133" s="7">
        <v>0</v>
      </c>
      <c r="CP133" s="7">
        <v>0</v>
      </c>
      <c r="CQ133" s="7">
        <v>0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1</v>
      </c>
      <c r="EN133" s="7">
        <v>0</v>
      </c>
      <c r="EO133" s="7">
        <v>0</v>
      </c>
      <c r="EP133" s="7">
        <v>0</v>
      </c>
      <c r="EQ133" s="7">
        <v>0</v>
      </c>
      <c r="ER133" s="7">
        <v>1</v>
      </c>
      <c r="ES133" s="7">
        <v>1</v>
      </c>
      <c r="ET133" s="7">
        <v>1</v>
      </c>
      <c r="EU133" s="7">
        <v>1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0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1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1</v>
      </c>
      <c r="HA133" s="7">
        <v>0</v>
      </c>
      <c r="HB133" s="7">
        <v>1</v>
      </c>
      <c r="HC133" s="7">
        <v>1</v>
      </c>
      <c r="HD133" s="7">
        <v>1</v>
      </c>
      <c r="HE133" s="7">
        <v>0</v>
      </c>
      <c r="HF133" s="7">
        <v>0</v>
      </c>
      <c r="HG133" s="7">
        <v>0</v>
      </c>
      <c r="HH133" s="7">
        <v>0</v>
      </c>
      <c r="HI133" s="7">
        <v>0</v>
      </c>
      <c r="HJ133" s="7">
        <v>0</v>
      </c>
      <c r="HK133" s="7">
        <v>0</v>
      </c>
      <c r="HL133" s="7">
        <v>0</v>
      </c>
      <c r="HM133" s="7">
        <v>0</v>
      </c>
      <c r="HN133" s="7">
        <v>1</v>
      </c>
      <c r="HO133" s="7">
        <v>0</v>
      </c>
      <c r="HP133" s="7">
        <v>0</v>
      </c>
      <c r="HQ133" s="7">
        <v>1</v>
      </c>
      <c r="HR133" s="7">
        <v>1</v>
      </c>
      <c r="HS133" s="7">
        <v>1</v>
      </c>
      <c r="HT133" s="7">
        <v>1</v>
      </c>
      <c r="HU133" s="7">
        <v>0</v>
      </c>
      <c r="HV133" s="7">
        <v>0</v>
      </c>
      <c r="HW133" s="7">
        <v>0</v>
      </c>
      <c r="HX133" s="7">
        <v>0</v>
      </c>
      <c r="HY133" s="7">
        <v>0</v>
      </c>
      <c r="HZ133" s="7">
        <v>0</v>
      </c>
      <c r="IA133" s="7">
        <v>0</v>
      </c>
      <c r="IB133" s="7">
        <v>0</v>
      </c>
      <c r="IC133" s="7">
        <v>0</v>
      </c>
      <c r="ID133" s="7">
        <v>0</v>
      </c>
      <c r="IE133" s="7">
        <v>0</v>
      </c>
      <c r="IF133" s="7">
        <v>0</v>
      </c>
      <c r="IG133" s="7">
        <v>0</v>
      </c>
      <c r="IH133" s="7">
        <v>0</v>
      </c>
      <c r="II133" s="7">
        <v>0</v>
      </c>
      <c r="IJ133" s="7">
        <v>0</v>
      </c>
      <c r="IK133" s="7">
        <v>0</v>
      </c>
      <c r="IL133" s="7">
        <v>0</v>
      </c>
      <c r="IM133" s="7">
        <v>0</v>
      </c>
      <c r="IN133" s="7">
        <v>0</v>
      </c>
      <c r="IO133" s="7">
        <v>0</v>
      </c>
      <c r="IP133" s="7">
        <v>0</v>
      </c>
      <c r="IQ133" s="7">
        <v>0</v>
      </c>
      <c r="IR133" s="7">
        <v>0</v>
      </c>
      <c r="IS133" s="7">
        <v>0</v>
      </c>
      <c r="IT133" s="7">
        <v>0</v>
      </c>
      <c r="IU133" s="7">
        <v>0</v>
      </c>
      <c r="IV133" s="7">
        <v>0</v>
      </c>
      <c r="IW133" s="7">
        <v>0</v>
      </c>
      <c r="IX133" s="7">
        <v>0</v>
      </c>
      <c r="IY133" s="7">
        <v>0</v>
      </c>
      <c r="IZ133" s="7">
        <v>0</v>
      </c>
      <c r="JA133" s="7">
        <v>0</v>
      </c>
      <c r="JB133" s="7">
        <v>0</v>
      </c>
      <c r="JC133" s="7">
        <v>0</v>
      </c>
      <c r="JD133" s="7">
        <v>0</v>
      </c>
      <c r="JE133" s="7">
        <v>0</v>
      </c>
      <c r="JF133" s="7">
        <v>0</v>
      </c>
      <c r="JG133" s="7">
        <v>0</v>
      </c>
      <c r="JH133" s="7">
        <v>0</v>
      </c>
      <c r="JI133" s="7">
        <v>0</v>
      </c>
      <c r="JJ133" s="7">
        <v>0</v>
      </c>
      <c r="JK133" s="7">
        <v>0</v>
      </c>
      <c r="JL133" s="7">
        <v>0</v>
      </c>
      <c r="JM133" s="7">
        <v>0</v>
      </c>
      <c r="JN133" s="7">
        <v>0</v>
      </c>
      <c r="JO133" s="7">
        <v>0</v>
      </c>
      <c r="JP133" s="7">
        <v>0</v>
      </c>
      <c r="JQ133" s="7">
        <v>0</v>
      </c>
      <c r="JR133" s="7">
        <v>0</v>
      </c>
      <c r="JS133" s="7">
        <v>0</v>
      </c>
      <c r="JT133" s="7">
        <v>0</v>
      </c>
      <c r="JU133" s="7">
        <v>0</v>
      </c>
      <c r="JV133" s="7">
        <v>0</v>
      </c>
      <c r="JW133" s="7">
        <v>0</v>
      </c>
      <c r="JX133" s="7">
        <v>0</v>
      </c>
      <c r="JY133" s="7">
        <v>0</v>
      </c>
      <c r="JZ133" s="7">
        <v>0</v>
      </c>
      <c r="KA133" s="7">
        <v>0</v>
      </c>
      <c r="KB133" s="7">
        <v>0</v>
      </c>
      <c r="KC133" s="7">
        <v>0</v>
      </c>
      <c r="KD133" s="7">
        <v>0</v>
      </c>
      <c r="KE133" s="7">
        <v>0</v>
      </c>
      <c r="KF133" s="7">
        <v>0</v>
      </c>
      <c r="KG133" s="7">
        <v>0</v>
      </c>
      <c r="KH133" s="7">
        <v>0</v>
      </c>
      <c r="KI133" s="7">
        <v>0</v>
      </c>
      <c r="KJ133" s="7">
        <v>0</v>
      </c>
      <c r="KK133" s="7">
        <v>0</v>
      </c>
      <c r="KL133" s="7">
        <v>0</v>
      </c>
      <c r="KM133" s="7">
        <v>0</v>
      </c>
      <c r="KN133" s="7">
        <v>0</v>
      </c>
      <c r="KO133" s="7">
        <v>0</v>
      </c>
      <c r="KP133" s="7">
        <v>0</v>
      </c>
      <c r="KQ133" s="7">
        <v>0</v>
      </c>
      <c r="KR133" s="7">
        <v>0</v>
      </c>
      <c r="KS133" s="7">
        <v>0</v>
      </c>
      <c r="KT133" s="7">
        <v>0</v>
      </c>
      <c r="KU133" s="7">
        <v>0</v>
      </c>
      <c r="KV133" s="7">
        <v>0</v>
      </c>
      <c r="KW133" s="7">
        <v>0</v>
      </c>
      <c r="KX133" s="7">
        <v>0</v>
      </c>
      <c r="KY133" s="7">
        <v>0</v>
      </c>
      <c r="KZ133" s="7">
        <v>0</v>
      </c>
      <c r="LA133" s="7">
        <v>1</v>
      </c>
      <c r="LB133" s="7">
        <v>1</v>
      </c>
      <c r="LC133" s="7">
        <v>0</v>
      </c>
      <c r="LD133" s="7">
        <v>1</v>
      </c>
      <c r="LE133" s="7">
        <v>1</v>
      </c>
      <c r="LF133" s="7">
        <v>1</v>
      </c>
      <c r="LG133" s="7">
        <v>1</v>
      </c>
      <c r="LH133" s="7">
        <v>0</v>
      </c>
      <c r="LI133" s="7">
        <v>1</v>
      </c>
      <c r="LJ133" s="7">
        <v>0</v>
      </c>
      <c r="LK133" s="7">
        <v>0</v>
      </c>
      <c r="LL133" s="7">
        <v>0</v>
      </c>
      <c r="LM133" s="7">
        <v>0</v>
      </c>
      <c r="LN133" s="7">
        <v>0</v>
      </c>
      <c r="LO133" s="7">
        <v>0</v>
      </c>
      <c r="LP133" s="7">
        <v>0</v>
      </c>
      <c r="LQ133" s="7">
        <v>0</v>
      </c>
      <c r="LR133" s="7">
        <v>1</v>
      </c>
      <c r="LS133" s="7">
        <v>0</v>
      </c>
      <c r="LT133" s="7">
        <v>0</v>
      </c>
      <c r="LU133" s="7">
        <v>1</v>
      </c>
      <c r="LV133" s="7">
        <v>1</v>
      </c>
      <c r="LW133" s="9">
        <v>0</v>
      </c>
      <c r="LX133" s="9">
        <v>0</v>
      </c>
      <c r="LY133" s="9">
        <v>0</v>
      </c>
      <c r="LZ133" s="9">
        <v>0</v>
      </c>
      <c r="MA133" s="9">
        <v>0</v>
      </c>
      <c r="MB133" s="9">
        <v>0</v>
      </c>
      <c r="MC133" s="9">
        <v>0</v>
      </c>
      <c r="MD133" s="9">
        <v>0</v>
      </c>
      <c r="ME133" s="9">
        <v>0</v>
      </c>
      <c r="MF133" s="9">
        <v>0</v>
      </c>
      <c r="MG133" s="9">
        <v>0</v>
      </c>
      <c r="MH133" s="9">
        <v>0</v>
      </c>
      <c r="MI133" s="9">
        <v>0</v>
      </c>
      <c r="MJ133" s="9">
        <v>0</v>
      </c>
      <c r="MK133" s="9">
        <v>0</v>
      </c>
      <c r="ML133" s="9">
        <v>0</v>
      </c>
    </row>
    <row r="134" spans="1:350">
      <c r="A134" s="34" t="s">
        <v>124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1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1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0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</v>
      </c>
      <c r="GB134" s="7">
        <v>0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0</v>
      </c>
      <c r="HI134" s="7">
        <v>0</v>
      </c>
      <c r="HJ134" s="7">
        <v>0</v>
      </c>
      <c r="HK134" s="7">
        <v>0</v>
      </c>
      <c r="HL134" s="7">
        <v>0</v>
      </c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>
        <v>0</v>
      </c>
      <c r="HV134" s="7">
        <v>0</v>
      </c>
      <c r="HW134" s="7">
        <v>0</v>
      </c>
      <c r="HX134" s="7">
        <v>0</v>
      </c>
      <c r="HY134" s="7">
        <v>0</v>
      </c>
      <c r="HZ134" s="7">
        <v>0</v>
      </c>
      <c r="IA134" s="7">
        <v>0</v>
      </c>
      <c r="IB134" s="7">
        <v>0</v>
      </c>
      <c r="IC134" s="7">
        <v>0</v>
      </c>
      <c r="ID134" s="7">
        <v>0</v>
      </c>
      <c r="IE134" s="7">
        <v>0</v>
      </c>
      <c r="IF134" s="7">
        <v>0</v>
      </c>
      <c r="IG134" s="7">
        <v>0</v>
      </c>
      <c r="IH134" s="7">
        <v>0</v>
      </c>
      <c r="II134" s="7">
        <v>0</v>
      </c>
      <c r="IJ134" s="7">
        <v>0</v>
      </c>
      <c r="IK134" s="7">
        <v>0</v>
      </c>
      <c r="IL134" s="7">
        <v>0</v>
      </c>
      <c r="IM134" s="7">
        <v>0</v>
      </c>
      <c r="IN134" s="7">
        <v>0</v>
      </c>
      <c r="IO134" s="7">
        <v>0</v>
      </c>
      <c r="IP134" s="7">
        <v>0</v>
      </c>
      <c r="IQ134" s="7">
        <v>0</v>
      </c>
      <c r="IR134" s="7">
        <v>0</v>
      </c>
      <c r="IS134" s="7">
        <v>0</v>
      </c>
      <c r="IT134" s="7">
        <v>0</v>
      </c>
      <c r="IU134" s="7">
        <v>0</v>
      </c>
      <c r="IV134" s="7">
        <v>0</v>
      </c>
      <c r="IW134" s="7">
        <v>0</v>
      </c>
      <c r="IX134" s="7">
        <v>0</v>
      </c>
      <c r="IY134" s="7">
        <v>0</v>
      </c>
      <c r="IZ134" s="7">
        <v>0</v>
      </c>
      <c r="JA134" s="7">
        <v>0</v>
      </c>
      <c r="JB134" s="7">
        <v>0</v>
      </c>
      <c r="JC134" s="7">
        <v>0</v>
      </c>
      <c r="JD134" s="7">
        <v>0</v>
      </c>
      <c r="JE134" s="7">
        <v>0</v>
      </c>
      <c r="JF134" s="7">
        <v>0</v>
      </c>
      <c r="JG134" s="7">
        <v>0</v>
      </c>
      <c r="JH134" s="7">
        <v>0</v>
      </c>
      <c r="JI134" s="7">
        <v>0</v>
      </c>
      <c r="JJ134" s="7">
        <v>0</v>
      </c>
      <c r="JK134" s="7">
        <v>0</v>
      </c>
      <c r="JL134" s="7">
        <v>0</v>
      </c>
      <c r="JM134" s="7">
        <v>0</v>
      </c>
      <c r="JN134" s="7">
        <v>0</v>
      </c>
      <c r="JO134" s="7">
        <v>0</v>
      </c>
      <c r="JP134" s="7">
        <v>0</v>
      </c>
      <c r="JQ134" s="7">
        <v>0</v>
      </c>
      <c r="JR134" s="7">
        <v>0</v>
      </c>
      <c r="JS134" s="7">
        <v>0</v>
      </c>
      <c r="JT134" s="7">
        <v>0</v>
      </c>
      <c r="JU134" s="7">
        <v>0</v>
      </c>
      <c r="JV134" s="7">
        <v>0</v>
      </c>
      <c r="JW134" s="7">
        <v>0</v>
      </c>
      <c r="JX134" s="7">
        <v>0</v>
      </c>
      <c r="JY134" s="7">
        <v>0</v>
      </c>
      <c r="JZ134" s="7">
        <v>0</v>
      </c>
      <c r="KA134" s="7">
        <v>0</v>
      </c>
      <c r="KB134" s="7">
        <v>0</v>
      </c>
      <c r="KC134" s="7">
        <v>0</v>
      </c>
      <c r="KD134" s="7">
        <v>0</v>
      </c>
      <c r="KE134" s="7">
        <v>0</v>
      </c>
      <c r="KF134" s="7">
        <v>0</v>
      </c>
      <c r="KG134" s="7">
        <v>0</v>
      </c>
      <c r="KH134" s="7">
        <v>0</v>
      </c>
      <c r="KI134" s="7">
        <v>0</v>
      </c>
      <c r="KJ134" s="7">
        <v>0</v>
      </c>
      <c r="KK134" s="7">
        <v>0</v>
      </c>
      <c r="KL134" s="7">
        <v>0</v>
      </c>
      <c r="KM134" s="7">
        <v>0</v>
      </c>
      <c r="KN134" s="7">
        <v>0</v>
      </c>
      <c r="KO134" s="7">
        <v>0</v>
      </c>
      <c r="KP134" s="7">
        <v>0</v>
      </c>
      <c r="KQ134" s="7">
        <v>0</v>
      </c>
      <c r="KR134" s="7">
        <v>0</v>
      </c>
      <c r="KS134" s="7">
        <v>0</v>
      </c>
      <c r="KT134" s="7">
        <v>0</v>
      </c>
      <c r="KU134" s="7">
        <v>0</v>
      </c>
      <c r="KV134" s="7">
        <v>0</v>
      </c>
      <c r="KW134" s="7">
        <v>0</v>
      </c>
      <c r="KX134" s="7">
        <v>0</v>
      </c>
      <c r="KY134" s="7">
        <v>0</v>
      </c>
      <c r="KZ134" s="7">
        <v>0</v>
      </c>
      <c r="LA134" s="7">
        <v>0</v>
      </c>
      <c r="LB134" s="7">
        <v>0</v>
      </c>
      <c r="LC134" s="7">
        <v>0</v>
      </c>
      <c r="LD134" s="7">
        <v>0</v>
      </c>
      <c r="LE134" s="7">
        <v>0</v>
      </c>
      <c r="LF134" s="7">
        <v>0</v>
      </c>
      <c r="LG134" s="7">
        <v>0</v>
      </c>
      <c r="LH134" s="7">
        <v>0</v>
      </c>
      <c r="LI134" s="7">
        <v>0</v>
      </c>
      <c r="LJ134" s="7">
        <v>0</v>
      </c>
      <c r="LK134" s="7">
        <v>0</v>
      </c>
      <c r="LL134" s="7">
        <v>0</v>
      </c>
      <c r="LM134" s="7">
        <v>0</v>
      </c>
      <c r="LN134" s="7">
        <v>0</v>
      </c>
      <c r="LO134" s="7">
        <v>0</v>
      </c>
      <c r="LP134" s="7">
        <v>0</v>
      </c>
      <c r="LQ134" s="7">
        <v>0</v>
      </c>
      <c r="LR134" s="7">
        <v>0</v>
      </c>
      <c r="LS134" s="7">
        <v>0</v>
      </c>
      <c r="LT134" s="7">
        <v>0</v>
      </c>
      <c r="LU134" s="7">
        <v>0</v>
      </c>
      <c r="LV134" s="7">
        <v>0</v>
      </c>
      <c r="LW134" s="9">
        <v>0</v>
      </c>
      <c r="LX134" s="9">
        <v>0</v>
      </c>
      <c r="LY134" s="9">
        <v>0</v>
      </c>
      <c r="LZ134" s="9">
        <v>0</v>
      </c>
      <c r="MA134" s="9">
        <v>0</v>
      </c>
      <c r="MB134" s="9">
        <v>0</v>
      </c>
      <c r="MC134" s="9">
        <v>0</v>
      </c>
      <c r="MD134" s="9">
        <v>0</v>
      </c>
      <c r="ME134" s="9">
        <v>0</v>
      </c>
      <c r="MF134" s="9">
        <v>0</v>
      </c>
      <c r="MG134" s="9">
        <v>0</v>
      </c>
      <c r="MH134" s="9">
        <v>0</v>
      </c>
      <c r="MI134" s="9">
        <v>0</v>
      </c>
      <c r="MJ134" s="9">
        <v>0</v>
      </c>
      <c r="MK134" s="9">
        <v>0</v>
      </c>
      <c r="ML134" s="9">
        <v>0</v>
      </c>
    </row>
    <row r="135" spans="1:350">
      <c r="A135" s="34" t="s">
        <v>125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0</v>
      </c>
      <c r="ER135" s="7">
        <v>0</v>
      </c>
      <c r="ES135" s="7">
        <v>0</v>
      </c>
      <c r="ET135" s="7">
        <v>1</v>
      </c>
      <c r="EU135" s="7">
        <v>0</v>
      </c>
      <c r="EV135" s="7">
        <v>0</v>
      </c>
      <c r="EW135" s="7">
        <v>0</v>
      </c>
      <c r="EX135" s="7">
        <v>0</v>
      </c>
      <c r="EY135" s="7">
        <v>0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1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1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</v>
      </c>
      <c r="HG135" s="7">
        <v>0</v>
      </c>
      <c r="HH135" s="7">
        <v>0</v>
      </c>
      <c r="HI135" s="7">
        <v>0</v>
      </c>
      <c r="HJ135" s="7">
        <v>0</v>
      </c>
      <c r="HK135" s="7">
        <v>0</v>
      </c>
      <c r="HL135" s="7">
        <v>0</v>
      </c>
      <c r="HM135" s="7">
        <v>0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>
        <v>0</v>
      </c>
      <c r="HV135" s="7">
        <v>0</v>
      </c>
      <c r="HW135" s="7">
        <v>0</v>
      </c>
      <c r="HX135" s="7">
        <v>0</v>
      </c>
      <c r="HY135" s="7">
        <v>0</v>
      </c>
      <c r="HZ135" s="7">
        <v>0</v>
      </c>
      <c r="IA135" s="7">
        <v>0</v>
      </c>
      <c r="IB135" s="7">
        <v>0</v>
      </c>
      <c r="IC135" s="7">
        <v>0</v>
      </c>
      <c r="ID135" s="7">
        <v>0</v>
      </c>
      <c r="IE135" s="7">
        <v>0</v>
      </c>
      <c r="IF135" s="7">
        <v>0</v>
      </c>
      <c r="IG135" s="7">
        <v>0</v>
      </c>
      <c r="IH135" s="7">
        <v>0</v>
      </c>
      <c r="II135" s="7">
        <v>0</v>
      </c>
      <c r="IJ135" s="7">
        <v>0</v>
      </c>
      <c r="IK135" s="7">
        <v>0</v>
      </c>
      <c r="IL135" s="7">
        <v>0</v>
      </c>
      <c r="IM135" s="7">
        <v>0</v>
      </c>
      <c r="IN135" s="7">
        <v>0</v>
      </c>
      <c r="IO135" s="7">
        <v>0</v>
      </c>
      <c r="IP135" s="7">
        <v>0</v>
      </c>
      <c r="IQ135" s="7">
        <v>0</v>
      </c>
      <c r="IR135" s="7">
        <v>0</v>
      </c>
      <c r="IS135" s="7">
        <v>0</v>
      </c>
      <c r="IT135" s="7">
        <v>0</v>
      </c>
      <c r="IU135" s="7">
        <v>0</v>
      </c>
      <c r="IV135" s="7">
        <v>0</v>
      </c>
      <c r="IW135" s="7">
        <v>0</v>
      </c>
      <c r="IX135" s="7">
        <v>0</v>
      </c>
      <c r="IY135" s="7">
        <v>0</v>
      </c>
      <c r="IZ135" s="7">
        <v>0</v>
      </c>
      <c r="JA135" s="7">
        <v>0</v>
      </c>
      <c r="JB135" s="7">
        <v>0</v>
      </c>
      <c r="JC135" s="7">
        <v>0</v>
      </c>
      <c r="JD135" s="7">
        <v>0</v>
      </c>
      <c r="JE135" s="7">
        <v>0</v>
      </c>
      <c r="JF135" s="7">
        <v>0</v>
      </c>
      <c r="JG135" s="7">
        <v>0</v>
      </c>
      <c r="JH135" s="7">
        <v>0</v>
      </c>
      <c r="JI135" s="7">
        <v>0</v>
      </c>
      <c r="JJ135" s="7">
        <v>0</v>
      </c>
      <c r="JK135" s="7">
        <v>0</v>
      </c>
      <c r="JL135" s="7">
        <v>0</v>
      </c>
      <c r="JM135" s="7">
        <v>0</v>
      </c>
      <c r="JN135" s="7">
        <v>0</v>
      </c>
      <c r="JO135" s="7">
        <v>0</v>
      </c>
      <c r="JP135" s="7">
        <v>0</v>
      </c>
      <c r="JQ135" s="7">
        <v>0</v>
      </c>
      <c r="JR135" s="7">
        <v>0</v>
      </c>
      <c r="JS135" s="7">
        <v>0</v>
      </c>
      <c r="JT135" s="7">
        <v>0</v>
      </c>
      <c r="JU135" s="7">
        <v>0</v>
      </c>
      <c r="JV135" s="7">
        <v>0</v>
      </c>
      <c r="JW135" s="7">
        <v>0</v>
      </c>
      <c r="JX135" s="7">
        <v>0</v>
      </c>
      <c r="JY135" s="7">
        <v>0</v>
      </c>
      <c r="JZ135" s="7">
        <v>0</v>
      </c>
      <c r="KA135" s="7">
        <v>0</v>
      </c>
      <c r="KB135" s="7">
        <v>0</v>
      </c>
      <c r="KC135" s="7">
        <v>0</v>
      </c>
      <c r="KD135" s="7">
        <v>0</v>
      </c>
      <c r="KE135" s="7">
        <v>1</v>
      </c>
      <c r="KF135" s="7">
        <v>0</v>
      </c>
      <c r="KG135" s="7">
        <v>0</v>
      </c>
      <c r="KH135" s="7">
        <v>0</v>
      </c>
      <c r="KI135" s="7">
        <v>0</v>
      </c>
      <c r="KJ135" s="7">
        <v>0</v>
      </c>
      <c r="KK135" s="7">
        <v>0</v>
      </c>
      <c r="KL135" s="7">
        <v>0</v>
      </c>
      <c r="KM135" s="7">
        <v>0</v>
      </c>
      <c r="KN135" s="7">
        <v>0</v>
      </c>
      <c r="KO135" s="7">
        <v>0</v>
      </c>
      <c r="KP135" s="7">
        <v>0</v>
      </c>
      <c r="KQ135" s="7">
        <v>0</v>
      </c>
      <c r="KR135" s="7">
        <v>0</v>
      </c>
      <c r="KS135" s="7">
        <v>0</v>
      </c>
      <c r="KT135" s="7">
        <v>0</v>
      </c>
      <c r="KU135" s="7">
        <v>0</v>
      </c>
      <c r="KV135" s="7">
        <v>0</v>
      </c>
      <c r="KW135" s="7">
        <v>0</v>
      </c>
      <c r="KX135" s="7">
        <v>0</v>
      </c>
      <c r="KY135" s="7">
        <v>0</v>
      </c>
      <c r="KZ135" s="7">
        <v>0</v>
      </c>
      <c r="LA135" s="7">
        <v>0</v>
      </c>
      <c r="LB135" s="7">
        <v>0</v>
      </c>
      <c r="LC135" s="7">
        <v>0</v>
      </c>
      <c r="LD135" s="7">
        <v>1</v>
      </c>
      <c r="LE135" s="7">
        <v>1</v>
      </c>
      <c r="LF135" s="7">
        <v>1</v>
      </c>
      <c r="LG135" s="7">
        <v>0</v>
      </c>
      <c r="LH135" s="7">
        <v>0</v>
      </c>
      <c r="LI135" s="7">
        <v>1</v>
      </c>
      <c r="LJ135" s="7">
        <v>0</v>
      </c>
      <c r="LK135" s="7">
        <v>0</v>
      </c>
      <c r="LL135" s="7">
        <v>0</v>
      </c>
      <c r="LM135" s="7">
        <v>0</v>
      </c>
      <c r="LN135" s="7">
        <v>0</v>
      </c>
      <c r="LO135" s="7">
        <v>0</v>
      </c>
      <c r="LP135" s="7">
        <v>0</v>
      </c>
      <c r="LQ135" s="7">
        <v>0</v>
      </c>
      <c r="LR135" s="7">
        <v>0</v>
      </c>
      <c r="LS135" s="7">
        <v>0</v>
      </c>
      <c r="LT135" s="7">
        <v>0</v>
      </c>
      <c r="LU135" s="7">
        <v>0</v>
      </c>
      <c r="LV135" s="7">
        <v>0</v>
      </c>
      <c r="LW135" s="9">
        <v>0</v>
      </c>
      <c r="LX135" s="9">
        <v>0</v>
      </c>
      <c r="LY135" s="9">
        <v>0</v>
      </c>
      <c r="LZ135" s="9">
        <v>0</v>
      </c>
      <c r="MA135" s="9">
        <v>0</v>
      </c>
      <c r="MB135" s="9">
        <v>0</v>
      </c>
      <c r="MC135" s="9">
        <v>0</v>
      </c>
      <c r="MD135" s="9">
        <v>0</v>
      </c>
      <c r="ME135" s="9">
        <v>0</v>
      </c>
      <c r="MF135" s="9">
        <v>0</v>
      </c>
      <c r="MG135" s="9">
        <v>0</v>
      </c>
      <c r="MH135" s="9">
        <v>0</v>
      </c>
      <c r="MI135" s="9">
        <v>0</v>
      </c>
      <c r="MJ135" s="9">
        <v>0</v>
      </c>
      <c r="MK135" s="9">
        <v>0</v>
      </c>
      <c r="ML135" s="9">
        <v>0</v>
      </c>
    </row>
    <row r="136" spans="1:350">
      <c r="A136" s="34" t="s">
        <v>195</v>
      </c>
      <c r="B136" s="7">
        <v>1</v>
      </c>
      <c r="C136" s="7">
        <v>0</v>
      </c>
      <c r="D136" s="7">
        <v>1</v>
      </c>
      <c r="E136" s="7">
        <v>1</v>
      </c>
      <c r="F136" s="7">
        <v>1</v>
      </c>
      <c r="G136" s="7">
        <v>0</v>
      </c>
      <c r="H136" s="7">
        <v>0</v>
      </c>
      <c r="I136" s="7">
        <v>0</v>
      </c>
      <c r="J136" s="7">
        <v>1</v>
      </c>
      <c r="K136" s="7">
        <v>0</v>
      </c>
      <c r="L136" s="7">
        <v>0</v>
      </c>
      <c r="M136" s="7">
        <v>0</v>
      </c>
      <c r="N136" s="7">
        <v>1</v>
      </c>
      <c r="O136" s="7">
        <v>1</v>
      </c>
      <c r="P136" s="7">
        <v>1</v>
      </c>
      <c r="Q136" s="7">
        <v>0</v>
      </c>
      <c r="R136" s="7">
        <v>0</v>
      </c>
      <c r="S136" s="7">
        <v>0</v>
      </c>
      <c r="T136" s="7">
        <v>1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1</v>
      </c>
      <c r="AA136" s="7">
        <v>0</v>
      </c>
      <c r="AB136" s="7">
        <v>1</v>
      </c>
      <c r="AC136" s="7">
        <v>1</v>
      </c>
      <c r="AD136" s="7">
        <v>1</v>
      </c>
      <c r="AE136" s="7">
        <v>1</v>
      </c>
      <c r="AF136" s="7">
        <v>1</v>
      </c>
      <c r="AG136" s="7">
        <v>0</v>
      </c>
      <c r="AH136" s="7">
        <v>1</v>
      </c>
      <c r="AI136" s="7">
        <v>1</v>
      </c>
      <c r="AJ136" s="7">
        <v>1</v>
      </c>
      <c r="AK136" s="7">
        <v>1</v>
      </c>
      <c r="AL136" s="7">
        <v>0</v>
      </c>
      <c r="AM136" s="7">
        <v>0</v>
      </c>
      <c r="AN136" s="7">
        <v>0</v>
      </c>
      <c r="AO136" s="7">
        <v>1</v>
      </c>
      <c r="AP136" s="7">
        <v>1</v>
      </c>
      <c r="AQ136" s="7">
        <v>1</v>
      </c>
      <c r="AR136" s="7">
        <v>1</v>
      </c>
      <c r="AS136" s="7">
        <v>1</v>
      </c>
      <c r="AT136" s="7">
        <v>1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1</v>
      </c>
      <c r="BA136" s="7">
        <v>0</v>
      </c>
      <c r="BB136" s="7">
        <v>1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1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1</v>
      </c>
      <c r="CW136" s="7">
        <v>0</v>
      </c>
      <c r="CX136" s="7">
        <v>1</v>
      </c>
      <c r="CY136" s="7">
        <v>1</v>
      </c>
      <c r="CZ136" s="7">
        <v>0</v>
      </c>
      <c r="DA136" s="7">
        <v>1</v>
      </c>
      <c r="DB136" s="7">
        <v>1</v>
      </c>
      <c r="DC136" s="7">
        <v>1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1</v>
      </c>
      <c r="EP136" s="7">
        <v>0</v>
      </c>
      <c r="EQ136" s="7">
        <v>0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1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7">
        <v>0</v>
      </c>
      <c r="HM136" s="7">
        <v>0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>
        <v>0</v>
      </c>
      <c r="HV136" s="7">
        <v>0</v>
      </c>
      <c r="HW136" s="7">
        <v>0</v>
      </c>
      <c r="HX136" s="7">
        <v>0</v>
      </c>
      <c r="HY136" s="7">
        <v>0</v>
      </c>
      <c r="HZ136" s="7">
        <v>0</v>
      </c>
      <c r="IA136" s="7">
        <v>0</v>
      </c>
      <c r="IB136" s="7">
        <v>0</v>
      </c>
      <c r="IC136" s="7">
        <v>0</v>
      </c>
      <c r="ID136" s="7">
        <v>0</v>
      </c>
      <c r="IE136" s="7">
        <v>0</v>
      </c>
      <c r="IF136" s="7">
        <v>0</v>
      </c>
      <c r="IG136" s="7">
        <v>0</v>
      </c>
      <c r="IH136" s="7">
        <v>0</v>
      </c>
      <c r="II136" s="7">
        <v>0</v>
      </c>
      <c r="IJ136" s="7">
        <v>0</v>
      </c>
      <c r="IK136" s="7">
        <v>0</v>
      </c>
      <c r="IL136" s="7">
        <v>0</v>
      </c>
      <c r="IM136" s="7">
        <v>0</v>
      </c>
      <c r="IN136" s="7">
        <v>0</v>
      </c>
      <c r="IO136" s="7">
        <v>0</v>
      </c>
      <c r="IP136" s="7">
        <v>0</v>
      </c>
      <c r="IQ136" s="7">
        <v>0</v>
      </c>
      <c r="IR136" s="7">
        <v>0</v>
      </c>
      <c r="IS136" s="7">
        <v>0</v>
      </c>
      <c r="IT136" s="7">
        <v>0</v>
      </c>
      <c r="IU136" s="7">
        <v>0</v>
      </c>
      <c r="IV136" s="7">
        <v>0</v>
      </c>
      <c r="IW136" s="7">
        <v>0</v>
      </c>
      <c r="IX136" s="7">
        <v>0</v>
      </c>
      <c r="IY136" s="7">
        <v>0</v>
      </c>
      <c r="IZ136" s="7">
        <v>0</v>
      </c>
      <c r="JA136" s="7">
        <v>0</v>
      </c>
      <c r="JB136" s="7">
        <v>0</v>
      </c>
      <c r="JC136" s="7">
        <v>0</v>
      </c>
      <c r="JD136" s="7">
        <v>0</v>
      </c>
      <c r="JE136" s="7">
        <v>0</v>
      </c>
      <c r="JF136" s="7">
        <v>0</v>
      </c>
      <c r="JG136" s="7">
        <v>0</v>
      </c>
      <c r="JH136" s="7">
        <v>0</v>
      </c>
      <c r="JI136" s="7">
        <v>0</v>
      </c>
      <c r="JJ136" s="7">
        <v>0</v>
      </c>
      <c r="JK136" s="7">
        <v>0</v>
      </c>
      <c r="JL136" s="7">
        <v>0</v>
      </c>
      <c r="JM136" s="7">
        <v>0</v>
      </c>
      <c r="JN136" s="7">
        <v>0</v>
      </c>
      <c r="JO136" s="7">
        <v>0</v>
      </c>
      <c r="JP136" s="7">
        <v>0</v>
      </c>
      <c r="JQ136" s="7">
        <v>0</v>
      </c>
      <c r="JR136" s="7">
        <v>0</v>
      </c>
      <c r="JS136" s="7">
        <v>0</v>
      </c>
      <c r="JT136" s="7">
        <v>0</v>
      </c>
      <c r="JU136" s="7">
        <v>0</v>
      </c>
      <c r="JV136" s="7">
        <v>0</v>
      </c>
      <c r="JW136" s="7">
        <v>0</v>
      </c>
      <c r="JX136" s="7">
        <v>0</v>
      </c>
      <c r="JY136" s="7">
        <v>0</v>
      </c>
      <c r="JZ136" s="7">
        <v>0</v>
      </c>
      <c r="KA136" s="7">
        <v>0</v>
      </c>
      <c r="KB136" s="7">
        <v>0</v>
      </c>
      <c r="KC136" s="7">
        <v>0</v>
      </c>
      <c r="KD136" s="7">
        <v>0</v>
      </c>
      <c r="KE136" s="7">
        <v>0</v>
      </c>
      <c r="KF136" s="7">
        <v>0</v>
      </c>
      <c r="KG136" s="7">
        <v>0</v>
      </c>
      <c r="KH136" s="7">
        <v>0</v>
      </c>
      <c r="KI136" s="7">
        <v>0</v>
      </c>
      <c r="KJ136" s="7">
        <v>0</v>
      </c>
      <c r="KK136" s="7">
        <v>0</v>
      </c>
      <c r="KL136" s="7">
        <v>0</v>
      </c>
      <c r="KM136" s="7">
        <v>0</v>
      </c>
      <c r="KN136" s="7">
        <v>0</v>
      </c>
      <c r="KO136" s="7">
        <v>0</v>
      </c>
      <c r="KP136" s="7">
        <v>0</v>
      </c>
      <c r="KQ136" s="7">
        <v>0</v>
      </c>
      <c r="KR136" s="7">
        <v>0</v>
      </c>
      <c r="KS136" s="7">
        <v>0</v>
      </c>
      <c r="KT136" s="7">
        <v>0</v>
      </c>
      <c r="KU136" s="7">
        <v>0</v>
      </c>
      <c r="KV136" s="7">
        <v>0</v>
      </c>
      <c r="KW136" s="7">
        <v>0</v>
      </c>
      <c r="KX136" s="7">
        <v>0</v>
      </c>
      <c r="KY136" s="7">
        <v>0</v>
      </c>
      <c r="KZ136" s="7">
        <v>0</v>
      </c>
      <c r="LA136" s="7">
        <v>0</v>
      </c>
      <c r="LB136" s="7">
        <v>0</v>
      </c>
      <c r="LC136" s="7">
        <v>0</v>
      </c>
      <c r="LD136" s="7">
        <v>0</v>
      </c>
      <c r="LE136" s="7">
        <v>0</v>
      </c>
      <c r="LF136" s="7">
        <v>0</v>
      </c>
      <c r="LG136" s="7">
        <v>0</v>
      </c>
      <c r="LH136" s="7">
        <v>0</v>
      </c>
      <c r="LI136" s="7">
        <v>0</v>
      </c>
      <c r="LJ136" s="7">
        <v>0</v>
      </c>
      <c r="LK136" s="7">
        <v>0</v>
      </c>
      <c r="LL136" s="7">
        <v>0</v>
      </c>
      <c r="LM136" s="7">
        <v>0</v>
      </c>
      <c r="LN136" s="7">
        <v>0</v>
      </c>
      <c r="LO136" s="7">
        <v>0</v>
      </c>
      <c r="LP136" s="7">
        <v>0</v>
      </c>
      <c r="LQ136" s="7">
        <v>0</v>
      </c>
      <c r="LR136" s="7">
        <v>0</v>
      </c>
      <c r="LS136" s="7">
        <v>0</v>
      </c>
      <c r="LT136" s="7">
        <v>0</v>
      </c>
      <c r="LU136" s="7">
        <v>0</v>
      </c>
      <c r="LV136" s="7">
        <v>0</v>
      </c>
      <c r="LW136" s="9">
        <v>0</v>
      </c>
      <c r="LX136" s="9">
        <v>0</v>
      </c>
      <c r="LY136" s="9">
        <v>0</v>
      </c>
      <c r="LZ136" s="9">
        <v>0</v>
      </c>
      <c r="MA136" s="9">
        <v>0</v>
      </c>
      <c r="MB136" s="9">
        <v>0</v>
      </c>
      <c r="MC136" s="9">
        <v>0</v>
      </c>
      <c r="MD136" s="9">
        <v>0</v>
      </c>
      <c r="ME136" s="9">
        <v>0</v>
      </c>
      <c r="MF136" s="9">
        <v>0</v>
      </c>
      <c r="MG136" s="9">
        <v>0</v>
      </c>
      <c r="MH136" s="9">
        <v>0</v>
      </c>
      <c r="MI136" s="9">
        <v>0</v>
      </c>
      <c r="MJ136" s="9">
        <v>0</v>
      </c>
      <c r="MK136" s="9">
        <v>0</v>
      </c>
      <c r="ML136" s="9">
        <v>0</v>
      </c>
    </row>
    <row r="137" spans="1:350">
      <c r="A137" s="34" t="s">
        <v>126</v>
      </c>
      <c r="B137" s="7">
        <v>1</v>
      </c>
      <c r="C137" s="7">
        <v>1</v>
      </c>
      <c r="D137" s="7">
        <v>1</v>
      </c>
      <c r="E137" s="7">
        <v>1</v>
      </c>
      <c r="F137" s="7">
        <v>1</v>
      </c>
      <c r="G137" s="7">
        <v>0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0</v>
      </c>
      <c r="P137" s="7">
        <v>1</v>
      </c>
      <c r="Q137" s="7">
        <v>0</v>
      </c>
      <c r="R137" s="7">
        <v>1</v>
      </c>
      <c r="S137" s="7">
        <v>1</v>
      </c>
      <c r="T137" s="7">
        <v>1</v>
      </c>
      <c r="U137" s="7">
        <v>0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0</v>
      </c>
      <c r="AB137" s="7">
        <v>1</v>
      </c>
      <c r="AC137" s="7">
        <v>0</v>
      </c>
      <c r="AD137" s="7">
        <v>1</v>
      </c>
      <c r="AE137" s="7">
        <v>0</v>
      </c>
      <c r="AF137" s="7">
        <v>1</v>
      </c>
      <c r="AG137" s="7">
        <v>0</v>
      </c>
      <c r="AH137" s="7">
        <v>1</v>
      </c>
      <c r="AI137" s="7">
        <v>1</v>
      </c>
      <c r="AJ137" s="7">
        <v>1</v>
      </c>
      <c r="AK137" s="7">
        <v>1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1</v>
      </c>
      <c r="AR137" s="7">
        <v>1</v>
      </c>
      <c r="AS137" s="7">
        <v>1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1</v>
      </c>
      <c r="BA137" s="7">
        <v>0</v>
      </c>
      <c r="BB137" s="7">
        <v>1</v>
      </c>
      <c r="BC137" s="7">
        <v>1</v>
      </c>
      <c r="BD137" s="7">
        <v>0</v>
      </c>
      <c r="BE137" s="7">
        <v>0</v>
      </c>
      <c r="BF137" s="7">
        <v>0</v>
      </c>
      <c r="BG137" s="7">
        <v>0</v>
      </c>
      <c r="BH137" s="7">
        <v>1</v>
      </c>
      <c r="BI137" s="7">
        <v>1</v>
      </c>
      <c r="BJ137" s="7">
        <v>1</v>
      </c>
      <c r="BK137" s="7">
        <v>0</v>
      </c>
      <c r="BL137" s="7">
        <v>1</v>
      </c>
      <c r="BM137" s="7">
        <v>0</v>
      </c>
      <c r="BN137" s="7">
        <v>1</v>
      </c>
      <c r="BO137" s="7">
        <v>0</v>
      </c>
      <c r="BP137" s="7">
        <v>0</v>
      </c>
      <c r="BQ137" s="7">
        <v>1</v>
      </c>
      <c r="BR137" s="7">
        <v>1</v>
      </c>
      <c r="BS137" s="7">
        <v>0</v>
      </c>
      <c r="BT137" s="7">
        <v>1</v>
      </c>
      <c r="BU137" s="7">
        <v>1</v>
      </c>
      <c r="BV137" s="7">
        <v>1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1</v>
      </c>
      <c r="CT137" s="7">
        <v>0</v>
      </c>
      <c r="CU137" s="7">
        <v>0</v>
      </c>
      <c r="CV137" s="7">
        <v>0</v>
      </c>
      <c r="CW137" s="7">
        <v>1</v>
      </c>
      <c r="CX137" s="7">
        <v>1</v>
      </c>
      <c r="CY137" s="7">
        <v>0</v>
      </c>
      <c r="CZ137" s="7">
        <v>0</v>
      </c>
      <c r="DA137" s="7">
        <v>1</v>
      </c>
      <c r="DB137" s="7">
        <v>0</v>
      </c>
      <c r="DC137" s="7">
        <v>1</v>
      </c>
      <c r="DD137" s="7">
        <v>0</v>
      </c>
      <c r="DE137" s="7">
        <v>0</v>
      </c>
      <c r="DF137" s="7">
        <v>0</v>
      </c>
      <c r="DG137" s="7">
        <v>0</v>
      </c>
      <c r="DH137" s="7">
        <v>1</v>
      </c>
      <c r="DI137" s="7">
        <v>1</v>
      </c>
      <c r="DJ137" s="7">
        <v>1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1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1</v>
      </c>
      <c r="EO137" s="7">
        <v>1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1</v>
      </c>
      <c r="EW137" s="7">
        <v>0</v>
      </c>
      <c r="EX137" s="7">
        <v>1</v>
      </c>
      <c r="EY137" s="7">
        <v>1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1</v>
      </c>
      <c r="GO137" s="7">
        <v>1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0</v>
      </c>
      <c r="HG137" s="7">
        <v>0</v>
      </c>
      <c r="HH137" s="7">
        <v>0</v>
      </c>
      <c r="HI137" s="7">
        <v>0</v>
      </c>
      <c r="HJ137" s="7">
        <v>0</v>
      </c>
      <c r="HK137" s="7">
        <v>0</v>
      </c>
      <c r="HL137" s="7">
        <v>0</v>
      </c>
      <c r="HM137" s="7">
        <v>0</v>
      </c>
      <c r="HN137" s="7">
        <v>0</v>
      </c>
      <c r="HO137" s="7">
        <v>0</v>
      </c>
      <c r="HP137" s="7">
        <v>0</v>
      </c>
      <c r="HQ137" s="7">
        <v>0</v>
      </c>
      <c r="HR137" s="7">
        <v>0</v>
      </c>
      <c r="HS137" s="7">
        <v>0</v>
      </c>
      <c r="HT137" s="7">
        <v>0</v>
      </c>
      <c r="HU137" s="7">
        <v>0</v>
      </c>
      <c r="HV137" s="7">
        <v>0</v>
      </c>
      <c r="HW137" s="7">
        <v>0</v>
      </c>
      <c r="HX137" s="7">
        <v>0</v>
      </c>
      <c r="HY137" s="7">
        <v>0</v>
      </c>
      <c r="HZ137" s="7">
        <v>0</v>
      </c>
      <c r="IA137" s="7">
        <v>0</v>
      </c>
      <c r="IB137" s="7">
        <v>0</v>
      </c>
      <c r="IC137" s="7">
        <v>0</v>
      </c>
      <c r="ID137" s="7">
        <v>0</v>
      </c>
      <c r="IE137" s="7">
        <v>0</v>
      </c>
      <c r="IF137" s="7">
        <v>0</v>
      </c>
      <c r="IG137" s="7">
        <v>0</v>
      </c>
      <c r="IH137" s="7">
        <v>0</v>
      </c>
      <c r="II137" s="7">
        <v>0</v>
      </c>
      <c r="IJ137" s="7">
        <v>0</v>
      </c>
      <c r="IK137" s="7">
        <v>0</v>
      </c>
      <c r="IL137" s="7">
        <v>0</v>
      </c>
      <c r="IM137" s="7">
        <v>0</v>
      </c>
      <c r="IN137" s="7">
        <v>0</v>
      </c>
      <c r="IO137" s="7">
        <v>0</v>
      </c>
      <c r="IP137" s="7">
        <v>0</v>
      </c>
      <c r="IQ137" s="7">
        <v>0</v>
      </c>
      <c r="IR137" s="7">
        <v>0</v>
      </c>
      <c r="IS137" s="7">
        <v>0</v>
      </c>
      <c r="IT137" s="7">
        <v>0</v>
      </c>
      <c r="IU137" s="7">
        <v>0</v>
      </c>
      <c r="IV137" s="7">
        <v>0</v>
      </c>
      <c r="IW137" s="7">
        <v>0</v>
      </c>
      <c r="IX137" s="7">
        <v>0</v>
      </c>
      <c r="IY137" s="7">
        <v>0</v>
      </c>
      <c r="IZ137" s="7">
        <v>0</v>
      </c>
      <c r="JA137" s="7">
        <v>0</v>
      </c>
      <c r="JB137" s="7">
        <v>0</v>
      </c>
      <c r="JC137" s="7">
        <v>0</v>
      </c>
      <c r="JD137" s="7">
        <v>0</v>
      </c>
      <c r="JE137" s="7">
        <v>0</v>
      </c>
      <c r="JF137" s="7">
        <v>0</v>
      </c>
      <c r="JG137" s="7">
        <v>0</v>
      </c>
      <c r="JH137" s="7">
        <v>0</v>
      </c>
      <c r="JI137" s="7">
        <v>0</v>
      </c>
      <c r="JJ137" s="7">
        <v>0</v>
      </c>
      <c r="JK137" s="7">
        <v>0</v>
      </c>
      <c r="JL137" s="7">
        <v>0</v>
      </c>
      <c r="JM137" s="7">
        <v>0</v>
      </c>
      <c r="JN137" s="7">
        <v>0</v>
      </c>
      <c r="JO137" s="7">
        <v>0</v>
      </c>
      <c r="JP137" s="7">
        <v>0</v>
      </c>
      <c r="JQ137" s="7">
        <v>0</v>
      </c>
      <c r="JR137" s="7">
        <v>0</v>
      </c>
      <c r="JS137" s="7">
        <v>0</v>
      </c>
      <c r="JT137" s="7">
        <v>0</v>
      </c>
      <c r="JU137" s="7">
        <v>0</v>
      </c>
      <c r="JV137" s="7">
        <v>0</v>
      </c>
      <c r="JW137" s="7">
        <v>0</v>
      </c>
      <c r="JX137" s="7">
        <v>0</v>
      </c>
      <c r="JY137" s="7">
        <v>0</v>
      </c>
      <c r="JZ137" s="7">
        <v>0</v>
      </c>
      <c r="KA137" s="7">
        <v>0</v>
      </c>
      <c r="KB137" s="7">
        <v>0</v>
      </c>
      <c r="KC137" s="7">
        <v>0</v>
      </c>
      <c r="KD137" s="7">
        <v>0</v>
      </c>
      <c r="KE137" s="7">
        <v>0</v>
      </c>
      <c r="KF137" s="7">
        <v>0</v>
      </c>
      <c r="KG137" s="7">
        <v>0</v>
      </c>
      <c r="KH137" s="7">
        <v>0</v>
      </c>
      <c r="KI137" s="7">
        <v>0</v>
      </c>
      <c r="KJ137" s="7">
        <v>0</v>
      </c>
      <c r="KK137" s="7">
        <v>0</v>
      </c>
      <c r="KL137" s="7">
        <v>0</v>
      </c>
      <c r="KM137" s="7">
        <v>0</v>
      </c>
      <c r="KN137" s="7">
        <v>0</v>
      </c>
      <c r="KO137" s="7">
        <v>0</v>
      </c>
      <c r="KP137" s="7">
        <v>0</v>
      </c>
      <c r="KQ137" s="7">
        <v>0</v>
      </c>
      <c r="KR137" s="7">
        <v>0</v>
      </c>
      <c r="KS137" s="7">
        <v>0</v>
      </c>
      <c r="KT137" s="7">
        <v>0</v>
      </c>
      <c r="KU137" s="7">
        <v>0</v>
      </c>
      <c r="KV137" s="7">
        <v>0</v>
      </c>
      <c r="KW137" s="7">
        <v>0</v>
      </c>
      <c r="KX137" s="7">
        <v>0</v>
      </c>
      <c r="KY137" s="7">
        <v>0</v>
      </c>
      <c r="KZ137" s="7">
        <v>0</v>
      </c>
      <c r="LA137" s="7">
        <v>0</v>
      </c>
      <c r="LB137" s="7">
        <v>0</v>
      </c>
      <c r="LC137" s="7">
        <v>0</v>
      </c>
      <c r="LD137" s="7">
        <v>0</v>
      </c>
      <c r="LE137" s="7">
        <v>0</v>
      </c>
      <c r="LF137" s="7">
        <v>0</v>
      </c>
      <c r="LG137" s="7">
        <v>0</v>
      </c>
      <c r="LH137" s="7">
        <v>0</v>
      </c>
      <c r="LI137" s="7">
        <v>0</v>
      </c>
      <c r="LJ137" s="7">
        <v>0</v>
      </c>
      <c r="LK137" s="7">
        <v>0</v>
      </c>
      <c r="LL137" s="7">
        <v>0</v>
      </c>
      <c r="LM137" s="7">
        <v>1</v>
      </c>
      <c r="LN137" s="7">
        <v>1</v>
      </c>
      <c r="LO137" s="7">
        <v>1</v>
      </c>
      <c r="LP137" s="7">
        <v>0</v>
      </c>
      <c r="LQ137" s="7">
        <v>0</v>
      </c>
      <c r="LR137" s="7">
        <v>0</v>
      </c>
      <c r="LS137" s="7">
        <v>0</v>
      </c>
      <c r="LT137" s="7">
        <v>0</v>
      </c>
      <c r="LU137" s="7">
        <v>0</v>
      </c>
      <c r="LV137" s="7">
        <v>0</v>
      </c>
      <c r="LW137" s="9">
        <v>0</v>
      </c>
      <c r="LX137" s="9">
        <v>0</v>
      </c>
      <c r="LY137" s="9">
        <v>0</v>
      </c>
      <c r="LZ137" s="9">
        <v>0</v>
      </c>
      <c r="MA137" s="9">
        <v>0</v>
      </c>
      <c r="MB137" s="9">
        <v>0</v>
      </c>
      <c r="MC137" s="9">
        <v>0</v>
      </c>
      <c r="MD137" s="9">
        <v>0</v>
      </c>
      <c r="ME137" s="9">
        <v>0</v>
      </c>
      <c r="MF137" s="9">
        <v>0</v>
      </c>
      <c r="MG137" s="9">
        <v>0</v>
      </c>
      <c r="MH137" s="9">
        <v>0</v>
      </c>
      <c r="MI137" s="9">
        <v>0</v>
      </c>
      <c r="MJ137" s="9">
        <v>0</v>
      </c>
      <c r="MK137" s="9">
        <v>0</v>
      </c>
      <c r="ML137" s="9">
        <v>0</v>
      </c>
    </row>
    <row r="138" spans="1:350">
      <c r="A138" s="34" t="s">
        <v>127</v>
      </c>
      <c r="B138" s="7">
        <v>0</v>
      </c>
      <c r="C138" s="7">
        <v>0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0</v>
      </c>
      <c r="N138" s="7">
        <v>0</v>
      </c>
      <c r="O138" s="7">
        <v>1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1</v>
      </c>
      <c r="AA138" s="7">
        <v>0</v>
      </c>
      <c r="AB138" s="7">
        <v>0</v>
      </c>
      <c r="AC138" s="7">
        <v>0</v>
      </c>
      <c r="AD138" s="7">
        <v>1</v>
      </c>
      <c r="AE138" s="7">
        <v>1</v>
      </c>
      <c r="AF138" s="7">
        <v>0</v>
      </c>
      <c r="AG138" s="7">
        <v>0</v>
      </c>
      <c r="AH138" s="7">
        <v>1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1</v>
      </c>
      <c r="BC138" s="7">
        <v>1</v>
      </c>
      <c r="BD138" s="7">
        <v>0</v>
      </c>
      <c r="BE138" s="7">
        <v>0</v>
      </c>
      <c r="BF138" s="7">
        <v>0</v>
      </c>
      <c r="BG138" s="7">
        <v>0</v>
      </c>
      <c r="BH138" s="7">
        <v>1</v>
      </c>
      <c r="BI138" s="7">
        <v>1</v>
      </c>
      <c r="BJ138" s="7">
        <v>1</v>
      </c>
      <c r="BK138" s="7">
        <v>1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1</v>
      </c>
      <c r="BR138" s="7">
        <v>0</v>
      </c>
      <c r="BS138" s="7">
        <v>0</v>
      </c>
      <c r="BT138" s="7">
        <v>1</v>
      </c>
      <c r="BU138" s="7">
        <v>1</v>
      </c>
      <c r="BV138" s="7">
        <v>0</v>
      </c>
      <c r="BW138" s="7">
        <v>1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1</v>
      </c>
      <c r="CO138" s="7">
        <v>0</v>
      </c>
      <c r="CP138" s="7">
        <v>1</v>
      </c>
      <c r="CQ138" s="7">
        <v>0</v>
      </c>
      <c r="CR138" s="7">
        <v>1</v>
      </c>
      <c r="CS138" s="7">
        <v>1</v>
      </c>
      <c r="CT138" s="7">
        <v>1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1</v>
      </c>
      <c r="DG138" s="7">
        <v>1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1</v>
      </c>
      <c r="EP138" s="7">
        <v>0</v>
      </c>
      <c r="EQ138" s="7">
        <v>0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1</v>
      </c>
      <c r="EX138" s="7">
        <v>0</v>
      </c>
      <c r="EY138" s="7">
        <v>1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1</v>
      </c>
      <c r="FP138" s="7">
        <v>1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0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1</v>
      </c>
      <c r="GO138" s="7">
        <v>1</v>
      </c>
      <c r="GP138" s="7">
        <v>1</v>
      </c>
      <c r="GQ138" s="7">
        <v>1</v>
      </c>
      <c r="GR138" s="7">
        <v>1</v>
      </c>
      <c r="GS138" s="7">
        <v>1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7">
        <v>0</v>
      </c>
      <c r="HI138" s="7">
        <v>0</v>
      </c>
      <c r="HJ138" s="7">
        <v>0</v>
      </c>
      <c r="HK138" s="7">
        <v>0</v>
      </c>
      <c r="HL138" s="7">
        <v>0</v>
      </c>
      <c r="HM138" s="7">
        <v>0</v>
      </c>
      <c r="HN138" s="7">
        <v>0</v>
      </c>
      <c r="HO138" s="7">
        <v>0</v>
      </c>
      <c r="HP138" s="7">
        <v>0</v>
      </c>
      <c r="HQ138" s="7">
        <v>0</v>
      </c>
      <c r="HR138" s="7">
        <v>0</v>
      </c>
      <c r="HS138" s="7">
        <v>0</v>
      </c>
      <c r="HT138" s="7">
        <v>0</v>
      </c>
      <c r="HU138" s="7">
        <v>0</v>
      </c>
      <c r="HV138" s="7">
        <v>0</v>
      </c>
      <c r="HW138" s="7">
        <v>0</v>
      </c>
      <c r="HX138" s="7">
        <v>0</v>
      </c>
      <c r="HY138" s="7">
        <v>0</v>
      </c>
      <c r="HZ138" s="7">
        <v>0</v>
      </c>
      <c r="IA138" s="7">
        <v>0</v>
      </c>
      <c r="IB138" s="7">
        <v>0</v>
      </c>
      <c r="IC138" s="7">
        <v>0</v>
      </c>
      <c r="ID138" s="7">
        <v>0</v>
      </c>
      <c r="IE138" s="7">
        <v>0</v>
      </c>
      <c r="IF138" s="7">
        <v>0</v>
      </c>
      <c r="IG138" s="7">
        <v>0</v>
      </c>
      <c r="IH138" s="7">
        <v>0</v>
      </c>
      <c r="II138" s="7">
        <v>0</v>
      </c>
      <c r="IJ138" s="7">
        <v>0</v>
      </c>
      <c r="IK138" s="7">
        <v>0</v>
      </c>
      <c r="IL138" s="7">
        <v>0</v>
      </c>
      <c r="IM138" s="7">
        <v>0</v>
      </c>
      <c r="IN138" s="7">
        <v>0</v>
      </c>
      <c r="IO138" s="7">
        <v>0</v>
      </c>
      <c r="IP138" s="7">
        <v>0</v>
      </c>
      <c r="IQ138" s="7">
        <v>0</v>
      </c>
      <c r="IR138" s="7">
        <v>0</v>
      </c>
      <c r="IS138" s="7">
        <v>0</v>
      </c>
      <c r="IT138" s="7">
        <v>0</v>
      </c>
      <c r="IU138" s="7">
        <v>0</v>
      </c>
      <c r="IV138" s="7">
        <v>0</v>
      </c>
      <c r="IW138" s="7">
        <v>0</v>
      </c>
      <c r="IX138" s="7">
        <v>0</v>
      </c>
      <c r="IY138" s="7">
        <v>0</v>
      </c>
      <c r="IZ138" s="7">
        <v>0</v>
      </c>
      <c r="JA138" s="7">
        <v>0</v>
      </c>
      <c r="JB138" s="7">
        <v>0</v>
      </c>
      <c r="JC138" s="7">
        <v>0</v>
      </c>
      <c r="JD138" s="7">
        <v>0</v>
      </c>
      <c r="JE138" s="7">
        <v>0</v>
      </c>
      <c r="JF138" s="7">
        <v>0</v>
      </c>
      <c r="JG138" s="7">
        <v>0</v>
      </c>
      <c r="JH138" s="7">
        <v>0</v>
      </c>
      <c r="JI138" s="7">
        <v>0</v>
      </c>
      <c r="JJ138" s="7">
        <v>0</v>
      </c>
      <c r="JK138" s="7">
        <v>0</v>
      </c>
      <c r="JL138" s="7">
        <v>0</v>
      </c>
      <c r="JM138" s="7">
        <v>0</v>
      </c>
      <c r="JN138" s="7">
        <v>0</v>
      </c>
      <c r="JO138" s="7">
        <v>0</v>
      </c>
      <c r="JP138" s="7">
        <v>0</v>
      </c>
      <c r="JQ138" s="7">
        <v>0</v>
      </c>
      <c r="JR138" s="7">
        <v>0</v>
      </c>
      <c r="JS138" s="7">
        <v>0</v>
      </c>
      <c r="JT138" s="7">
        <v>0</v>
      </c>
      <c r="JU138" s="7">
        <v>0</v>
      </c>
      <c r="JV138" s="7">
        <v>0</v>
      </c>
      <c r="JW138" s="7">
        <v>0</v>
      </c>
      <c r="JX138" s="7">
        <v>0</v>
      </c>
      <c r="JY138" s="7">
        <v>0</v>
      </c>
      <c r="JZ138" s="7">
        <v>0</v>
      </c>
      <c r="KA138" s="7">
        <v>0</v>
      </c>
      <c r="KB138" s="7">
        <v>0</v>
      </c>
      <c r="KC138" s="7">
        <v>0</v>
      </c>
      <c r="KD138" s="7">
        <v>0</v>
      </c>
      <c r="KE138" s="7">
        <v>0</v>
      </c>
      <c r="KF138" s="7">
        <v>0</v>
      </c>
      <c r="KG138" s="7">
        <v>0</v>
      </c>
      <c r="KH138" s="7">
        <v>0</v>
      </c>
      <c r="KI138" s="7">
        <v>0</v>
      </c>
      <c r="KJ138" s="7">
        <v>0</v>
      </c>
      <c r="KK138" s="7">
        <v>0</v>
      </c>
      <c r="KL138" s="7">
        <v>0</v>
      </c>
      <c r="KM138" s="7">
        <v>0</v>
      </c>
      <c r="KN138" s="7">
        <v>0</v>
      </c>
      <c r="KO138" s="7">
        <v>0</v>
      </c>
      <c r="KP138" s="7">
        <v>0</v>
      </c>
      <c r="KQ138" s="7">
        <v>0</v>
      </c>
      <c r="KR138" s="7">
        <v>0</v>
      </c>
      <c r="KS138" s="7">
        <v>0</v>
      </c>
      <c r="KT138" s="7">
        <v>0</v>
      </c>
      <c r="KU138" s="7">
        <v>0</v>
      </c>
      <c r="KV138" s="7">
        <v>0</v>
      </c>
      <c r="KW138" s="7">
        <v>0</v>
      </c>
      <c r="KX138" s="7">
        <v>0</v>
      </c>
      <c r="KY138" s="7">
        <v>0</v>
      </c>
      <c r="KZ138" s="7">
        <v>0</v>
      </c>
      <c r="LA138" s="7">
        <v>0</v>
      </c>
      <c r="LB138" s="7">
        <v>0</v>
      </c>
      <c r="LC138" s="7">
        <v>0</v>
      </c>
      <c r="LD138" s="7">
        <v>0</v>
      </c>
      <c r="LE138" s="7">
        <v>0</v>
      </c>
      <c r="LF138" s="7">
        <v>0</v>
      </c>
      <c r="LG138" s="7">
        <v>0</v>
      </c>
      <c r="LH138" s="7">
        <v>0</v>
      </c>
      <c r="LI138" s="7">
        <v>0</v>
      </c>
      <c r="LJ138" s="7">
        <v>0</v>
      </c>
      <c r="LK138" s="7">
        <v>0</v>
      </c>
      <c r="LL138" s="7">
        <v>0</v>
      </c>
      <c r="LM138" s="7">
        <v>0</v>
      </c>
      <c r="LN138" s="7">
        <v>0</v>
      </c>
      <c r="LO138" s="7">
        <v>0</v>
      </c>
      <c r="LP138" s="7">
        <v>0</v>
      </c>
      <c r="LQ138" s="7">
        <v>0</v>
      </c>
      <c r="LR138" s="7">
        <v>0</v>
      </c>
      <c r="LS138" s="7">
        <v>0</v>
      </c>
      <c r="LT138" s="7">
        <v>0</v>
      </c>
      <c r="LU138" s="7">
        <v>0</v>
      </c>
      <c r="LV138" s="7">
        <v>0</v>
      </c>
      <c r="LW138" s="9">
        <v>0</v>
      </c>
      <c r="LX138" s="9">
        <v>0</v>
      </c>
      <c r="LY138" s="9">
        <v>0</v>
      </c>
      <c r="LZ138" s="9">
        <v>0</v>
      </c>
      <c r="MA138" s="9">
        <v>0</v>
      </c>
      <c r="MB138" s="9">
        <v>0</v>
      </c>
      <c r="MC138" s="9">
        <v>0</v>
      </c>
      <c r="MD138" s="9">
        <v>0</v>
      </c>
      <c r="ME138" s="9">
        <v>0</v>
      </c>
      <c r="MF138" s="9">
        <v>0</v>
      </c>
      <c r="MG138" s="9">
        <v>0</v>
      </c>
      <c r="MH138" s="9">
        <v>0</v>
      </c>
      <c r="MI138" s="9">
        <v>0</v>
      </c>
      <c r="MJ138" s="9">
        <v>0</v>
      </c>
      <c r="MK138" s="9">
        <v>0</v>
      </c>
      <c r="ML138" s="9">
        <v>0</v>
      </c>
    </row>
    <row r="139" spans="1:350">
      <c r="A139" s="34" t="s">
        <v>128</v>
      </c>
      <c r="B139" s="7">
        <v>1</v>
      </c>
      <c r="C139" s="7">
        <v>1</v>
      </c>
      <c r="D139" s="7">
        <v>1</v>
      </c>
      <c r="E139" s="7">
        <v>1</v>
      </c>
      <c r="F139" s="7">
        <v>1</v>
      </c>
      <c r="G139" s="7">
        <v>1</v>
      </c>
      <c r="H139" s="7">
        <v>0</v>
      </c>
      <c r="I139" s="7">
        <v>1</v>
      </c>
      <c r="J139" s="7">
        <v>1</v>
      </c>
      <c r="K139" s="7">
        <v>1</v>
      </c>
      <c r="L139" s="7">
        <v>0</v>
      </c>
      <c r="M139" s="7">
        <v>1</v>
      </c>
      <c r="N139" s="7">
        <v>0</v>
      </c>
      <c r="O139" s="7">
        <v>0</v>
      </c>
      <c r="P139" s="7">
        <v>0</v>
      </c>
      <c r="Q139" s="7">
        <v>1</v>
      </c>
      <c r="R139" s="7">
        <v>0</v>
      </c>
      <c r="S139" s="7">
        <v>1</v>
      </c>
      <c r="T139" s="7">
        <v>1</v>
      </c>
      <c r="U139" s="7">
        <v>1</v>
      </c>
      <c r="V139" s="7">
        <v>1</v>
      </c>
      <c r="W139" s="7">
        <v>1</v>
      </c>
      <c r="X139" s="7">
        <v>0</v>
      </c>
      <c r="Y139" s="7">
        <v>1</v>
      </c>
      <c r="Z139" s="7">
        <v>0</v>
      </c>
      <c r="AA139" s="7">
        <v>1</v>
      </c>
      <c r="AB139" s="7">
        <v>1</v>
      </c>
      <c r="AC139" s="7">
        <v>1</v>
      </c>
      <c r="AD139" s="7">
        <v>0</v>
      </c>
      <c r="AE139" s="7">
        <v>1</v>
      </c>
      <c r="AF139" s="7">
        <v>0</v>
      </c>
      <c r="AG139" s="7">
        <v>0</v>
      </c>
      <c r="AH139" s="7">
        <v>1</v>
      </c>
      <c r="AI139" s="7">
        <v>0</v>
      </c>
      <c r="AJ139" s="7">
        <v>0</v>
      </c>
      <c r="AK139" s="7">
        <v>0</v>
      </c>
      <c r="AL139" s="7">
        <v>1</v>
      </c>
      <c r="AM139" s="7">
        <v>1</v>
      </c>
      <c r="AN139" s="7">
        <v>1</v>
      </c>
      <c r="AO139" s="7">
        <v>1</v>
      </c>
      <c r="AP139" s="7">
        <v>1</v>
      </c>
      <c r="AQ139" s="7">
        <v>1</v>
      </c>
      <c r="AR139" s="7">
        <v>0</v>
      </c>
      <c r="AS139" s="7">
        <v>0</v>
      </c>
      <c r="AT139" s="7">
        <v>0</v>
      </c>
      <c r="AU139" s="7">
        <v>1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1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1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0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1</v>
      </c>
      <c r="FL139" s="7">
        <v>1</v>
      </c>
      <c r="FM139" s="7">
        <v>1</v>
      </c>
      <c r="FN139" s="7">
        <v>0</v>
      </c>
      <c r="FO139" s="7">
        <v>0</v>
      </c>
      <c r="FP139" s="7">
        <v>0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1</v>
      </c>
      <c r="GQ139" s="7">
        <v>0</v>
      </c>
      <c r="GR139" s="7">
        <v>0</v>
      </c>
      <c r="GS139" s="7">
        <v>1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0</v>
      </c>
      <c r="HL139" s="7">
        <v>0</v>
      </c>
      <c r="HM139" s="7">
        <v>0</v>
      </c>
      <c r="HN139" s="7">
        <v>0</v>
      </c>
      <c r="HO139" s="7">
        <v>0</v>
      </c>
      <c r="HP139" s="7">
        <v>0</v>
      </c>
      <c r="HQ139" s="7">
        <v>0</v>
      </c>
      <c r="HR139" s="7">
        <v>0</v>
      </c>
      <c r="HS139" s="7">
        <v>0</v>
      </c>
      <c r="HT139" s="7">
        <v>0</v>
      </c>
      <c r="HU139" s="7">
        <v>0</v>
      </c>
      <c r="HV139" s="7">
        <v>0</v>
      </c>
      <c r="HW139" s="7">
        <v>0</v>
      </c>
      <c r="HX139" s="7">
        <v>0</v>
      </c>
      <c r="HY139" s="7">
        <v>0</v>
      </c>
      <c r="HZ139" s="7">
        <v>0</v>
      </c>
      <c r="IA139" s="7">
        <v>0</v>
      </c>
      <c r="IB139" s="7">
        <v>0</v>
      </c>
      <c r="IC139" s="7">
        <v>0</v>
      </c>
      <c r="ID139" s="7">
        <v>0</v>
      </c>
      <c r="IE139" s="7">
        <v>0</v>
      </c>
      <c r="IF139" s="7">
        <v>0</v>
      </c>
      <c r="IG139" s="7">
        <v>0</v>
      </c>
      <c r="IH139" s="7">
        <v>0</v>
      </c>
      <c r="II139" s="7">
        <v>0</v>
      </c>
      <c r="IJ139" s="7">
        <v>0</v>
      </c>
      <c r="IK139" s="7">
        <v>0</v>
      </c>
      <c r="IL139" s="7">
        <v>0</v>
      </c>
      <c r="IM139" s="7">
        <v>0</v>
      </c>
      <c r="IN139" s="7">
        <v>0</v>
      </c>
      <c r="IO139" s="7">
        <v>0</v>
      </c>
      <c r="IP139" s="7">
        <v>0</v>
      </c>
      <c r="IQ139" s="7">
        <v>0</v>
      </c>
      <c r="IR139" s="7">
        <v>0</v>
      </c>
      <c r="IS139" s="7">
        <v>0</v>
      </c>
      <c r="IT139" s="7">
        <v>0</v>
      </c>
      <c r="IU139" s="7">
        <v>0</v>
      </c>
      <c r="IV139" s="7">
        <v>0</v>
      </c>
      <c r="IW139" s="7">
        <v>0</v>
      </c>
      <c r="IX139" s="7">
        <v>0</v>
      </c>
      <c r="IY139" s="7">
        <v>0</v>
      </c>
      <c r="IZ139" s="7">
        <v>0</v>
      </c>
      <c r="JA139" s="7">
        <v>0</v>
      </c>
      <c r="JB139" s="7">
        <v>0</v>
      </c>
      <c r="JC139" s="7">
        <v>0</v>
      </c>
      <c r="JD139" s="7">
        <v>0</v>
      </c>
      <c r="JE139" s="7">
        <v>0</v>
      </c>
      <c r="JF139" s="7">
        <v>0</v>
      </c>
      <c r="JG139" s="7">
        <v>0</v>
      </c>
      <c r="JH139" s="7">
        <v>0</v>
      </c>
      <c r="JI139" s="7">
        <v>0</v>
      </c>
      <c r="JJ139" s="7">
        <v>0</v>
      </c>
      <c r="JK139" s="7">
        <v>0</v>
      </c>
      <c r="JL139" s="7">
        <v>0</v>
      </c>
      <c r="JM139" s="7">
        <v>0</v>
      </c>
      <c r="JN139" s="7">
        <v>0</v>
      </c>
      <c r="JO139" s="7">
        <v>0</v>
      </c>
      <c r="JP139" s="7">
        <v>0</v>
      </c>
      <c r="JQ139" s="7">
        <v>0</v>
      </c>
      <c r="JR139" s="7">
        <v>0</v>
      </c>
      <c r="JS139" s="7">
        <v>0</v>
      </c>
      <c r="JT139" s="7">
        <v>0</v>
      </c>
      <c r="JU139" s="7">
        <v>0</v>
      </c>
      <c r="JV139" s="7">
        <v>0</v>
      </c>
      <c r="JW139" s="7">
        <v>0</v>
      </c>
      <c r="JX139" s="7">
        <v>0</v>
      </c>
      <c r="JY139" s="7">
        <v>0</v>
      </c>
      <c r="JZ139" s="7">
        <v>0</v>
      </c>
      <c r="KA139" s="7">
        <v>0</v>
      </c>
      <c r="KB139" s="7">
        <v>0</v>
      </c>
      <c r="KC139" s="7">
        <v>0</v>
      </c>
      <c r="KD139" s="7">
        <v>0</v>
      </c>
      <c r="KE139" s="7">
        <v>0</v>
      </c>
      <c r="KF139" s="7">
        <v>0</v>
      </c>
      <c r="KG139" s="7">
        <v>0</v>
      </c>
      <c r="KH139" s="7">
        <v>0</v>
      </c>
      <c r="KI139" s="7">
        <v>0</v>
      </c>
      <c r="KJ139" s="7">
        <v>0</v>
      </c>
      <c r="KK139" s="7">
        <v>0</v>
      </c>
      <c r="KL139" s="7">
        <v>0</v>
      </c>
      <c r="KM139" s="7">
        <v>0</v>
      </c>
      <c r="KN139" s="7">
        <v>0</v>
      </c>
      <c r="KO139" s="7">
        <v>0</v>
      </c>
      <c r="KP139" s="7">
        <v>0</v>
      </c>
      <c r="KQ139" s="7">
        <v>0</v>
      </c>
      <c r="KR139" s="7">
        <v>0</v>
      </c>
      <c r="KS139" s="7">
        <v>0</v>
      </c>
      <c r="KT139" s="7">
        <v>0</v>
      </c>
      <c r="KU139" s="7">
        <v>0</v>
      </c>
      <c r="KV139" s="7">
        <v>0</v>
      </c>
      <c r="KW139" s="7">
        <v>0</v>
      </c>
      <c r="KX139" s="7">
        <v>0</v>
      </c>
      <c r="KY139" s="7">
        <v>0</v>
      </c>
      <c r="KZ139" s="7">
        <v>0</v>
      </c>
      <c r="LA139" s="7">
        <v>0</v>
      </c>
      <c r="LB139" s="7">
        <v>0</v>
      </c>
      <c r="LC139" s="7">
        <v>0</v>
      </c>
      <c r="LD139" s="7">
        <v>0</v>
      </c>
      <c r="LE139" s="7">
        <v>0</v>
      </c>
      <c r="LF139" s="7">
        <v>0</v>
      </c>
      <c r="LG139" s="7">
        <v>0</v>
      </c>
      <c r="LH139" s="7">
        <v>0</v>
      </c>
      <c r="LI139" s="7">
        <v>0</v>
      </c>
      <c r="LJ139" s="7">
        <v>0</v>
      </c>
      <c r="LK139" s="7">
        <v>0</v>
      </c>
      <c r="LL139" s="7">
        <v>0</v>
      </c>
      <c r="LM139" s="7">
        <v>0</v>
      </c>
      <c r="LN139" s="7">
        <v>0</v>
      </c>
      <c r="LO139" s="7">
        <v>0</v>
      </c>
      <c r="LP139" s="7">
        <v>0</v>
      </c>
      <c r="LQ139" s="7">
        <v>0</v>
      </c>
      <c r="LR139" s="7">
        <v>0</v>
      </c>
      <c r="LS139" s="7">
        <v>0</v>
      </c>
      <c r="LT139" s="7">
        <v>0</v>
      </c>
      <c r="LU139" s="7">
        <v>0</v>
      </c>
      <c r="LV139" s="7">
        <v>0</v>
      </c>
      <c r="LW139" s="9">
        <v>0</v>
      </c>
      <c r="LX139" s="9">
        <v>0</v>
      </c>
      <c r="LY139" s="9">
        <v>0</v>
      </c>
      <c r="LZ139" s="9">
        <v>0</v>
      </c>
      <c r="MA139" s="9">
        <v>0</v>
      </c>
      <c r="MB139" s="9">
        <v>0</v>
      </c>
      <c r="MC139" s="9">
        <v>0</v>
      </c>
      <c r="MD139" s="9">
        <v>0</v>
      </c>
      <c r="ME139" s="9">
        <v>0</v>
      </c>
      <c r="MF139" s="9">
        <v>0</v>
      </c>
      <c r="MG139" s="9">
        <v>0</v>
      </c>
      <c r="MH139" s="9">
        <v>0</v>
      </c>
      <c r="MI139" s="9">
        <v>0</v>
      </c>
      <c r="MJ139" s="9">
        <v>0</v>
      </c>
      <c r="MK139" s="9">
        <v>0</v>
      </c>
      <c r="ML139" s="9">
        <v>0</v>
      </c>
    </row>
    <row r="140" spans="1:350">
      <c r="A140" s="34" t="s">
        <v>129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1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1</v>
      </c>
      <c r="GQ140" s="7">
        <v>1</v>
      </c>
      <c r="GR140" s="7">
        <v>1</v>
      </c>
      <c r="GS140" s="7">
        <v>1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7">
        <v>0</v>
      </c>
      <c r="HI140" s="7">
        <v>0</v>
      </c>
      <c r="HJ140" s="7">
        <v>0</v>
      </c>
      <c r="HK140" s="7">
        <v>0</v>
      </c>
      <c r="HL140" s="7">
        <v>0</v>
      </c>
      <c r="HM140" s="7">
        <v>0</v>
      </c>
      <c r="HN140" s="7">
        <v>0</v>
      </c>
      <c r="HO140" s="7">
        <v>0</v>
      </c>
      <c r="HP140" s="7">
        <v>0</v>
      </c>
      <c r="HQ140" s="7">
        <v>0</v>
      </c>
      <c r="HR140" s="7">
        <v>0</v>
      </c>
      <c r="HS140" s="7">
        <v>0</v>
      </c>
      <c r="HT140" s="7">
        <v>0</v>
      </c>
      <c r="HU140" s="7">
        <v>0</v>
      </c>
      <c r="HV140" s="7">
        <v>0</v>
      </c>
      <c r="HW140" s="7">
        <v>0</v>
      </c>
      <c r="HX140" s="7">
        <v>0</v>
      </c>
      <c r="HY140" s="7">
        <v>0</v>
      </c>
      <c r="HZ140" s="7">
        <v>0</v>
      </c>
      <c r="IA140" s="7">
        <v>0</v>
      </c>
      <c r="IB140" s="7">
        <v>0</v>
      </c>
      <c r="IC140" s="7">
        <v>0</v>
      </c>
      <c r="ID140" s="7">
        <v>0</v>
      </c>
      <c r="IE140" s="7">
        <v>0</v>
      </c>
      <c r="IF140" s="7">
        <v>0</v>
      </c>
      <c r="IG140" s="7">
        <v>0</v>
      </c>
      <c r="IH140" s="7">
        <v>0</v>
      </c>
      <c r="II140" s="7">
        <v>0</v>
      </c>
      <c r="IJ140" s="7">
        <v>0</v>
      </c>
      <c r="IK140" s="7">
        <v>0</v>
      </c>
      <c r="IL140" s="7">
        <v>0</v>
      </c>
      <c r="IM140" s="7">
        <v>0</v>
      </c>
      <c r="IN140" s="7">
        <v>0</v>
      </c>
      <c r="IO140" s="7">
        <v>0</v>
      </c>
      <c r="IP140" s="7">
        <v>0</v>
      </c>
      <c r="IQ140" s="7">
        <v>0</v>
      </c>
      <c r="IR140" s="7">
        <v>0</v>
      </c>
      <c r="IS140" s="7">
        <v>0</v>
      </c>
      <c r="IT140" s="7">
        <v>0</v>
      </c>
      <c r="IU140" s="7">
        <v>0</v>
      </c>
      <c r="IV140" s="7">
        <v>0</v>
      </c>
      <c r="IW140" s="7">
        <v>0</v>
      </c>
      <c r="IX140" s="7">
        <v>0</v>
      </c>
      <c r="IY140" s="7">
        <v>0</v>
      </c>
      <c r="IZ140" s="7">
        <v>0</v>
      </c>
      <c r="JA140" s="7">
        <v>0</v>
      </c>
      <c r="JB140" s="7">
        <v>0</v>
      </c>
      <c r="JC140" s="7">
        <v>0</v>
      </c>
      <c r="JD140" s="7">
        <v>0</v>
      </c>
      <c r="JE140" s="7">
        <v>0</v>
      </c>
      <c r="JF140" s="7">
        <v>0</v>
      </c>
      <c r="JG140" s="7">
        <v>0</v>
      </c>
      <c r="JH140" s="7">
        <v>0</v>
      </c>
      <c r="JI140" s="7">
        <v>0</v>
      </c>
      <c r="JJ140" s="7">
        <v>0</v>
      </c>
      <c r="JK140" s="7">
        <v>0</v>
      </c>
      <c r="JL140" s="7">
        <v>0</v>
      </c>
      <c r="JM140" s="7">
        <v>0</v>
      </c>
      <c r="JN140" s="7">
        <v>0</v>
      </c>
      <c r="JO140" s="7">
        <v>0</v>
      </c>
      <c r="JP140" s="7">
        <v>0</v>
      </c>
      <c r="JQ140" s="7">
        <v>0</v>
      </c>
      <c r="JR140" s="7">
        <v>0</v>
      </c>
      <c r="JS140" s="7">
        <v>0</v>
      </c>
      <c r="JT140" s="7">
        <v>0</v>
      </c>
      <c r="JU140" s="7">
        <v>0</v>
      </c>
      <c r="JV140" s="7">
        <v>0</v>
      </c>
      <c r="JW140" s="7">
        <v>0</v>
      </c>
      <c r="JX140" s="7">
        <v>0</v>
      </c>
      <c r="JY140" s="7">
        <v>0</v>
      </c>
      <c r="JZ140" s="7">
        <v>0</v>
      </c>
      <c r="KA140" s="7">
        <v>0</v>
      </c>
      <c r="KB140" s="7">
        <v>0</v>
      </c>
      <c r="KC140" s="7">
        <v>0</v>
      </c>
      <c r="KD140" s="7">
        <v>0</v>
      </c>
      <c r="KE140" s="7">
        <v>0</v>
      </c>
      <c r="KF140" s="7">
        <v>0</v>
      </c>
      <c r="KG140" s="7">
        <v>0</v>
      </c>
      <c r="KH140" s="7">
        <v>0</v>
      </c>
      <c r="KI140" s="7">
        <v>0</v>
      </c>
      <c r="KJ140" s="7">
        <v>0</v>
      </c>
      <c r="KK140" s="7">
        <v>0</v>
      </c>
      <c r="KL140" s="7">
        <v>0</v>
      </c>
      <c r="KM140" s="7">
        <v>0</v>
      </c>
      <c r="KN140" s="7">
        <v>0</v>
      </c>
      <c r="KO140" s="7">
        <v>0</v>
      </c>
      <c r="KP140" s="7">
        <v>0</v>
      </c>
      <c r="KQ140" s="7">
        <v>0</v>
      </c>
      <c r="KR140" s="7">
        <v>0</v>
      </c>
      <c r="KS140" s="7">
        <v>0</v>
      </c>
      <c r="KT140" s="7">
        <v>0</v>
      </c>
      <c r="KU140" s="7">
        <v>0</v>
      </c>
      <c r="KV140" s="7">
        <v>0</v>
      </c>
      <c r="KW140" s="7">
        <v>0</v>
      </c>
      <c r="KX140" s="7">
        <v>0</v>
      </c>
      <c r="KY140" s="7">
        <v>0</v>
      </c>
      <c r="KZ140" s="7">
        <v>0</v>
      </c>
      <c r="LA140" s="7">
        <v>0</v>
      </c>
      <c r="LB140" s="7">
        <v>0</v>
      </c>
      <c r="LC140" s="7">
        <v>0</v>
      </c>
      <c r="LD140" s="7">
        <v>0</v>
      </c>
      <c r="LE140" s="7">
        <v>0</v>
      </c>
      <c r="LF140" s="7">
        <v>0</v>
      </c>
      <c r="LG140" s="7">
        <v>0</v>
      </c>
      <c r="LH140" s="7">
        <v>0</v>
      </c>
      <c r="LI140" s="7">
        <v>0</v>
      </c>
      <c r="LJ140" s="7">
        <v>0</v>
      </c>
      <c r="LK140" s="7">
        <v>0</v>
      </c>
      <c r="LL140" s="7">
        <v>0</v>
      </c>
      <c r="LM140" s="7">
        <v>0</v>
      </c>
      <c r="LN140" s="7">
        <v>0</v>
      </c>
      <c r="LO140" s="7">
        <v>0</v>
      </c>
      <c r="LP140" s="7">
        <v>0</v>
      </c>
      <c r="LQ140" s="7">
        <v>0</v>
      </c>
      <c r="LR140" s="7">
        <v>0</v>
      </c>
      <c r="LS140" s="7">
        <v>0</v>
      </c>
      <c r="LT140" s="7">
        <v>0</v>
      </c>
      <c r="LU140" s="7">
        <v>0</v>
      </c>
      <c r="LV140" s="7">
        <v>0</v>
      </c>
      <c r="LW140" s="9">
        <v>0</v>
      </c>
      <c r="LX140" s="9">
        <v>0</v>
      </c>
      <c r="LY140" s="9">
        <v>0</v>
      </c>
      <c r="LZ140" s="9">
        <v>0</v>
      </c>
      <c r="MA140" s="9">
        <v>0</v>
      </c>
      <c r="MB140" s="9">
        <v>0</v>
      </c>
      <c r="MC140" s="9">
        <v>0</v>
      </c>
      <c r="MD140" s="9">
        <v>0</v>
      </c>
      <c r="ME140" s="9">
        <v>0</v>
      </c>
      <c r="MF140" s="9">
        <v>0</v>
      </c>
      <c r="MG140" s="9">
        <v>0</v>
      </c>
      <c r="MH140" s="9">
        <v>0</v>
      </c>
      <c r="MI140" s="9">
        <v>0</v>
      </c>
      <c r="MJ140" s="9">
        <v>0</v>
      </c>
      <c r="MK140" s="9">
        <v>0</v>
      </c>
      <c r="ML140" s="9">
        <v>0</v>
      </c>
    </row>
    <row r="141" spans="1:350">
      <c r="A141" s="35" t="s">
        <v>130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0</v>
      </c>
      <c r="EU141" s="7">
        <v>1</v>
      </c>
      <c r="EV141" s="7">
        <v>0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0</v>
      </c>
      <c r="FH141" s="7">
        <v>0</v>
      </c>
      <c r="FI141" s="7">
        <v>0</v>
      </c>
      <c r="FJ141" s="7">
        <v>0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0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0</v>
      </c>
      <c r="GF141" s="7">
        <v>0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1</v>
      </c>
      <c r="HA141" s="7">
        <v>0</v>
      </c>
      <c r="HB141" s="7">
        <v>0</v>
      </c>
      <c r="HC141" s="7">
        <v>1</v>
      </c>
      <c r="HD141" s="7">
        <v>0</v>
      </c>
      <c r="HE141" s="7">
        <v>0</v>
      </c>
      <c r="HF141" s="7">
        <v>0</v>
      </c>
      <c r="HG141" s="7">
        <v>0</v>
      </c>
      <c r="HH141" s="7">
        <v>0</v>
      </c>
      <c r="HI141" s="7">
        <v>0</v>
      </c>
      <c r="HJ141" s="7">
        <v>0</v>
      </c>
      <c r="HK141" s="7">
        <v>0</v>
      </c>
      <c r="HL141" s="7">
        <v>0</v>
      </c>
      <c r="HM141" s="7">
        <v>0</v>
      </c>
      <c r="HN141" s="7">
        <v>0</v>
      </c>
      <c r="HO141" s="7">
        <v>0</v>
      </c>
      <c r="HP141" s="7">
        <v>0</v>
      </c>
      <c r="HQ141" s="7">
        <v>0</v>
      </c>
      <c r="HR141" s="7">
        <v>0</v>
      </c>
      <c r="HS141" s="7">
        <v>0</v>
      </c>
      <c r="HT141" s="7">
        <v>0</v>
      </c>
      <c r="HU141" s="7">
        <v>0</v>
      </c>
      <c r="HV141" s="7">
        <v>0</v>
      </c>
      <c r="HW141" s="7">
        <v>0</v>
      </c>
      <c r="HX141" s="7">
        <v>0</v>
      </c>
      <c r="HY141" s="7">
        <v>0</v>
      </c>
      <c r="HZ141" s="7">
        <v>0</v>
      </c>
      <c r="IA141" s="7">
        <v>0</v>
      </c>
      <c r="IB141" s="7">
        <v>0</v>
      </c>
      <c r="IC141" s="7">
        <v>0</v>
      </c>
      <c r="ID141" s="7">
        <v>0</v>
      </c>
      <c r="IE141" s="7">
        <v>0</v>
      </c>
      <c r="IF141" s="7">
        <v>0</v>
      </c>
      <c r="IG141" s="7">
        <v>0</v>
      </c>
      <c r="IH141" s="7">
        <v>0</v>
      </c>
      <c r="II141" s="7">
        <v>0</v>
      </c>
      <c r="IJ141" s="7">
        <v>0</v>
      </c>
      <c r="IK141" s="7">
        <v>0</v>
      </c>
      <c r="IL141" s="7">
        <v>0</v>
      </c>
      <c r="IM141" s="7">
        <v>0</v>
      </c>
      <c r="IN141" s="7">
        <v>0</v>
      </c>
      <c r="IO141" s="7">
        <v>0</v>
      </c>
      <c r="IP141" s="7">
        <v>0</v>
      </c>
      <c r="IQ141" s="7">
        <v>0</v>
      </c>
      <c r="IR141" s="7">
        <v>0</v>
      </c>
      <c r="IS141" s="7">
        <v>0</v>
      </c>
      <c r="IT141" s="7">
        <v>0</v>
      </c>
      <c r="IU141" s="7">
        <v>0</v>
      </c>
      <c r="IV141" s="7">
        <v>0</v>
      </c>
      <c r="IW141" s="7">
        <v>0</v>
      </c>
      <c r="IX141" s="7">
        <v>0</v>
      </c>
      <c r="IY141" s="7">
        <v>0</v>
      </c>
      <c r="IZ141" s="7">
        <v>0</v>
      </c>
      <c r="JA141" s="7">
        <v>0</v>
      </c>
      <c r="JB141" s="7">
        <v>0</v>
      </c>
      <c r="JC141" s="7">
        <v>0</v>
      </c>
      <c r="JD141" s="7">
        <v>0</v>
      </c>
      <c r="JE141" s="7">
        <v>0</v>
      </c>
      <c r="JF141" s="7">
        <v>0</v>
      </c>
      <c r="JG141" s="7">
        <v>0</v>
      </c>
      <c r="JH141" s="7">
        <v>0</v>
      </c>
      <c r="JI141" s="7">
        <v>0</v>
      </c>
      <c r="JJ141" s="7">
        <v>0</v>
      </c>
      <c r="JK141" s="7">
        <v>0</v>
      </c>
      <c r="JL141" s="7">
        <v>0</v>
      </c>
      <c r="JM141" s="7">
        <v>0</v>
      </c>
      <c r="JN141" s="7">
        <v>0</v>
      </c>
      <c r="JO141" s="7">
        <v>0</v>
      </c>
      <c r="JP141" s="7">
        <v>0</v>
      </c>
      <c r="JQ141" s="7">
        <v>0</v>
      </c>
      <c r="JR141" s="7">
        <v>0</v>
      </c>
      <c r="JS141" s="7">
        <v>0</v>
      </c>
      <c r="JT141" s="7">
        <v>0</v>
      </c>
      <c r="JU141" s="7">
        <v>0</v>
      </c>
      <c r="JV141" s="7">
        <v>0</v>
      </c>
      <c r="JW141" s="7">
        <v>0</v>
      </c>
      <c r="JX141" s="7">
        <v>0</v>
      </c>
      <c r="JY141" s="7">
        <v>0</v>
      </c>
      <c r="JZ141" s="7">
        <v>0</v>
      </c>
      <c r="KA141" s="7">
        <v>0</v>
      </c>
      <c r="KB141" s="7">
        <v>0</v>
      </c>
      <c r="KC141" s="7">
        <v>0</v>
      </c>
      <c r="KD141" s="7">
        <v>0</v>
      </c>
      <c r="KE141" s="7">
        <v>1</v>
      </c>
      <c r="KF141" s="7">
        <v>0</v>
      </c>
      <c r="KG141" s="7">
        <v>0</v>
      </c>
      <c r="KH141" s="7">
        <v>0</v>
      </c>
      <c r="KI141" s="7">
        <v>0</v>
      </c>
      <c r="KJ141" s="7">
        <v>0</v>
      </c>
      <c r="KK141" s="7">
        <v>0</v>
      </c>
      <c r="KL141" s="7">
        <v>1</v>
      </c>
      <c r="KM141" s="7">
        <v>1</v>
      </c>
      <c r="KN141" s="7">
        <v>1</v>
      </c>
      <c r="KO141" s="7">
        <v>1</v>
      </c>
      <c r="KP141" s="7">
        <v>0</v>
      </c>
      <c r="KQ141" s="7">
        <v>0</v>
      </c>
      <c r="KR141" s="7">
        <v>0</v>
      </c>
      <c r="KS141" s="7">
        <v>1</v>
      </c>
      <c r="KT141" s="7">
        <v>0</v>
      </c>
      <c r="KU141" s="7">
        <v>0</v>
      </c>
      <c r="KV141" s="7">
        <v>0</v>
      </c>
      <c r="KW141" s="7">
        <v>0</v>
      </c>
      <c r="KX141" s="7">
        <v>0</v>
      </c>
      <c r="KY141" s="7">
        <v>0</v>
      </c>
      <c r="KZ141" s="7">
        <v>0</v>
      </c>
      <c r="LA141" s="7">
        <v>0</v>
      </c>
      <c r="LB141" s="7">
        <v>0</v>
      </c>
      <c r="LC141" s="7">
        <v>0</v>
      </c>
      <c r="LD141" s="7">
        <v>0</v>
      </c>
      <c r="LE141" s="7">
        <v>0</v>
      </c>
      <c r="LF141" s="7">
        <v>0</v>
      </c>
      <c r="LG141" s="7">
        <v>0</v>
      </c>
      <c r="LH141" s="7">
        <v>0</v>
      </c>
      <c r="LI141" s="7">
        <v>0</v>
      </c>
      <c r="LJ141" s="7">
        <v>0</v>
      </c>
      <c r="LK141" s="7">
        <v>0</v>
      </c>
      <c r="LL141" s="7">
        <v>0</v>
      </c>
      <c r="LM141" s="7">
        <v>1</v>
      </c>
      <c r="LN141" s="7">
        <v>0</v>
      </c>
      <c r="LO141" s="7">
        <v>0</v>
      </c>
      <c r="LP141" s="7">
        <v>0</v>
      </c>
      <c r="LQ141" s="7">
        <v>0</v>
      </c>
      <c r="LR141" s="7">
        <v>0</v>
      </c>
      <c r="LS141" s="7">
        <v>0</v>
      </c>
      <c r="LT141" s="7">
        <v>1</v>
      </c>
      <c r="LU141" s="7">
        <v>1</v>
      </c>
      <c r="LV141" s="7">
        <v>1</v>
      </c>
      <c r="LW141" s="4">
        <v>0</v>
      </c>
      <c r="LX141" s="4">
        <v>0</v>
      </c>
      <c r="LY141" s="4">
        <v>0</v>
      </c>
      <c r="LZ141" s="4">
        <v>0</v>
      </c>
      <c r="MA141" s="4">
        <v>0</v>
      </c>
      <c r="MB141" s="4">
        <v>0</v>
      </c>
      <c r="MC141" s="4">
        <v>0</v>
      </c>
      <c r="MD141" s="4">
        <v>1</v>
      </c>
      <c r="ME141" s="4">
        <v>1</v>
      </c>
      <c r="MF141" s="4">
        <v>0</v>
      </c>
      <c r="MG141" s="4">
        <v>0</v>
      </c>
      <c r="MH141" s="4">
        <v>0</v>
      </c>
      <c r="MI141" s="4">
        <v>0</v>
      </c>
      <c r="MJ141" s="4">
        <v>0</v>
      </c>
      <c r="MK141" s="4">
        <v>0</v>
      </c>
      <c r="ML141" s="4">
        <v>0</v>
      </c>
    </row>
    <row r="142" spans="1:350">
      <c r="A142" s="35" t="s">
        <v>131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1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1</v>
      </c>
      <c r="CZ142" s="7">
        <v>0</v>
      </c>
      <c r="DA142" s="7">
        <v>0</v>
      </c>
      <c r="DB142" s="7">
        <v>1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1</v>
      </c>
      <c r="DJ142" s="7">
        <v>1</v>
      </c>
      <c r="DK142" s="7">
        <v>1</v>
      </c>
      <c r="DL142" s="7">
        <v>0</v>
      </c>
      <c r="DM142" s="7">
        <v>0</v>
      </c>
      <c r="DN142" s="7">
        <v>0</v>
      </c>
      <c r="DO142" s="7">
        <v>0</v>
      </c>
      <c r="DP142" s="7">
        <v>1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0</v>
      </c>
      <c r="EV142" s="7">
        <v>0</v>
      </c>
      <c r="EW142" s="7">
        <v>0</v>
      </c>
      <c r="EX142" s="7">
        <v>0</v>
      </c>
      <c r="EY142" s="7">
        <v>0</v>
      </c>
      <c r="EZ142" s="7">
        <v>0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  <c r="FF142" s="7">
        <v>0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0</v>
      </c>
      <c r="FM142" s="7">
        <v>0</v>
      </c>
      <c r="FN142" s="7">
        <v>0</v>
      </c>
      <c r="FO142" s="7">
        <v>0</v>
      </c>
      <c r="FP142" s="7">
        <v>0</v>
      </c>
      <c r="FQ142" s="7">
        <v>0</v>
      </c>
      <c r="FR142" s="7">
        <v>0</v>
      </c>
      <c r="FS142" s="7">
        <v>0</v>
      </c>
      <c r="FT142" s="7">
        <v>0</v>
      </c>
      <c r="FU142" s="7">
        <v>0</v>
      </c>
      <c r="FV142" s="7">
        <v>0</v>
      </c>
      <c r="FW142" s="7">
        <v>0</v>
      </c>
      <c r="FX142" s="7">
        <v>0</v>
      </c>
      <c r="FY142" s="7">
        <v>0</v>
      </c>
      <c r="FZ142" s="7">
        <v>0</v>
      </c>
      <c r="GA142" s="7">
        <v>0</v>
      </c>
      <c r="GB142" s="7">
        <v>1</v>
      </c>
      <c r="GC142" s="7">
        <v>1</v>
      </c>
      <c r="GD142" s="7">
        <v>1</v>
      </c>
      <c r="GE142" s="7">
        <v>1</v>
      </c>
      <c r="GF142" s="7">
        <v>1</v>
      </c>
      <c r="GG142" s="7">
        <v>1</v>
      </c>
      <c r="GH142" s="7">
        <v>1</v>
      </c>
      <c r="GI142" s="7">
        <v>1</v>
      </c>
      <c r="GJ142" s="7">
        <v>1</v>
      </c>
      <c r="GK142" s="7">
        <v>1</v>
      </c>
      <c r="GL142" s="7">
        <v>0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0</v>
      </c>
      <c r="HE142" s="7">
        <v>0</v>
      </c>
      <c r="HF142" s="7">
        <v>0</v>
      </c>
      <c r="HG142" s="7">
        <v>0</v>
      </c>
      <c r="HH142" s="7">
        <v>0</v>
      </c>
      <c r="HI142" s="7">
        <v>0</v>
      </c>
      <c r="HJ142" s="7">
        <v>0</v>
      </c>
      <c r="HK142" s="7">
        <v>0</v>
      </c>
      <c r="HL142" s="7">
        <v>0</v>
      </c>
      <c r="HM142" s="7">
        <v>0</v>
      </c>
      <c r="HN142" s="7">
        <v>0</v>
      </c>
      <c r="HO142" s="7">
        <v>0</v>
      </c>
      <c r="HP142" s="7">
        <v>0</v>
      </c>
      <c r="HQ142" s="7">
        <v>0</v>
      </c>
      <c r="HR142" s="7">
        <v>0</v>
      </c>
      <c r="HS142" s="7">
        <v>0</v>
      </c>
      <c r="HT142" s="7">
        <v>0</v>
      </c>
      <c r="HU142" s="7">
        <v>0</v>
      </c>
      <c r="HV142" s="7">
        <v>0</v>
      </c>
      <c r="HW142" s="7">
        <v>0</v>
      </c>
      <c r="HX142" s="7">
        <v>0</v>
      </c>
      <c r="HY142" s="7">
        <v>0</v>
      </c>
      <c r="HZ142" s="7">
        <v>0</v>
      </c>
      <c r="IA142" s="7">
        <v>0</v>
      </c>
      <c r="IB142" s="7">
        <v>0</v>
      </c>
      <c r="IC142" s="7">
        <v>0</v>
      </c>
      <c r="ID142" s="7">
        <v>0</v>
      </c>
      <c r="IE142" s="7">
        <v>0</v>
      </c>
      <c r="IF142" s="7">
        <v>0</v>
      </c>
      <c r="IG142" s="7">
        <v>0</v>
      </c>
      <c r="IH142" s="7">
        <v>0</v>
      </c>
      <c r="II142" s="7">
        <v>0</v>
      </c>
      <c r="IJ142" s="7">
        <v>0</v>
      </c>
      <c r="IK142" s="7">
        <v>0</v>
      </c>
      <c r="IL142" s="7">
        <v>0</v>
      </c>
      <c r="IM142" s="7">
        <v>0</v>
      </c>
      <c r="IN142" s="7">
        <v>0</v>
      </c>
      <c r="IO142" s="7">
        <v>0</v>
      </c>
      <c r="IP142" s="7">
        <v>0</v>
      </c>
      <c r="IQ142" s="7">
        <v>0</v>
      </c>
      <c r="IR142" s="7">
        <v>0</v>
      </c>
      <c r="IS142" s="7">
        <v>0</v>
      </c>
      <c r="IT142" s="7">
        <v>0</v>
      </c>
      <c r="IU142" s="7">
        <v>0</v>
      </c>
      <c r="IV142" s="7">
        <v>0</v>
      </c>
      <c r="IW142" s="7">
        <v>0</v>
      </c>
      <c r="IX142" s="7">
        <v>0</v>
      </c>
      <c r="IY142" s="7">
        <v>0</v>
      </c>
      <c r="IZ142" s="7">
        <v>0</v>
      </c>
      <c r="JA142" s="7">
        <v>0</v>
      </c>
      <c r="JB142" s="7">
        <v>0</v>
      </c>
      <c r="JC142" s="7">
        <v>0</v>
      </c>
      <c r="JD142" s="7">
        <v>0</v>
      </c>
      <c r="JE142" s="7">
        <v>0</v>
      </c>
      <c r="JF142" s="7">
        <v>0</v>
      </c>
      <c r="JG142" s="7">
        <v>0</v>
      </c>
      <c r="JH142" s="7">
        <v>0</v>
      </c>
      <c r="JI142" s="7">
        <v>0</v>
      </c>
      <c r="JJ142" s="7">
        <v>0</v>
      </c>
      <c r="JK142" s="7">
        <v>0</v>
      </c>
      <c r="JL142" s="7">
        <v>0</v>
      </c>
      <c r="JM142" s="7">
        <v>0</v>
      </c>
      <c r="JN142" s="7">
        <v>0</v>
      </c>
      <c r="JO142" s="7">
        <v>0</v>
      </c>
      <c r="JP142" s="7">
        <v>0</v>
      </c>
      <c r="JQ142" s="7">
        <v>0</v>
      </c>
      <c r="JR142" s="7">
        <v>0</v>
      </c>
      <c r="JS142" s="7">
        <v>0</v>
      </c>
      <c r="JT142" s="7">
        <v>0</v>
      </c>
      <c r="JU142" s="7">
        <v>0</v>
      </c>
      <c r="JV142" s="7">
        <v>0</v>
      </c>
      <c r="JW142" s="7">
        <v>0</v>
      </c>
      <c r="JX142" s="7">
        <v>0</v>
      </c>
      <c r="JY142" s="7">
        <v>0</v>
      </c>
      <c r="JZ142" s="7">
        <v>0</v>
      </c>
      <c r="KA142" s="7">
        <v>0</v>
      </c>
      <c r="KB142" s="7">
        <v>0</v>
      </c>
      <c r="KC142" s="7">
        <v>0</v>
      </c>
      <c r="KD142" s="7">
        <v>0</v>
      </c>
      <c r="KE142" s="7">
        <v>0</v>
      </c>
      <c r="KF142" s="7">
        <v>0</v>
      </c>
      <c r="KG142" s="7">
        <v>0</v>
      </c>
      <c r="KH142" s="7">
        <v>0</v>
      </c>
      <c r="KI142" s="7">
        <v>0</v>
      </c>
      <c r="KJ142" s="7">
        <v>0</v>
      </c>
      <c r="KK142" s="7">
        <v>0</v>
      </c>
      <c r="KL142" s="7">
        <v>0</v>
      </c>
      <c r="KM142" s="7">
        <v>0</v>
      </c>
      <c r="KN142" s="7">
        <v>0</v>
      </c>
      <c r="KO142" s="7">
        <v>0</v>
      </c>
      <c r="KP142" s="7">
        <v>0</v>
      </c>
      <c r="KQ142" s="7">
        <v>0</v>
      </c>
      <c r="KR142" s="7">
        <v>0</v>
      </c>
      <c r="KS142" s="7">
        <v>0</v>
      </c>
      <c r="KT142" s="7">
        <v>0</v>
      </c>
      <c r="KU142" s="7">
        <v>0</v>
      </c>
      <c r="KV142" s="7">
        <v>0</v>
      </c>
      <c r="KW142" s="7">
        <v>0</v>
      </c>
      <c r="KX142" s="7">
        <v>0</v>
      </c>
      <c r="KY142" s="7">
        <v>0</v>
      </c>
      <c r="KZ142" s="7">
        <v>0</v>
      </c>
      <c r="LA142" s="7">
        <v>0</v>
      </c>
      <c r="LB142" s="7">
        <v>0</v>
      </c>
      <c r="LC142" s="7">
        <v>0</v>
      </c>
      <c r="LD142" s="7">
        <v>0</v>
      </c>
      <c r="LE142" s="7">
        <v>0</v>
      </c>
      <c r="LF142" s="7">
        <v>0</v>
      </c>
      <c r="LG142" s="7">
        <v>0</v>
      </c>
      <c r="LH142" s="7">
        <v>0</v>
      </c>
      <c r="LI142" s="7">
        <v>0</v>
      </c>
      <c r="LJ142" s="7">
        <v>0</v>
      </c>
      <c r="LK142" s="7">
        <v>0</v>
      </c>
      <c r="LL142" s="7">
        <v>0</v>
      </c>
      <c r="LM142" s="7">
        <v>0</v>
      </c>
      <c r="LN142" s="7">
        <v>0</v>
      </c>
      <c r="LO142" s="7">
        <v>0</v>
      </c>
      <c r="LP142" s="7">
        <v>0</v>
      </c>
      <c r="LQ142" s="7">
        <v>0</v>
      </c>
      <c r="LR142" s="7">
        <v>0</v>
      </c>
      <c r="LS142" s="7">
        <v>0</v>
      </c>
      <c r="LT142" s="7">
        <v>0</v>
      </c>
      <c r="LU142" s="7">
        <v>0</v>
      </c>
      <c r="LV142" s="7">
        <v>0</v>
      </c>
      <c r="LW142" s="9">
        <v>0</v>
      </c>
      <c r="LX142" s="9">
        <v>0</v>
      </c>
      <c r="LY142" s="9">
        <v>0</v>
      </c>
      <c r="LZ142" s="9">
        <v>0</v>
      </c>
      <c r="MA142" s="9">
        <v>0</v>
      </c>
      <c r="MB142" s="9">
        <v>0</v>
      </c>
      <c r="MC142" s="9">
        <v>0</v>
      </c>
      <c r="MD142" s="9">
        <v>0</v>
      </c>
      <c r="ME142" s="9">
        <v>0</v>
      </c>
      <c r="MF142" s="9">
        <v>0</v>
      </c>
      <c r="MG142" s="9">
        <v>0</v>
      </c>
      <c r="MH142" s="9">
        <v>0</v>
      </c>
      <c r="MI142" s="9">
        <v>0</v>
      </c>
      <c r="MJ142" s="9">
        <v>0</v>
      </c>
      <c r="MK142" s="9">
        <v>0</v>
      </c>
      <c r="ML142" s="9">
        <v>0</v>
      </c>
    </row>
    <row r="143" spans="1:350">
      <c r="A143" s="35" t="s">
        <v>132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1</v>
      </c>
      <c r="EN143" s="7">
        <v>0</v>
      </c>
      <c r="EO143" s="7">
        <v>0</v>
      </c>
      <c r="EP143" s="7">
        <v>0</v>
      </c>
      <c r="EQ143" s="7">
        <v>1</v>
      </c>
      <c r="ER143" s="7">
        <v>1</v>
      </c>
      <c r="ES143" s="7">
        <v>1</v>
      </c>
      <c r="ET143" s="7">
        <v>1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1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1</v>
      </c>
      <c r="FR143" s="7">
        <v>1</v>
      </c>
      <c r="FS143" s="7">
        <v>1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7">
        <v>0</v>
      </c>
      <c r="HI143" s="7">
        <v>0</v>
      </c>
      <c r="HJ143" s="7">
        <v>0</v>
      </c>
      <c r="HK143" s="7">
        <v>0</v>
      </c>
      <c r="HL143" s="7">
        <v>0</v>
      </c>
      <c r="HM143" s="7">
        <v>0</v>
      </c>
      <c r="HN143" s="7">
        <v>0</v>
      </c>
      <c r="HO143" s="7">
        <v>0</v>
      </c>
      <c r="HP143" s="7">
        <v>1</v>
      </c>
      <c r="HQ143" s="7">
        <v>0</v>
      </c>
      <c r="HR143" s="7">
        <v>1</v>
      </c>
      <c r="HS143" s="7">
        <v>0</v>
      </c>
      <c r="HT143" s="7">
        <v>0</v>
      </c>
      <c r="HU143" s="7">
        <v>0</v>
      </c>
      <c r="HV143" s="7">
        <v>0</v>
      </c>
      <c r="HW143" s="7">
        <v>0</v>
      </c>
      <c r="HX143" s="7">
        <v>0</v>
      </c>
      <c r="HY143" s="7">
        <v>0</v>
      </c>
      <c r="HZ143" s="7">
        <v>0</v>
      </c>
      <c r="IA143" s="7">
        <v>0</v>
      </c>
      <c r="IB143" s="7">
        <v>0</v>
      </c>
      <c r="IC143" s="7">
        <v>0</v>
      </c>
      <c r="ID143" s="7">
        <v>0</v>
      </c>
      <c r="IE143" s="7">
        <v>0</v>
      </c>
      <c r="IF143" s="7">
        <v>0</v>
      </c>
      <c r="IG143" s="7">
        <v>0</v>
      </c>
      <c r="IH143" s="7">
        <v>0</v>
      </c>
      <c r="II143" s="7">
        <v>0</v>
      </c>
      <c r="IJ143" s="7">
        <v>0</v>
      </c>
      <c r="IK143" s="7">
        <v>0</v>
      </c>
      <c r="IL143" s="7">
        <v>0</v>
      </c>
      <c r="IM143" s="7">
        <v>0</v>
      </c>
      <c r="IN143" s="7">
        <v>0</v>
      </c>
      <c r="IO143" s="7">
        <v>0</v>
      </c>
      <c r="IP143" s="7">
        <v>0</v>
      </c>
      <c r="IQ143" s="7">
        <v>0</v>
      </c>
      <c r="IR143" s="7">
        <v>0</v>
      </c>
      <c r="IS143" s="7">
        <v>0</v>
      </c>
      <c r="IT143" s="7">
        <v>0</v>
      </c>
      <c r="IU143" s="7">
        <v>0</v>
      </c>
      <c r="IV143" s="7">
        <v>0</v>
      </c>
      <c r="IW143" s="7">
        <v>0</v>
      </c>
      <c r="IX143" s="7">
        <v>0</v>
      </c>
      <c r="IY143" s="7">
        <v>0</v>
      </c>
      <c r="IZ143" s="7">
        <v>0</v>
      </c>
      <c r="JA143" s="7">
        <v>0</v>
      </c>
      <c r="JB143" s="7">
        <v>0</v>
      </c>
      <c r="JC143" s="7">
        <v>0</v>
      </c>
      <c r="JD143" s="7">
        <v>0</v>
      </c>
      <c r="JE143" s="7">
        <v>0</v>
      </c>
      <c r="JF143" s="7">
        <v>0</v>
      </c>
      <c r="JG143" s="7">
        <v>0</v>
      </c>
      <c r="JH143" s="7">
        <v>0</v>
      </c>
      <c r="JI143" s="7">
        <v>0</v>
      </c>
      <c r="JJ143" s="7">
        <v>0</v>
      </c>
      <c r="JK143" s="7">
        <v>0</v>
      </c>
      <c r="JL143" s="7">
        <v>0</v>
      </c>
      <c r="JM143" s="7">
        <v>0</v>
      </c>
      <c r="JN143" s="7">
        <v>0</v>
      </c>
      <c r="JO143" s="7">
        <v>0</v>
      </c>
      <c r="JP143" s="7">
        <v>0</v>
      </c>
      <c r="JQ143" s="7">
        <v>0</v>
      </c>
      <c r="JR143" s="7">
        <v>0</v>
      </c>
      <c r="JS143" s="7">
        <v>0</v>
      </c>
      <c r="JT143" s="7">
        <v>0</v>
      </c>
      <c r="JU143" s="7">
        <v>0</v>
      </c>
      <c r="JV143" s="7">
        <v>0</v>
      </c>
      <c r="JW143" s="7">
        <v>0</v>
      </c>
      <c r="JX143" s="7">
        <v>0</v>
      </c>
      <c r="JY143" s="7">
        <v>0</v>
      </c>
      <c r="JZ143" s="7">
        <v>0</v>
      </c>
      <c r="KA143" s="7">
        <v>0</v>
      </c>
      <c r="KB143" s="7">
        <v>0</v>
      </c>
      <c r="KC143" s="7">
        <v>0</v>
      </c>
      <c r="KD143" s="7">
        <v>0</v>
      </c>
      <c r="KE143" s="7">
        <v>0</v>
      </c>
      <c r="KF143" s="7">
        <v>0</v>
      </c>
      <c r="KG143" s="7">
        <v>0</v>
      </c>
      <c r="KH143" s="7">
        <v>0</v>
      </c>
      <c r="KI143" s="7">
        <v>0</v>
      </c>
      <c r="KJ143" s="7">
        <v>0</v>
      </c>
      <c r="KK143" s="7">
        <v>0</v>
      </c>
      <c r="KL143" s="7">
        <v>1</v>
      </c>
      <c r="KM143" s="7">
        <v>1</v>
      </c>
      <c r="KN143" s="7">
        <v>0</v>
      </c>
      <c r="KO143" s="7">
        <v>1</v>
      </c>
      <c r="KP143" s="7">
        <v>1</v>
      </c>
      <c r="KQ143" s="7">
        <v>0</v>
      </c>
      <c r="KR143" s="7">
        <v>0</v>
      </c>
      <c r="KS143" s="7">
        <v>1</v>
      </c>
      <c r="KT143" s="7">
        <v>0</v>
      </c>
      <c r="KU143" s="7">
        <v>0</v>
      </c>
      <c r="KV143" s="7">
        <v>0</v>
      </c>
      <c r="KW143" s="7">
        <v>0</v>
      </c>
      <c r="KX143" s="7">
        <v>0</v>
      </c>
      <c r="KY143" s="7">
        <v>0</v>
      </c>
      <c r="KZ143" s="7">
        <v>0</v>
      </c>
      <c r="LA143" s="7">
        <v>0</v>
      </c>
      <c r="LB143" s="7">
        <v>1</v>
      </c>
      <c r="LC143" s="7">
        <v>1</v>
      </c>
      <c r="LD143" s="7">
        <v>1</v>
      </c>
      <c r="LE143" s="7">
        <v>1</v>
      </c>
      <c r="LF143" s="7">
        <v>1</v>
      </c>
      <c r="LG143" s="7">
        <v>1</v>
      </c>
      <c r="LH143" s="7">
        <v>1</v>
      </c>
      <c r="LI143" s="7">
        <v>1</v>
      </c>
      <c r="LJ143" s="7">
        <v>0</v>
      </c>
      <c r="LK143" s="7">
        <v>0</v>
      </c>
      <c r="LL143" s="7">
        <v>0</v>
      </c>
      <c r="LM143" s="7">
        <v>0</v>
      </c>
      <c r="LN143" s="7">
        <v>0</v>
      </c>
      <c r="LO143" s="7">
        <v>0</v>
      </c>
      <c r="LP143" s="7">
        <v>0</v>
      </c>
      <c r="LQ143" s="7">
        <v>0</v>
      </c>
      <c r="LR143" s="7">
        <v>0</v>
      </c>
      <c r="LS143" s="7">
        <v>0</v>
      </c>
      <c r="LT143" s="7">
        <v>0</v>
      </c>
      <c r="LU143" s="7">
        <v>0</v>
      </c>
      <c r="LV143" s="7">
        <v>1</v>
      </c>
      <c r="LW143" s="9">
        <v>0</v>
      </c>
      <c r="LX143" s="9">
        <v>0</v>
      </c>
      <c r="LY143" s="9">
        <v>0</v>
      </c>
      <c r="LZ143" s="9">
        <v>0</v>
      </c>
      <c r="MA143" s="9">
        <v>0</v>
      </c>
      <c r="MB143" s="9">
        <v>0</v>
      </c>
      <c r="MC143" s="9">
        <v>0</v>
      </c>
      <c r="MD143" s="9">
        <v>0</v>
      </c>
      <c r="ME143" s="9">
        <v>0</v>
      </c>
      <c r="MF143" s="9">
        <v>0</v>
      </c>
      <c r="MG143" s="9">
        <v>0</v>
      </c>
      <c r="MH143" s="9">
        <v>0</v>
      </c>
      <c r="MI143" s="9">
        <v>0</v>
      </c>
      <c r="MJ143" s="9">
        <v>0</v>
      </c>
      <c r="MK143" s="9">
        <v>0</v>
      </c>
      <c r="ML143" s="9">
        <v>0</v>
      </c>
    </row>
    <row r="144" spans="1:350">
      <c r="A144" s="35" t="s">
        <v>211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1</v>
      </c>
      <c r="FI144" s="7">
        <v>1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7">
        <v>0</v>
      </c>
      <c r="HI144" s="7">
        <v>0</v>
      </c>
      <c r="HJ144" s="7">
        <v>0</v>
      </c>
      <c r="HK144" s="7">
        <v>0</v>
      </c>
      <c r="HL144" s="7">
        <v>0</v>
      </c>
      <c r="HM144" s="7">
        <v>0</v>
      </c>
      <c r="HN144" s="7">
        <v>0</v>
      </c>
      <c r="HO144" s="7">
        <v>0</v>
      </c>
      <c r="HP144" s="7">
        <v>0</v>
      </c>
      <c r="HQ144" s="7">
        <v>0</v>
      </c>
      <c r="HR144" s="7">
        <v>0</v>
      </c>
      <c r="HS144" s="7">
        <v>0</v>
      </c>
      <c r="HT144" s="7">
        <v>0</v>
      </c>
      <c r="HU144" s="7">
        <v>0</v>
      </c>
      <c r="HV144" s="7">
        <v>0</v>
      </c>
      <c r="HW144" s="7">
        <v>0</v>
      </c>
      <c r="HX144" s="7">
        <v>0</v>
      </c>
      <c r="HY144" s="7">
        <v>0</v>
      </c>
      <c r="HZ144" s="7">
        <v>0</v>
      </c>
      <c r="IA144" s="7">
        <v>0</v>
      </c>
      <c r="IB144" s="7">
        <v>0</v>
      </c>
      <c r="IC144" s="7">
        <v>0</v>
      </c>
      <c r="ID144" s="7">
        <v>0</v>
      </c>
      <c r="IE144" s="7">
        <v>0</v>
      </c>
      <c r="IF144" s="7">
        <v>0</v>
      </c>
      <c r="IG144" s="7">
        <v>0</v>
      </c>
      <c r="IH144" s="7">
        <v>0</v>
      </c>
      <c r="II144" s="7">
        <v>0</v>
      </c>
      <c r="IJ144" s="7">
        <v>0</v>
      </c>
      <c r="IK144" s="7">
        <v>0</v>
      </c>
      <c r="IL144" s="7">
        <v>0</v>
      </c>
      <c r="IM144" s="7">
        <v>0</v>
      </c>
      <c r="IN144" s="7">
        <v>0</v>
      </c>
      <c r="IO144" s="7">
        <v>0</v>
      </c>
      <c r="IP144" s="7">
        <v>0</v>
      </c>
      <c r="IQ144" s="7">
        <v>0</v>
      </c>
      <c r="IR144" s="7">
        <v>0</v>
      </c>
      <c r="IS144" s="7">
        <v>0</v>
      </c>
      <c r="IT144" s="7">
        <v>0</v>
      </c>
      <c r="IU144" s="7">
        <v>0</v>
      </c>
      <c r="IV144" s="7">
        <v>0</v>
      </c>
      <c r="IW144" s="7">
        <v>0</v>
      </c>
      <c r="IX144" s="7">
        <v>0</v>
      </c>
      <c r="IY144" s="7">
        <v>0</v>
      </c>
      <c r="IZ144" s="7">
        <v>0</v>
      </c>
      <c r="JA144" s="7">
        <v>0</v>
      </c>
      <c r="JB144" s="7">
        <v>0</v>
      </c>
      <c r="JC144" s="7">
        <v>0</v>
      </c>
      <c r="JD144" s="7">
        <v>0</v>
      </c>
      <c r="JE144" s="7">
        <v>0</v>
      </c>
      <c r="JF144" s="7">
        <v>0</v>
      </c>
      <c r="JG144" s="7">
        <v>0</v>
      </c>
      <c r="JH144" s="7">
        <v>0</v>
      </c>
      <c r="JI144" s="7">
        <v>0</v>
      </c>
      <c r="JJ144" s="7">
        <v>0</v>
      </c>
      <c r="JK144" s="7">
        <v>0</v>
      </c>
      <c r="JL144" s="7">
        <v>0</v>
      </c>
      <c r="JM144" s="7">
        <v>0</v>
      </c>
      <c r="JN144" s="7">
        <v>0</v>
      </c>
      <c r="JO144" s="7">
        <v>0</v>
      </c>
      <c r="JP144" s="7">
        <v>0</v>
      </c>
      <c r="JQ144" s="7">
        <v>0</v>
      </c>
      <c r="JR144" s="7">
        <v>0</v>
      </c>
      <c r="JS144" s="7">
        <v>0</v>
      </c>
      <c r="JT144" s="7">
        <v>0</v>
      </c>
      <c r="JU144" s="7">
        <v>0</v>
      </c>
      <c r="JV144" s="7">
        <v>0</v>
      </c>
      <c r="JW144" s="7">
        <v>0</v>
      </c>
      <c r="JX144" s="7">
        <v>0</v>
      </c>
      <c r="JY144" s="7">
        <v>0</v>
      </c>
      <c r="JZ144" s="7">
        <v>0</v>
      </c>
      <c r="KA144" s="7">
        <v>0</v>
      </c>
      <c r="KB144" s="7">
        <v>0</v>
      </c>
      <c r="KC144" s="7">
        <v>0</v>
      </c>
      <c r="KD144" s="7">
        <v>0</v>
      </c>
      <c r="KE144" s="7">
        <v>0</v>
      </c>
      <c r="KF144" s="7">
        <v>0</v>
      </c>
      <c r="KG144" s="7">
        <v>0</v>
      </c>
      <c r="KH144" s="7">
        <v>0</v>
      </c>
      <c r="KI144" s="7">
        <v>0</v>
      </c>
      <c r="KJ144" s="7">
        <v>0</v>
      </c>
      <c r="KK144" s="7">
        <v>0</v>
      </c>
      <c r="KL144" s="7">
        <v>0</v>
      </c>
      <c r="KM144" s="7">
        <v>0</v>
      </c>
      <c r="KN144" s="7">
        <v>0</v>
      </c>
      <c r="KO144" s="7">
        <v>0</v>
      </c>
      <c r="KP144" s="7">
        <v>0</v>
      </c>
      <c r="KQ144" s="7">
        <v>0</v>
      </c>
      <c r="KR144" s="7">
        <v>0</v>
      </c>
      <c r="KS144" s="7">
        <v>0</v>
      </c>
      <c r="KT144" s="7">
        <v>0</v>
      </c>
      <c r="KU144" s="7">
        <v>0</v>
      </c>
      <c r="KV144" s="7">
        <v>0</v>
      </c>
      <c r="KW144" s="7">
        <v>0</v>
      </c>
      <c r="KX144" s="7">
        <v>0</v>
      </c>
      <c r="KY144" s="7">
        <v>0</v>
      </c>
      <c r="KZ144" s="7">
        <v>0</v>
      </c>
      <c r="LA144" s="7">
        <v>0</v>
      </c>
      <c r="LB144" s="7">
        <v>0</v>
      </c>
      <c r="LC144" s="7">
        <v>0</v>
      </c>
      <c r="LD144" s="7">
        <v>0</v>
      </c>
      <c r="LE144" s="7">
        <v>0</v>
      </c>
      <c r="LF144" s="7">
        <v>0</v>
      </c>
      <c r="LG144" s="7">
        <v>0</v>
      </c>
      <c r="LH144" s="7">
        <v>0</v>
      </c>
      <c r="LI144" s="7">
        <v>0</v>
      </c>
      <c r="LJ144" s="7">
        <v>0</v>
      </c>
      <c r="LK144" s="7">
        <v>0</v>
      </c>
      <c r="LL144" s="7">
        <v>0</v>
      </c>
      <c r="LM144" s="7">
        <v>0</v>
      </c>
      <c r="LN144" s="7">
        <v>0</v>
      </c>
      <c r="LO144" s="7">
        <v>0</v>
      </c>
      <c r="LP144" s="7">
        <v>0</v>
      </c>
      <c r="LQ144" s="7">
        <v>0</v>
      </c>
      <c r="LR144" s="7">
        <v>0</v>
      </c>
      <c r="LS144" s="7">
        <v>0</v>
      </c>
      <c r="LT144" s="7">
        <v>0</v>
      </c>
      <c r="LU144" s="7">
        <v>0</v>
      </c>
      <c r="LV144" s="7">
        <v>0</v>
      </c>
      <c r="LW144" s="9">
        <v>0</v>
      </c>
      <c r="LX144" s="9">
        <v>0</v>
      </c>
      <c r="LY144" s="9">
        <v>0</v>
      </c>
      <c r="LZ144" s="9">
        <v>0</v>
      </c>
      <c r="MA144" s="9">
        <v>0</v>
      </c>
      <c r="MB144" s="9">
        <v>0</v>
      </c>
      <c r="MC144" s="9">
        <v>0</v>
      </c>
      <c r="MD144" s="9">
        <v>0</v>
      </c>
      <c r="ME144" s="9">
        <v>0</v>
      </c>
      <c r="MF144" s="9">
        <v>0</v>
      </c>
      <c r="MG144" s="9">
        <v>0</v>
      </c>
      <c r="MH144" s="9">
        <v>0</v>
      </c>
      <c r="MI144" s="9">
        <v>0</v>
      </c>
      <c r="MJ144" s="9">
        <v>0</v>
      </c>
      <c r="MK144" s="9">
        <v>0</v>
      </c>
      <c r="ML144" s="9">
        <v>0</v>
      </c>
    </row>
    <row r="145" spans="1:350">
      <c r="A145" s="35" t="s">
        <v>133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1</v>
      </c>
      <c r="O145" s="7">
        <v>0</v>
      </c>
      <c r="P145" s="7">
        <v>0</v>
      </c>
      <c r="Q145" s="7">
        <v>0</v>
      </c>
      <c r="R145" s="7">
        <v>1</v>
      </c>
      <c r="S145" s="7">
        <v>1</v>
      </c>
      <c r="T145" s="7">
        <v>0</v>
      </c>
      <c r="U145" s="7">
        <v>0</v>
      </c>
      <c r="V145" s="7">
        <v>1</v>
      </c>
      <c r="W145" s="7">
        <v>0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>
        <v>1</v>
      </c>
      <c r="AE145" s="7">
        <v>1</v>
      </c>
      <c r="AF145" s="7">
        <v>1</v>
      </c>
      <c r="AG145" s="7">
        <v>1</v>
      </c>
      <c r="AH145" s="7">
        <v>1</v>
      </c>
      <c r="AI145" s="7">
        <v>1</v>
      </c>
      <c r="AJ145" s="7">
        <v>0</v>
      </c>
      <c r="AK145" s="7">
        <v>1</v>
      </c>
      <c r="AL145" s="7">
        <v>1</v>
      </c>
      <c r="AM145" s="7">
        <v>1</v>
      </c>
      <c r="AN145" s="7">
        <v>1</v>
      </c>
      <c r="AO145" s="7">
        <v>1</v>
      </c>
      <c r="AP145" s="7">
        <v>1</v>
      </c>
      <c r="AQ145" s="7">
        <v>1</v>
      </c>
      <c r="AR145" s="7">
        <v>1</v>
      </c>
      <c r="AS145" s="7">
        <v>1</v>
      </c>
      <c r="AT145" s="7">
        <v>1</v>
      </c>
      <c r="AU145" s="7">
        <v>1</v>
      </c>
      <c r="AV145" s="7">
        <v>1</v>
      </c>
      <c r="AW145" s="7">
        <v>0</v>
      </c>
      <c r="AX145" s="7">
        <v>0</v>
      </c>
      <c r="AY145" s="7">
        <v>1</v>
      </c>
      <c r="AZ145" s="7">
        <v>0</v>
      </c>
      <c r="BA145" s="7">
        <v>1</v>
      </c>
      <c r="BB145" s="7">
        <v>1</v>
      </c>
      <c r="BC145" s="7">
        <v>0</v>
      </c>
      <c r="BD145" s="7">
        <v>1</v>
      </c>
      <c r="BE145" s="7">
        <v>1</v>
      </c>
      <c r="BF145" s="7">
        <v>1</v>
      </c>
      <c r="BG145" s="7">
        <v>1</v>
      </c>
      <c r="BH145" s="7">
        <v>0</v>
      </c>
      <c r="BI145" s="7">
        <v>1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1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1</v>
      </c>
      <c r="CX145" s="7">
        <v>1</v>
      </c>
      <c r="CY145" s="7">
        <v>1</v>
      </c>
      <c r="CZ145" s="7">
        <v>0</v>
      </c>
      <c r="DA145" s="7">
        <v>1</v>
      </c>
      <c r="DB145" s="7">
        <v>1</v>
      </c>
      <c r="DC145" s="7">
        <v>0</v>
      </c>
      <c r="DD145" s="7">
        <v>0</v>
      </c>
      <c r="DE145" s="7">
        <v>0</v>
      </c>
      <c r="DF145" s="7">
        <v>1</v>
      </c>
      <c r="DG145" s="7">
        <v>0</v>
      </c>
      <c r="DH145" s="7">
        <v>1</v>
      </c>
      <c r="DI145" s="7">
        <v>1</v>
      </c>
      <c r="DJ145" s="7">
        <v>0</v>
      </c>
      <c r="DK145" s="7">
        <v>0</v>
      </c>
      <c r="DL145" s="7">
        <v>1</v>
      </c>
      <c r="DM145" s="7">
        <v>1</v>
      </c>
      <c r="DN145" s="7">
        <v>1</v>
      </c>
      <c r="DO145" s="7">
        <v>1</v>
      </c>
      <c r="DP145" s="7">
        <v>1</v>
      </c>
      <c r="DQ145" s="7">
        <v>1</v>
      </c>
      <c r="DR145" s="7">
        <v>0</v>
      </c>
      <c r="DS145" s="7">
        <v>0</v>
      </c>
      <c r="DT145" s="7">
        <v>0</v>
      </c>
      <c r="DU145" s="7">
        <v>0</v>
      </c>
      <c r="DV145" s="7">
        <v>1</v>
      </c>
      <c r="DW145" s="7">
        <v>1</v>
      </c>
      <c r="DX145" s="7">
        <v>1</v>
      </c>
      <c r="DY145" s="7">
        <v>1</v>
      </c>
      <c r="DZ145" s="7">
        <v>0</v>
      </c>
      <c r="EA145" s="7">
        <v>1</v>
      </c>
      <c r="EB145" s="7">
        <v>0</v>
      </c>
      <c r="EC145" s="7">
        <v>1</v>
      </c>
      <c r="ED145" s="7">
        <v>1</v>
      </c>
      <c r="EE145" s="7">
        <v>1</v>
      </c>
      <c r="EF145" s="7">
        <v>1</v>
      </c>
      <c r="EG145" s="7">
        <v>1</v>
      </c>
      <c r="EH145" s="7">
        <v>1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1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0</v>
      </c>
      <c r="EU145" s="7">
        <v>1</v>
      </c>
      <c r="EV145" s="7">
        <v>1</v>
      </c>
      <c r="EW145" s="7">
        <v>0</v>
      </c>
      <c r="EX145" s="7">
        <v>1</v>
      </c>
      <c r="EY145" s="7">
        <v>0</v>
      </c>
      <c r="EZ145" s="7">
        <v>0</v>
      </c>
      <c r="FA145" s="7">
        <v>1</v>
      </c>
      <c r="FB145" s="7">
        <v>0</v>
      </c>
      <c r="FC145" s="7">
        <v>0</v>
      </c>
      <c r="FD145" s="7">
        <v>1</v>
      </c>
      <c r="FE145" s="7">
        <v>0</v>
      </c>
      <c r="FF145" s="7">
        <v>1</v>
      </c>
      <c r="FG145" s="7">
        <v>1</v>
      </c>
      <c r="FH145" s="7">
        <v>1</v>
      </c>
      <c r="FI145" s="7">
        <v>1</v>
      </c>
      <c r="FJ145" s="7">
        <v>1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1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1</v>
      </c>
      <c r="FY145" s="7">
        <v>1</v>
      </c>
      <c r="FZ145" s="7">
        <v>0</v>
      </c>
      <c r="GA145" s="7">
        <v>0</v>
      </c>
      <c r="GB145" s="7">
        <v>1</v>
      </c>
      <c r="GC145" s="7">
        <v>1</v>
      </c>
      <c r="GD145" s="7">
        <v>0</v>
      </c>
      <c r="GE145" s="7">
        <v>0</v>
      </c>
      <c r="GF145" s="7">
        <v>1</v>
      </c>
      <c r="GG145" s="7">
        <v>0</v>
      </c>
      <c r="GH145" s="7">
        <v>1</v>
      </c>
      <c r="GI145" s="7">
        <v>0</v>
      </c>
      <c r="GJ145" s="7">
        <v>1</v>
      </c>
      <c r="GK145" s="7">
        <v>1</v>
      </c>
      <c r="GL145" s="7">
        <v>1</v>
      </c>
      <c r="GM145" s="7">
        <v>1</v>
      </c>
      <c r="GN145" s="7">
        <v>0</v>
      </c>
      <c r="GO145" s="7">
        <v>0</v>
      </c>
      <c r="GP145" s="7">
        <v>1</v>
      </c>
      <c r="GQ145" s="7">
        <v>1</v>
      </c>
      <c r="GR145" s="7">
        <v>1</v>
      </c>
      <c r="GS145" s="7">
        <v>1</v>
      </c>
      <c r="GT145" s="7">
        <v>0</v>
      </c>
      <c r="GU145" s="7">
        <v>0</v>
      </c>
      <c r="GV145" s="7">
        <v>1</v>
      </c>
      <c r="GW145" s="7">
        <v>0</v>
      </c>
      <c r="GX145" s="7">
        <v>0</v>
      </c>
      <c r="GY145" s="7">
        <v>1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7">
        <v>0</v>
      </c>
      <c r="HI145" s="7">
        <v>0</v>
      </c>
      <c r="HJ145" s="7">
        <v>0</v>
      </c>
      <c r="HK145" s="7">
        <v>0</v>
      </c>
      <c r="HL145" s="7">
        <v>0</v>
      </c>
      <c r="HM145" s="7">
        <v>0</v>
      </c>
      <c r="HN145" s="7">
        <v>0</v>
      </c>
      <c r="HO145" s="7">
        <v>0</v>
      </c>
      <c r="HP145" s="7">
        <v>0</v>
      </c>
      <c r="HQ145" s="7">
        <v>0</v>
      </c>
      <c r="HR145" s="7">
        <v>0</v>
      </c>
      <c r="HS145" s="7">
        <v>0</v>
      </c>
      <c r="HT145" s="7">
        <v>0</v>
      </c>
      <c r="HU145" s="7">
        <v>0</v>
      </c>
      <c r="HV145" s="7">
        <v>1</v>
      </c>
      <c r="HW145" s="7">
        <v>1</v>
      </c>
      <c r="HX145" s="7">
        <v>0</v>
      </c>
      <c r="HY145" s="7">
        <v>0</v>
      </c>
      <c r="HZ145" s="7">
        <v>0</v>
      </c>
      <c r="IA145" s="7">
        <v>0</v>
      </c>
      <c r="IB145" s="7">
        <v>0</v>
      </c>
      <c r="IC145" s="7">
        <v>0</v>
      </c>
      <c r="ID145" s="7">
        <v>0</v>
      </c>
      <c r="IE145" s="7">
        <v>0</v>
      </c>
      <c r="IF145" s="7">
        <v>0</v>
      </c>
      <c r="IG145" s="7">
        <v>0</v>
      </c>
      <c r="IH145" s="7">
        <v>0</v>
      </c>
      <c r="II145" s="7">
        <v>0</v>
      </c>
      <c r="IJ145" s="7">
        <v>1</v>
      </c>
      <c r="IK145" s="7">
        <v>1</v>
      </c>
      <c r="IL145" s="7">
        <v>1</v>
      </c>
      <c r="IM145" s="7">
        <v>1</v>
      </c>
      <c r="IN145" s="7">
        <v>1</v>
      </c>
      <c r="IO145" s="7">
        <v>1</v>
      </c>
      <c r="IP145" s="7">
        <v>1</v>
      </c>
      <c r="IQ145" s="7">
        <v>1</v>
      </c>
      <c r="IR145" s="7">
        <v>1</v>
      </c>
      <c r="IS145" s="7">
        <v>1</v>
      </c>
      <c r="IT145" s="7">
        <v>1</v>
      </c>
      <c r="IU145" s="7">
        <v>1</v>
      </c>
      <c r="IV145" s="7">
        <v>1</v>
      </c>
      <c r="IW145" s="7">
        <v>1</v>
      </c>
      <c r="IX145" s="7">
        <v>1</v>
      </c>
      <c r="IY145" s="7">
        <v>1</v>
      </c>
      <c r="IZ145" s="7">
        <v>1</v>
      </c>
      <c r="JA145" s="7">
        <v>0</v>
      </c>
      <c r="JB145" s="7">
        <v>0</v>
      </c>
      <c r="JC145" s="7">
        <v>0</v>
      </c>
      <c r="JD145" s="7">
        <v>0</v>
      </c>
      <c r="JE145" s="7">
        <v>0</v>
      </c>
      <c r="JF145" s="7">
        <v>0</v>
      </c>
      <c r="JG145" s="7">
        <v>0</v>
      </c>
      <c r="JH145" s="7">
        <v>0</v>
      </c>
      <c r="JI145" s="7">
        <v>0</v>
      </c>
      <c r="JJ145" s="7">
        <v>0</v>
      </c>
      <c r="JK145" s="7">
        <v>0</v>
      </c>
      <c r="JL145" s="7">
        <v>0</v>
      </c>
      <c r="JM145" s="7">
        <v>0</v>
      </c>
      <c r="JN145" s="7">
        <v>0</v>
      </c>
      <c r="JO145" s="7">
        <v>0</v>
      </c>
      <c r="JP145" s="7">
        <v>0</v>
      </c>
      <c r="JQ145" s="7">
        <v>0</v>
      </c>
      <c r="JR145" s="7">
        <v>1</v>
      </c>
      <c r="JS145" s="7">
        <v>0</v>
      </c>
      <c r="JT145" s="7">
        <v>0</v>
      </c>
      <c r="JU145" s="7">
        <v>0</v>
      </c>
      <c r="JV145" s="7">
        <v>1</v>
      </c>
      <c r="JW145" s="7">
        <v>1</v>
      </c>
      <c r="JX145" s="7">
        <v>1</v>
      </c>
      <c r="JY145" s="7">
        <v>1</v>
      </c>
      <c r="JZ145" s="7">
        <v>1</v>
      </c>
      <c r="KA145" s="7">
        <v>0</v>
      </c>
      <c r="KB145" s="7">
        <v>0</v>
      </c>
      <c r="KC145" s="7">
        <v>0</v>
      </c>
      <c r="KD145" s="7">
        <v>0</v>
      </c>
      <c r="KE145" s="7">
        <v>1</v>
      </c>
      <c r="KF145" s="7">
        <v>1</v>
      </c>
      <c r="KG145" s="7">
        <v>1</v>
      </c>
      <c r="KH145" s="7">
        <v>1</v>
      </c>
      <c r="KI145" s="7">
        <v>0</v>
      </c>
      <c r="KJ145" s="7">
        <v>1</v>
      </c>
      <c r="KK145" s="7">
        <v>1</v>
      </c>
      <c r="KL145" s="7">
        <v>1</v>
      </c>
      <c r="KM145" s="7">
        <v>1</v>
      </c>
      <c r="KN145" s="7">
        <v>0</v>
      </c>
      <c r="KO145" s="7">
        <v>0</v>
      </c>
      <c r="KP145" s="7">
        <v>1</v>
      </c>
      <c r="KQ145" s="7">
        <v>1</v>
      </c>
      <c r="KR145" s="7">
        <v>1</v>
      </c>
      <c r="KS145" s="7">
        <v>1</v>
      </c>
      <c r="KT145" s="7">
        <v>1</v>
      </c>
      <c r="KU145" s="7">
        <v>1</v>
      </c>
      <c r="KV145" s="7">
        <v>1</v>
      </c>
      <c r="KW145" s="7">
        <v>1</v>
      </c>
      <c r="KX145" s="7">
        <v>1</v>
      </c>
      <c r="KY145" s="7">
        <v>0</v>
      </c>
      <c r="KZ145" s="7">
        <v>0</v>
      </c>
      <c r="LA145" s="7">
        <v>0</v>
      </c>
      <c r="LB145" s="7">
        <v>0</v>
      </c>
      <c r="LC145" s="7">
        <v>1</v>
      </c>
      <c r="LD145" s="7">
        <v>1</v>
      </c>
      <c r="LE145" s="7">
        <v>0</v>
      </c>
      <c r="LF145" s="7">
        <v>0</v>
      </c>
      <c r="LG145" s="7">
        <v>1</v>
      </c>
      <c r="LH145" s="7">
        <v>1</v>
      </c>
      <c r="LI145" s="7">
        <v>1</v>
      </c>
      <c r="LJ145" s="7">
        <v>0</v>
      </c>
      <c r="LK145" s="7">
        <v>0</v>
      </c>
      <c r="LL145" s="7">
        <v>1</v>
      </c>
      <c r="LM145" s="7">
        <v>1</v>
      </c>
      <c r="LN145" s="7">
        <v>1</v>
      </c>
      <c r="LO145" s="7">
        <v>1</v>
      </c>
      <c r="LP145" s="7">
        <v>0</v>
      </c>
      <c r="LQ145" s="7">
        <v>0</v>
      </c>
      <c r="LR145" s="7">
        <v>1</v>
      </c>
      <c r="LS145" s="7">
        <v>0</v>
      </c>
      <c r="LT145" s="7">
        <v>1</v>
      </c>
      <c r="LU145" s="7">
        <v>0</v>
      </c>
      <c r="LV145" s="7">
        <v>0</v>
      </c>
      <c r="LW145" s="9">
        <v>0</v>
      </c>
      <c r="LX145" s="9">
        <v>0</v>
      </c>
      <c r="LY145" s="9">
        <v>0</v>
      </c>
      <c r="LZ145" s="9">
        <v>0</v>
      </c>
      <c r="MA145" s="9">
        <v>0</v>
      </c>
      <c r="MB145" s="9">
        <v>0</v>
      </c>
      <c r="MC145" s="9">
        <v>1</v>
      </c>
      <c r="MD145" s="9">
        <v>1</v>
      </c>
      <c r="ME145" s="9">
        <v>1</v>
      </c>
      <c r="MF145" s="4">
        <v>1</v>
      </c>
      <c r="MG145" s="9">
        <v>0</v>
      </c>
      <c r="MH145" s="9">
        <v>0</v>
      </c>
      <c r="MI145" s="9">
        <v>0</v>
      </c>
      <c r="MJ145" s="9">
        <v>0</v>
      </c>
      <c r="MK145" s="9">
        <v>1</v>
      </c>
      <c r="ML145" s="9">
        <v>1</v>
      </c>
    </row>
    <row r="146" spans="1:350">
      <c r="A146" s="35" t="s">
        <v>134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1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7">
        <v>0</v>
      </c>
      <c r="DR146" s="7">
        <v>0</v>
      </c>
      <c r="DS146" s="7">
        <v>0</v>
      </c>
      <c r="DT146" s="7">
        <v>0</v>
      </c>
      <c r="DU146" s="7">
        <v>0</v>
      </c>
      <c r="DV146" s="7">
        <v>0</v>
      </c>
      <c r="DW146" s="7">
        <v>0</v>
      </c>
      <c r="DX146" s="7">
        <v>0</v>
      </c>
      <c r="DY146" s="7">
        <v>0</v>
      </c>
      <c r="DZ146" s="7">
        <v>0</v>
      </c>
      <c r="EA146" s="7">
        <v>0</v>
      </c>
      <c r="EB146" s="7">
        <v>0</v>
      </c>
      <c r="EC146" s="7">
        <v>0</v>
      </c>
      <c r="ED146" s="7">
        <v>0</v>
      </c>
      <c r="EE146" s="7">
        <v>0</v>
      </c>
      <c r="EF146" s="7">
        <v>0</v>
      </c>
      <c r="EG146" s="7">
        <v>0</v>
      </c>
      <c r="EH146" s="7">
        <v>0</v>
      </c>
      <c r="EI146" s="7">
        <v>0</v>
      </c>
      <c r="EJ146" s="7">
        <v>0</v>
      </c>
      <c r="EK146" s="7">
        <v>0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0</v>
      </c>
      <c r="ES146" s="7">
        <v>0</v>
      </c>
      <c r="ET146" s="7">
        <v>0</v>
      </c>
      <c r="EU146" s="7">
        <v>0</v>
      </c>
      <c r="EV146" s="7">
        <v>0</v>
      </c>
      <c r="EW146" s="7">
        <v>0</v>
      </c>
      <c r="EX146" s="7">
        <v>0</v>
      </c>
      <c r="EY146" s="7">
        <v>0</v>
      </c>
      <c r="EZ146" s="7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0</v>
      </c>
      <c r="FF146" s="7">
        <v>0</v>
      </c>
      <c r="FG146" s="7">
        <v>0</v>
      </c>
      <c r="FH146" s="7">
        <v>1</v>
      </c>
      <c r="FI146" s="7">
        <v>1</v>
      </c>
      <c r="FJ146" s="7">
        <v>0</v>
      </c>
      <c r="FK146" s="7">
        <v>0</v>
      </c>
      <c r="FL146" s="7">
        <v>0</v>
      </c>
      <c r="FM146" s="7">
        <v>0</v>
      </c>
      <c r="FN146" s="7">
        <v>0</v>
      </c>
      <c r="FO146" s="7">
        <v>0</v>
      </c>
      <c r="FP146" s="7">
        <v>0</v>
      </c>
      <c r="FQ146" s="7">
        <v>0</v>
      </c>
      <c r="FR146" s="7">
        <v>0</v>
      </c>
      <c r="FS146" s="7">
        <v>0</v>
      </c>
      <c r="FT146" s="7">
        <v>0</v>
      </c>
      <c r="FU146" s="7">
        <v>0</v>
      </c>
      <c r="FV146" s="7">
        <v>0</v>
      </c>
      <c r="FW146" s="7">
        <v>0</v>
      </c>
      <c r="FX146" s="7">
        <v>0</v>
      </c>
      <c r="FY146" s="7">
        <v>0</v>
      </c>
      <c r="FZ146" s="7">
        <v>0</v>
      </c>
      <c r="GA146" s="7">
        <v>0</v>
      </c>
      <c r="GB146" s="7">
        <v>0</v>
      </c>
      <c r="GC146" s="7">
        <v>0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0</v>
      </c>
      <c r="HE146" s="7">
        <v>0</v>
      </c>
      <c r="HF146" s="7">
        <v>0</v>
      </c>
      <c r="HG146" s="7">
        <v>0</v>
      </c>
      <c r="HH146" s="7">
        <v>0</v>
      </c>
      <c r="HI146" s="7">
        <v>0</v>
      </c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>
        <v>0</v>
      </c>
      <c r="HP146" s="7">
        <v>1</v>
      </c>
      <c r="HQ146" s="7">
        <v>1</v>
      </c>
      <c r="HR146" s="7">
        <v>1</v>
      </c>
      <c r="HS146" s="7">
        <v>0</v>
      </c>
      <c r="HT146" s="7">
        <v>0</v>
      </c>
      <c r="HU146" s="7">
        <v>1</v>
      </c>
      <c r="HV146" s="7">
        <v>1</v>
      </c>
      <c r="HW146" s="7">
        <v>1</v>
      </c>
      <c r="HX146" s="7">
        <v>0</v>
      </c>
      <c r="HY146" s="7">
        <v>0</v>
      </c>
      <c r="HZ146" s="7">
        <v>0</v>
      </c>
      <c r="IA146" s="7">
        <v>0</v>
      </c>
      <c r="IB146" s="7">
        <v>0</v>
      </c>
      <c r="IC146" s="7">
        <v>0</v>
      </c>
      <c r="ID146" s="7">
        <v>0</v>
      </c>
      <c r="IE146" s="7">
        <v>0</v>
      </c>
      <c r="IF146" s="7">
        <v>0</v>
      </c>
      <c r="IG146" s="7">
        <v>0</v>
      </c>
      <c r="IH146" s="7">
        <v>0</v>
      </c>
      <c r="II146" s="7">
        <v>0</v>
      </c>
      <c r="IJ146" s="7">
        <v>0</v>
      </c>
      <c r="IK146" s="7">
        <v>0</v>
      </c>
      <c r="IL146" s="7">
        <v>0</v>
      </c>
      <c r="IM146" s="7">
        <v>0</v>
      </c>
      <c r="IN146" s="7">
        <v>0</v>
      </c>
      <c r="IO146" s="7">
        <v>0</v>
      </c>
      <c r="IP146" s="7">
        <v>0</v>
      </c>
      <c r="IQ146" s="7">
        <v>0</v>
      </c>
      <c r="IR146" s="7">
        <v>0</v>
      </c>
      <c r="IS146" s="7">
        <v>0</v>
      </c>
      <c r="IT146" s="7">
        <v>0</v>
      </c>
      <c r="IU146" s="7">
        <v>0</v>
      </c>
      <c r="IV146" s="7">
        <v>0</v>
      </c>
      <c r="IW146" s="7">
        <v>0</v>
      </c>
      <c r="IX146" s="7">
        <v>0</v>
      </c>
      <c r="IY146" s="7">
        <v>0</v>
      </c>
      <c r="IZ146" s="7">
        <v>0</v>
      </c>
      <c r="JA146" s="7">
        <v>0</v>
      </c>
      <c r="JB146" s="7">
        <v>0</v>
      </c>
      <c r="JC146" s="7">
        <v>0</v>
      </c>
      <c r="JD146" s="7">
        <v>0</v>
      </c>
      <c r="JE146" s="7">
        <v>0</v>
      </c>
      <c r="JF146" s="7">
        <v>0</v>
      </c>
      <c r="JG146" s="7">
        <v>0</v>
      </c>
      <c r="JH146" s="7">
        <v>0</v>
      </c>
      <c r="JI146" s="7">
        <v>0</v>
      </c>
      <c r="JJ146" s="7">
        <v>0</v>
      </c>
      <c r="JK146" s="7">
        <v>0</v>
      </c>
      <c r="JL146" s="7">
        <v>0</v>
      </c>
      <c r="JM146" s="7">
        <v>0</v>
      </c>
      <c r="JN146" s="7">
        <v>0</v>
      </c>
      <c r="JO146" s="7">
        <v>0</v>
      </c>
      <c r="JP146" s="7">
        <v>0</v>
      </c>
      <c r="JQ146" s="7">
        <v>0</v>
      </c>
      <c r="JR146" s="7">
        <v>0</v>
      </c>
      <c r="JS146" s="7">
        <v>0</v>
      </c>
      <c r="JT146" s="7">
        <v>0</v>
      </c>
      <c r="JU146" s="7">
        <v>0</v>
      </c>
      <c r="JV146" s="7">
        <v>0</v>
      </c>
      <c r="JW146" s="7">
        <v>0</v>
      </c>
      <c r="JX146" s="7">
        <v>0</v>
      </c>
      <c r="JY146" s="7">
        <v>0</v>
      </c>
      <c r="JZ146" s="7">
        <v>0</v>
      </c>
      <c r="KA146" s="7">
        <v>0</v>
      </c>
      <c r="KB146" s="7">
        <v>0</v>
      </c>
      <c r="KC146" s="7">
        <v>0</v>
      </c>
      <c r="KD146" s="7">
        <v>0</v>
      </c>
      <c r="KE146" s="7">
        <v>0</v>
      </c>
      <c r="KF146" s="7">
        <v>0</v>
      </c>
      <c r="KG146" s="7">
        <v>0</v>
      </c>
      <c r="KH146" s="7">
        <v>0</v>
      </c>
      <c r="KI146" s="7">
        <v>0</v>
      </c>
      <c r="KJ146" s="7">
        <v>0</v>
      </c>
      <c r="KK146" s="7">
        <v>0</v>
      </c>
      <c r="KL146" s="7">
        <v>0</v>
      </c>
      <c r="KM146" s="7">
        <v>0</v>
      </c>
      <c r="KN146" s="7">
        <v>0</v>
      </c>
      <c r="KO146" s="7">
        <v>0</v>
      </c>
      <c r="KP146" s="7">
        <v>0</v>
      </c>
      <c r="KQ146" s="7">
        <v>0</v>
      </c>
      <c r="KR146" s="7">
        <v>0</v>
      </c>
      <c r="KS146" s="7">
        <v>0</v>
      </c>
      <c r="KT146" s="7">
        <v>0</v>
      </c>
      <c r="KU146" s="7">
        <v>0</v>
      </c>
      <c r="KV146" s="7">
        <v>0</v>
      </c>
      <c r="KW146" s="7">
        <v>0</v>
      </c>
      <c r="KX146" s="7">
        <v>0</v>
      </c>
      <c r="KY146" s="7">
        <v>0</v>
      </c>
      <c r="KZ146" s="7">
        <v>0</v>
      </c>
      <c r="LA146" s="7">
        <v>0</v>
      </c>
      <c r="LB146" s="7">
        <v>0</v>
      </c>
      <c r="LC146" s="7">
        <v>0</v>
      </c>
      <c r="LD146" s="7">
        <v>0</v>
      </c>
      <c r="LE146" s="7">
        <v>0</v>
      </c>
      <c r="LF146" s="7">
        <v>0</v>
      </c>
      <c r="LG146" s="7">
        <v>0</v>
      </c>
      <c r="LH146" s="7">
        <v>0</v>
      </c>
      <c r="LI146" s="7">
        <v>0</v>
      </c>
      <c r="LJ146" s="7">
        <v>0</v>
      </c>
      <c r="LK146" s="7">
        <v>0</v>
      </c>
      <c r="LL146" s="7">
        <v>0</v>
      </c>
      <c r="LM146" s="7">
        <v>0</v>
      </c>
      <c r="LN146" s="7">
        <v>0</v>
      </c>
      <c r="LO146" s="7">
        <v>0</v>
      </c>
      <c r="LP146" s="7">
        <v>0</v>
      </c>
      <c r="LQ146" s="7">
        <v>0</v>
      </c>
      <c r="LR146" s="7">
        <v>0</v>
      </c>
      <c r="LS146" s="7">
        <v>0</v>
      </c>
      <c r="LT146" s="7">
        <v>0</v>
      </c>
      <c r="LU146" s="7">
        <v>0</v>
      </c>
      <c r="LV146" s="7">
        <v>0</v>
      </c>
      <c r="LW146" s="9">
        <v>0</v>
      </c>
      <c r="LX146" s="9">
        <v>0</v>
      </c>
      <c r="LY146" s="9">
        <v>0</v>
      </c>
      <c r="LZ146" s="9">
        <v>0</v>
      </c>
      <c r="MA146" s="9">
        <v>0</v>
      </c>
      <c r="MB146" s="9">
        <v>0</v>
      </c>
      <c r="MC146" s="9">
        <v>0</v>
      </c>
      <c r="MD146" s="9">
        <v>0</v>
      </c>
      <c r="ME146" s="9">
        <v>0</v>
      </c>
      <c r="MF146" s="9">
        <v>0</v>
      </c>
      <c r="MG146" s="9">
        <v>0</v>
      </c>
      <c r="MH146" s="9">
        <v>0</v>
      </c>
      <c r="MI146" s="9">
        <v>0</v>
      </c>
      <c r="MJ146" s="9">
        <v>0</v>
      </c>
      <c r="MK146" s="9">
        <v>0</v>
      </c>
      <c r="ML146" s="9">
        <v>0</v>
      </c>
    </row>
    <row r="147" spans="1:350">
      <c r="A147" s="35" t="s">
        <v>135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1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1</v>
      </c>
      <c r="CX147" s="7">
        <v>0</v>
      </c>
      <c r="CY147" s="7">
        <v>1</v>
      </c>
      <c r="CZ147" s="7">
        <v>1</v>
      </c>
      <c r="DA147" s="7">
        <v>1</v>
      </c>
      <c r="DB147" s="7">
        <v>0</v>
      </c>
      <c r="DC147" s="7">
        <v>1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1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1</v>
      </c>
      <c r="EG147" s="7">
        <v>1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0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0</v>
      </c>
      <c r="FA147" s="7">
        <v>0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0</v>
      </c>
      <c r="FW147" s="7">
        <v>0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1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7">
        <v>0</v>
      </c>
      <c r="HI147" s="7">
        <v>0</v>
      </c>
      <c r="HJ147" s="7">
        <v>0</v>
      </c>
      <c r="HK147" s="7">
        <v>0</v>
      </c>
      <c r="HL147" s="7">
        <v>0</v>
      </c>
      <c r="HM147" s="7">
        <v>0</v>
      </c>
      <c r="HN147" s="7">
        <v>0</v>
      </c>
      <c r="HO147" s="7">
        <v>0</v>
      </c>
      <c r="HP147" s="7">
        <v>0</v>
      </c>
      <c r="HQ147" s="7">
        <v>0</v>
      </c>
      <c r="HR147" s="7">
        <v>0</v>
      </c>
      <c r="HS147" s="7">
        <v>0</v>
      </c>
      <c r="HT147" s="7">
        <v>0</v>
      </c>
      <c r="HU147" s="7">
        <v>0</v>
      </c>
      <c r="HV147" s="7">
        <v>0</v>
      </c>
      <c r="HW147" s="7">
        <v>0</v>
      </c>
      <c r="HX147" s="7">
        <v>0</v>
      </c>
      <c r="HY147" s="7">
        <v>0</v>
      </c>
      <c r="HZ147" s="7">
        <v>0</v>
      </c>
      <c r="IA147" s="7">
        <v>0</v>
      </c>
      <c r="IB147" s="7">
        <v>0</v>
      </c>
      <c r="IC147" s="7">
        <v>0</v>
      </c>
      <c r="ID147" s="7">
        <v>0</v>
      </c>
      <c r="IE147" s="7">
        <v>0</v>
      </c>
      <c r="IF147" s="7">
        <v>0</v>
      </c>
      <c r="IG147" s="7">
        <v>0</v>
      </c>
      <c r="IH147" s="7">
        <v>0</v>
      </c>
      <c r="II147" s="7">
        <v>0</v>
      </c>
      <c r="IJ147" s="7">
        <v>0</v>
      </c>
      <c r="IK147" s="7">
        <v>0</v>
      </c>
      <c r="IL147" s="7">
        <v>0</v>
      </c>
      <c r="IM147" s="7">
        <v>0</v>
      </c>
      <c r="IN147" s="7">
        <v>0</v>
      </c>
      <c r="IO147" s="7">
        <v>0</v>
      </c>
      <c r="IP147" s="7">
        <v>0</v>
      </c>
      <c r="IQ147" s="7">
        <v>0</v>
      </c>
      <c r="IR147" s="7">
        <v>0</v>
      </c>
      <c r="IS147" s="7">
        <v>0</v>
      </c>
      <c r="IT147" s="7">
        <v>0</v>
      </c>
      <c r="IU147" s="7">
        <v>0</v>
      </c>
      <c r="IV147" s="7">
        <v>0</v>
      </c>
      <c r="IW147" s="7">
        <v>0</v>
      </c>
      <c r="IX147" s="7">
        <v>0</v>
      </c>
      <c r="IY147" s="7">
        <v>0</v>
      </c>
      <c r="IZ147" s="7">
        <v>0</v>
      </c>
      <c r="JA147" s="7">
        <v>0</v>
      </c>
      <c r="JB147" s="7">
        <v>0</v>
      </c>
      <c r="JC147" s="7">
        <v>0</v>
      </c>
      <c r="JD147" s="7">
        <v>0</v>
      </c>
      <c r="JE147" s="7">
        <v>0</v>
      </c>
      <c r="JF147" s="7">
        <v>0</v>
      </c>
      <c r="JG147" s="7">
        <v>0</v>
      </c>
      <c r="JH147" s="7">
        <v>0</v>
      </c>
      <c r="JI147" s="7">
        <v>0</v>
      </c>
      <c r="JJ147" s="7">
        <v>0</v>
      </c>
      <c r="JK147" s="7">
        <v>0</v>
      </c>
      <c r="JL147" s="7">
        <v>0</v>
      </c>
      <c r="JM147" s="7">
        <v>0</v>
      </c>
      <c r="JN147" s="7">
        <v>0</v>
      </c>
      <c r="JO147" s="7">
        <v>0</v>
      </c>
      <c r="JP147" s="7">
        <v>0</v>
      </c>
      <c r="JQ147" s="7">
        <v>0</v>
      </c>
      <c r="JR147" s="7">
        <v>0</v>
      </c>
      <c r="JS147" s="7">
        <v>0</v>
      </c>
      <c r="JT147" s="7">
        <v>0</v>
      </c>
      <c r="JU147" s="7">
        <v>0</v>
      </c>
      <c r="JV147" s="7">
        <v>0</v>
      </c>
      <c r="JW147" s="7">
        <v>0</v>
      </c>
      <c r="JX147" s="7">
        <v>0</v>
      </c>
      <c r="JY147" s="7">
        <v>0</v>
      </c>
      <c r="JZ147" s="7">
        <v>0</v>
      </c>
      <c r="KA147" s="7">
        <v>0</v>
      </c>
      <c r="KB147" s="7">
        <v>0</v>
      </c>
      <c r="KC147" s="7">
        <v>0</v>
      </c>
      <c r="KD147" s="7">
        <v>0</v>
      </c>
      <c r="KE147" s="7">
        <v>0</v>
      </c>
      <c r="KF147" s="7">
        <v>0</v>
      </c>
      <c r="KG147" s="7">
        <v>0</v>
      </c>
      <c r="KH147" s="7">
        <v>0</v>
      </c>
      <c r="KI147" s="7">
        <v>0</v>
      </c>
      <c r="KJ147" s="7">
        <v>0</v>
      </c>
      <c r="KK147" s="7">
        <v>0</v>
      </c>
      <c r="KL147" s="7">
        <v>0</v>
      </c>
      <c r="KM147" s="7">
        <v>0</v>
      </c>
      <c r="KN147" s="7">
        <v>0</v>
      </c>
      <c r="KO147" s="7">
        <v>0</v>
      </c>
      <c r="KP147" s="7">
        <v>0</v>
      </c>
      <c r="KQ147" s="7">
        <v>0</v>
      </c>
      <c r="KR147" s="7">
        <v>0</v>
      </c>
      <c r="KS147" s="7">
        <v>0</v>
      </c>
      <c r="KT147" s="7">
        <v>0</v>
      </c>
      <c r="KU147" s="7">
        <v>0</v>
      </c>
      <c r="KV147" s="7">
        <v>0</v>
      </c>
      <c r="KW147" s="7">
        <v>0</v>
      </c>
      <c r="KX147" s="7">
        <v>0</v>
      </c>
      <c r="KY147" s="7">
        <v>0</v>
      </c>
      <c r="KZ147" s="7">
        <v>0</v>
      </c>
      <c r="LA147" s="7">
        <v>0</v>
      </c>
      <c r="LB147" s="7">
        <v>0</v>
      </c>
      <c r="LC147" s="7">
        <v>0</v>
      </c>
      <c r="LD147" s="7">
        <v>0</v>
      </c>
      <c r="LE147" s="7">
        <v>0</v>
      </c>
      <c r="LF147" s="7">
        <v>0</v>
      </c>
      <c r="LG147" s="7">
        <v>0</v>
      </c>
      <c r="LH147" s="7">
        <v>0</v>
      </c>
      <c r="LI147" s="7">
        <v>0</v>
      </c>
      <c r="LJ147" s="7">
        <v>0</v>
      </c>
      <c r="LK147" s="7">
        <v>0</v>
      </c>
      <c r="LL147" s="7">
        <v>0</v>
      </c>
      <c r="LM147" s="7">
        <v>0</v>
      </c>
      <c r="LN147" s="7">
        <v>0</v>
      </c>
      <c r="LO147" s="7">
        <v>0</v>
      </c>
      <c r="LP147" s="7">
        <v>0</v>
      </c>
      <c r="LQ147" s="7">
        <v>0</v>
      </c>
      <c r="LR147" s="7">
        <v>0</v>
      </c>
      <c r="LS147" s="7">
        <v>0</v>
      </c>
      <c r="LT147" s="7">
        <v>0</v>
      </c>
      <c r="LU147" s="7">
        <v>0</v>
      </c>
      <c r="LV147" s="7">
        <v>0</v>
      </c>
      <c r="LW147" s="9">
        <v>0</v>
      </c>
      <c r="LX147" s="9">
        <v>0</v>
      </c>
      <c r="LY147" s="9">
        <v>0</v>
      </c>
      <c r="LZ147" s="9">
        <v>0</v>
      </c>
      <c r="MA147" s="9">
        <v>0</v>
      </c>
      <c r="MB147" s="9">
        <v>0</v>
      </c>
      <c r="MC147" s="9">
        <v>0</v>
      </c>
      <c r="MD147" s="9">
        <v>0</v>
      </c>
      <c r="ME147" s="9">
        <v>0</v>
      </c>
      <c r="MF147" s="9">
        <v>0</v>
      </c>
      <c r="MG147" s="9">
        <v>0</v>
      </c>
      <c r="MH147" s="9">
        <v>0</v>
      </c>
      <c r="MI147" s="9">
        <v>0</v>
      </c>
      <c r="MJ147" s="9">
        <v>0</v>
      </c>
      <c r="MK147" s="9">
        <v>0</v>
      </c>
      <c r="ML147" s="9">
        <v>0</v>
      </c>
    </row>
    <row r="148" spans="1:350">
      <c r="A148" s="35" t="s">
        <v>136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1</v>
      </c>
      <c r="AZ148" s="7">
        <v>1</v>
      </c>
      <c r="BA148" s="7">
        <v>1</v>
      </c>
      <c r="BB148" s="7">
        <v>1</v>
      </c>
      <c r="BC148" s="7">
        <v>1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1</v>
      </c>
      <c r="CF148" s="7">
        <v>1</v>
      </c>
      <c r="CG148" s="7">
        <v>0</v>
      </c>
      <c r="CH148" s="7">
        <v>0</v>
      </c>
      <c r="CI148" s="7">
        <v>1</v>
      </c>
      <c r="CJ148" s="7">
        <v>1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1</v>
      </c>
      <c r="DG148" s="7">
        <v>0</v>
      </c>
      <c r="DH148" s="7">
        <v>1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1</v>
      </c>
      <c r="EI148" s="7">
        <v>0</v>
      </c>
      <c r="EJ148" s="7">
        <v>0</v>
      </c>
      <c r="EK148" s="7">
        <v>1</v>
      </c>
      <c r="EL148" s="7">
        <v>1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1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1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1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0</v>
      </c>
      <c r="HU148" s="7">
        <v>0</v>
      </c>
      <c r="HV148" s="7">
        <v>0</v>
      </c>
      <c r="HW148" s="7">
        <v>0</v>
      </c>
      <c r="HX148" s="7">
        <v>0</v>
      </c>
      <c r="HY148" s="7">
        <v>0</v>
      </c>
      <c r="HZ148" s="7">
        <v>0</v>
      </c>
      <c r="IA148" s="7">
        <v>0</v>
      </c>
      <c r="IB148" s="7">
        <v>0</v>
      </c>
      <c r="IC148" s="7">
        <v>0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0</v>
      </c>
      <c r="IJ148" s="7">
        <v>0</v>
      </c>
      <c r="IK148" s="7">
        <v>0</v>
      </c>
      <c r="IL148" s="7">
        <v>0</v>
      </c>
      <c r="IM148" s="7">
        <v>0</v>
      </c>
      <c r="IN148" s="7">
        <v>0</v>
      </c>
      <c r="IO148" s="7">
        <v>0</v>
      </c>
      <c r="IP148" s="7">
        <v>0</v>
      </c>
      <c r="IQ148" s="7">
        <v>0</v>
      </c>
      <c r="IR148" s="7">
        <v>0</v>
      </c>
      <c r="IS148" s="7">
        <v>0</v>
      </c>
      <c r="IT148" s="7">
        <v>0</v>
      </c>
      <c r="IU148" s="7">
        <v>0</v>
      </c>
      <c r="IV148" s="7">
        <v>0</v>
      </c>
      <c r="IW148" s="7">
        <v>0</v>
      </c>
      <c r="IX148" s="7">
        <v>0</v>
      </c>
      <c r="IY148" s="7">
        <v>0</v>
      </c>
      <c r="IZ148" s="7">
        <v>0</v>
      </c>
      <c r="JA148" s="7">
        <v>0</v>
      </c>
      <c r="JB148" s="7">
        <v>0</v>
      </c>
      <c r="JC148" s="7">
        <v>0</v>
      </c>
      <c r="JD148" s="7">
        <v>0</v>
      </c>
      <c r="JE148" s="7">
        <v>0</v>
      </c>
      <c r="JF148" s="7">
        <v>0</v>
      </c>
      <c r="JG148" s="7">
        <v>0</v>
      </c>
      <c r="JH148" s="7">
        <v>0</v>
      </c>
      <c r="JI148" s="7">
        <v>0</v>
      </c>
      <c r="JJ148" s="7">
        <v>0</v>
      </c>
      <c r="JK148" s="7">
        <v>0</v>
      </c>
      <c r="JL148" s="7">
        <v>0</v>
      </c>
      <c r="JM148" s="7">
        <v>0</v>
      </c>
      <c r="JN148" s="7">
        <v>0</v>
      </c>
      <c r="JO148" s="7">
        <v>0</v>
      </c>
      <c r="JP148" s="7">
        <v>0</v>
      </c>
      <c r="JQ148" s="7">
        <v>0</v>
      </c>
      <c r="JR148" s="7">
        <v>0</v>
      </c>
      <c r="JS148" s="7">
        <v>0</v>
      </c>
      <c r="JT148" s="7">
        <v>0</v>
      </c>
      <c r="JU148" s="7">
        <v>0</v>
      </c>
      <c r="JV148" s="7">
        <v>0</v>
      </c>
      <c r="JW148" s="7">
        <v>0</v>
      </c>
      <c r="JX148" s="7">
        <v>0</v>
      </c>
      <c r="JY148" s="7">
        <v>0</v>
      </c>
      <c r="JZ148" s="7">
        <v>0</v>
      </c>
      <c r="KA148" s="7">
        <v>0</v>
      </c>
      <c r="KB148" s="7">
        <v>0</v>
      </c>
      <c r="KC148" s="7">
        <v>0</v>
      </c>
      <c r="KD148" s="7">
        <v>0</v>
      </c>
      <c r="KE148" s="7">
        <v>0</v>
      </c>
      <c r="KF148" s="7">
        <v>0</v>
      </c>
      <c r="KG148" s="7">
        <v>0</v>
      </c>
      <c r="KH148" s="7">
        <v>0</v>
      </c>
      <c r="KI148" s="7">
        <v>0</v>
      </c>
      <c r="KJ148" s="7">
        <v>0</v>
      </c>
      <c r="KK148" s="7">
        <v>0</v>
      </c>
      <c r="KL148" s="7">
        <v>0</v>
      </c>
      <c r="KM148" s="7">
        <v>0</v>
      </c>
      <c r="KN148" s="7">
        <v>0</v>
      </c>
      <c r="KO148" s="7">
        <v>0</v>
      </c>
      <c r="KP148" s="7">
        <v>0</v>
      </c>
      <c r="KQ148" s="7">
        <v>0</v>
      </c>
      <c r="KR148" s="7">
        <v>0</v>
      </c>
      <c r="KS148" s="7">
        <v>0</v>
      </c>
      <c r="KT148" s="7">
        <v>0</v>
      </c>
      <c r="KU148" s="7">
        <v>0</v>
      </c>
      <c r="KV148" s="7">
        <v>0</v>
      </c>
      <c r="KW148" s="7">
        <v>0</v>
      </c>
      <c r="KX148" s="7">
        <v>0</v>
      </c>
      <c r="KY148" s="7">
        <v>0</v>
      </c>
      <c r="KZ148" s="7">
        <v>0</v>
      </c>
      <c r="LA148" s="7">
        <v>0</v>
      </c>
      <c r="LB148" s="7">
        <v>0</v>
      </c>
      <c r="LC148" s="7">
        <v>0</v>
      </c>
      <c r="LD148" s="7">
        <v>0</v>
      </c>
      <c r="LE148" s="7">
        <v>0</v>
      </c>
      <c r="LF148" s="7">
        <v>0</v>
      </c>
      <c r="LG148" s="7">
        <v>0</v>
      </c>
      <c r="LH148" s="7">
        <v>0</v>
      </c>
      <c r="LI148" s="7">
        <v>0</v>
      </c>
      <c r="LJ148" s="7">
        <v>0</v>
      </c>
      <c r="LK148" s="7">
        <v>0</v>
      </c>
      <c r="LL148" s="7">
        <v>0</v>
      </c>
      <c r="LM148" s="7">
        <v>0</v>
      </c>
      <c r="LN148" s="7">
        <v>0</v>
      </c>
      <c r="LO148" s="7">
        <v>0</v>
      </c>
      <c r="LP148" s="7">
        <v>0</v>
      </c>
      <c r="LQ148" s="7">
        <v>0</v>
      </c>
      <c r="LR148" s="7">
        <v>0</v>
      </c>
      <c r="LS148" s="7">
        <v>0</v>
      </c>
      <c r="LT148" s="7">
        <v>0</v>
      </c>
      <c r="LU148" s="7">
        <v>0</v>
      </c>
      <c r="LV148" s="7">
        <v>0</v>
      </c>
      <c r="LW148" s="9">
        <v>0</v>
      </c>
      <c r="LX148" s="9">
        <v>0</v>
      </c>
      <c r="LY148" s="9">
        <v>0</v>
      </c>
      <c r="LZ148" s="9">
        <v>0</v>
      </c>
      <c r="MA148" s="9">
        <v>0</v>
      </c>
      <c r="MB148" s="9">
        <v>0</v>
      </c>
      <c r="MC148" s="9">
        <v>0</v>
      </c>
      <c r="MD148" s="9">
        <v>0</v>
      </c>
      <c r="ME148" s="9">
        <v>0</v>
      </c>
      <c r="MF148" s="9">
        <v>0</v>
      </c>
      <c r="MG148" s="9">
        <v>0</v>
      </c>
      <c r="MH148" s="9">
        <v>0</v>
      </c>
      <c r="MI148" s="9">
        <v>0</v>
      </c>
      <c r="MJ148" s="9">
        <v>0</v>
      </c>
      <c r="MK148" s="9">
        <v>0</v>
      </c>
      <c r="ML148" s="9">
        <v>0</v>
      </c>
    </row>
    <row r="149" spans="1:350">
      <c r="A149" s="35" t="s">
        <v>137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1</v>
      </c>
      <c r="BF149" s="7">
        <v>1</v>
      </c>
      <c r="BG149" s="7">
        <v>0</v>
      </c>
      <c r="BH149" s="7">
        <v>1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1</v>
      </c>
      <c r="DJ149" s="7">
        <v>1</v>
      </c>
      <c r="DK149" s="7">
        <v>0</v>
      </c>
      <c r="DL149" s="7">
        <v>1</v>
      </c>
      <c r="DM149" s="7">
        <v>0</v>
      </c>
      <c r="DN149" s="7">
        <v>1</v>
      </c>
      <c r="DO149" s="7">
        <v>1</v>
      </c>
      <c r="DP149" s="7">
        <v>1</v>
      </c>
      <c r="DQ149" s="7">
        <v>1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7">
        <v>0</v>
      </c>
      <c r="HI149" s="7">
        <v>0</v>
      </c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>
        <v>0</v>
      </c>
      <c r="HP149" s="7">
        <v>0</v>
      </c>
      <c r="HQ149" s="7">
        <v>0</v>
      </c>
      <c r="HR149" s="7">
        <v>0</v>
      </c>
      <c r="HS149" s="7">
        <v>0</v>
      </c>
      <c r="HT149" s="7">
        <v>0</v>
      </c>
      <c r="HU149" s="7">
        <v>0</v>
      </c>
      <c r="HV149" s="7">
        <v>0</v>
      </c>
      <c r="HW149" s="7">
        <v>0</v>
      </c>
      <c r="HX149" s="7">
        <v>0</v>
      </c>
      <c r="HY149" s="7">
        <v>0</v>
      </c>
      <c r="HZ149" s="7">
        <v>0</v>
      </c>
      <c r="IA149" s="7">
        <v>0</v>
      </c>
      <c r="IB149" s="7">
        <v>0</v>
      </c>
      <c r="IC149" s="7">
        <v>0</v>
      </c>
      <c r="ID149" s="7">
        <v>0</v>
      </c>
      <c r="IE149" s="7">
        <v>0</v>
      </c>
      <c r="IF149" s="7">
        <v>0</v>
      </c>
      <c r="IG149" s="7">
        <v>0</v>
      </c>
      <c r="IH149" s="7">
        <v>0</v>
      </c>
      <c r="II149" s="7">
        <v>0</v>
      </c>
      <c r="IJ149" s="7">
        <v>0</v>
      </c>
      <c r="IK149" s="7">
        <v>0</v>
      </c>
      <c r="IL149" s="7">
        <v>0</v>
      </c>
      <c r="IM149" s="7">
        <v>0</v>
      </c>
      <c r="IN149" s="7">
        <v>0</v>
      </c>
      <c r="IO149" s="7">
        <v>0</v>
      </c>
      <c r="IP149" s="7">
        <v>0</v>
      </c>
      <c r="IQ149" s="7">
        <v>0</v>
      </c>
      <c r="IR149" s="7">
        <v>0</v>
      </c>
      <c r="IS149" s="7">
        <v>0</v>
      </c>
      <c r="IT149" s="7">
        <v>0</v>
      </c>
      <c r="IU149" s="7">
        <v>0</v>
      </c>
      <c r="IV149" s="7">
        <v>0</v>
      </c>
      <c r="IW149" s="7">
        <v>0</v>
      </c>
      <c r="IX149" s="7">
        <v>0</v>
      </c>
      <c r="IY149" s="7">
        <v>0</v>
      </c>
      <c r="IZ149" s="7">
        <v>0</v>
      </c>
      <c r="JA149" s="7">
        <v>0</v>
      </c>
      <c r="JB149" s="7">
        <v>0</v>
      </c>
      <c r="JC149" s="7">
        <v>0</v>
      </c>
      <c r="JD149" s="7">
        <v>0</v>
      </c>
      <c r="JE149" s="7">
        <v>0</v>
      </c>
      <c r="JF149" s="7">
        <v>0</v>
      </c>
      <c r="JG149" s="7">
        <v>0</v>
      </c>
      <c r="JH149" s="7">
        <v>0</v>
      </c>
      <c r="JI149" s="7">
        <v>0</v>
      </c>
      <c r="JJ149" s="7">
        <v>0</v>
      </c>
      <c r="JK149" s="7">
        <v>0</v>
      </c>
      <c r="JL149" s="7">
        <v>0</v>
      </c>
      <c r="JM149" s="7">
        <v>0</v>
      </c>
      <c r="JN149" s="7">
        <v>0</v>
      </c>
      <c r="JO149" s="7">
        <v>0</v>
      </c>
      <c r="JP149" s="7">
        <v>0</v>
      </c>
      <c r="JQ149" s="7">
        <v>0</v>
      </c>
      <c r="JR149" s="7">
        <v>0</v>
      </c>
      <c r="JS149" s="7">
        <v>0</v>
      </c>
      <c r="JT149" s="7">
        <v>0</v>
      </c>
      <c r="JU149" s="7">
        <v>0</v>
      </c>
      <c r="JV149" s="7">
        <v>0</v>
      </c>
      <c r="JW149" s="7">
        <v>0</v>
      </c>
      <c r="JX149" s="7">
        <v>0</v>
      </c>
      <c r="JY149" s="7">
        <v>0</v>
      </c>
      <c r="JZ149" s="7">
        <v>0</v>
      </c>
      <c r="KA149" s="7">
        <v>0</v>
      </c>
      <c r="KB149" s="7">
        <v>0</v>
      </c>
      <c r="KC149" s="7">
        <v>0</v>
      </c>
      <c r="KD149" s="7">
        <v>0</v>
      </c>
      <c r="KE149" s="7">
        <v>0</v>
      </c>
      <c r="KF149" s="7">
        <v>0</v>
      </c>
      <c r="KG149" s="7">
        <v>0</v>
      </c>
      <c r="KH149" s="7">
        <v>0</v>
      </c>
      <c r="KI149" s="7">
        <v>0</v>
      </c>
      <c r="KJ149" s="7">
        <v>0</v>
      </c>
      <c r="KK149" s="7">
        <v>0</v>
      </c>
      <c r="KL149" s="7">
        <v>0</v>
      </c>
      <c r="KM149" s="7">
        <v>0</v>
      </c>
      <c r="KN149" s="7">
        <v>0</v>
      </c>
      <c r="KO149" s="7">
        <v>0</v>
      </c>
      <c r="KP149" s="7">
        <v>0</v>
      </c>
      <c r="KQ149" s="7">
        <v>0</v>
      </c>
      <c r="KR149" s="7">
        <v>0</v>
      </c>
      <c r="KS149" s="7">
        <v>0</v>
      </c>
      <c r="KT149" s="7">
        <v>0</v>
      </c>
      <c r="KU149" s="7">
        <v>0</v>
      </c>
      <c r="KV149" s="7">
        <v>0</v>
      </c>
      <c r="KW149" s="7">
        <v>0</v>
      </c>
      <c r="KX149" s="7">
        <v>0</v>
      </c>
      <c r="KY149" s="7">
        <v>0</v>
      </c>
      <c r="KZ149" s="7">
        <v>0</v>
      </c>
      <c r="LA149" s="7">
        <v>0</v>
      </c>
      <c r="LB149" s="7">
        <v>0</v>
      </c>
      <c r="LC149" s="7">
        <v>0</v>
      </c>
      <c r="LD149" s="7">
        <v>0</v>
      </c>
      <c r="LE149" s="7">
        <v>0</v>
      </c>
      <c r="LF149" s="7">
        <v>0</v>
      </c>
      <c r="LG149" s="7">
        <v>0</v>
      </c>
      <c r="LH149" s="7">
        <v>0</v>
      </c>
      <c r="LI149" s="7">
        <v>0</v>
      </c>
      <c r="LJ149" s="7">
        <v>0</v>
      </c>
      <c r="LK149" s="7">
        <v>0</v>
      </c>
      <c r="LL149" s="7">
        <v>0</v>
      </c>
      <c r="LM149" s="7">
        <v>0</v>
      </c>
      <c r="LN149" s="7">
        <v>0</v>
      </c>
      <c r="LO149" s="7">
        <v>0</v>
      </c>
      <c r="LP149" s="7">
        <v>0</v>
      </c>
      <c r="LQ149" s="7">
        <v>0</v>
      </c>
      <c r="LR149" s="7">
        <v>0</v>
      </c>
      <c r="LS149" s="7">
        <v>0</v>
      </c>
      <c r="LT149" s="7">
        <v>0</v>
      </c>
      <c r="LU149" s="7">
        <v>0</v>
      </c>
      <c r="LV149" s="7">
        <v>0</v>
      </c>
      <c r="LW149" s="9">
        <v>0</v>
      </c>
      <c r="LX149" s="9">
        <v>0</v>
      </c>
      <c r="LY149" s="9">
        <v>0</v>
      </c>
      <c r="LZ149" s="9">
        <v>0</v>
      </c>
      <c r="MA149" s="9">
        <v>0</v>
      </c>
      <c r="MB149" s="9">
        <v>0</v>
      </c>
      <c r="MC149" s="9">
        <v>0</v>
      </c>
      <c r="MD149" s="9">
        <v>0</v>
      </c>
      <c r="ME149" s="9">
        <v>0</v>
      </c>
      <c r="MF149" s="9">
        <v>0</v>
      </c>
      <c r="MG149" s="9">
        <v>0</v>
      </c>
      <c r="MH149" s="9">
        <v>0</v>
      </c>
      <c r="MI149" s="9">
        <v>0</v>
      </c>
      <c r="MJ149" s="9">
        <v>0</v>
      </c>
      <c r="MK149" s="9">
        <v>0</v>
      </c>
      <c r="ML149" s="9">
        <v>0</v>
      </c>
    </row>
    <row r="150" spans="1:350">
      <c r="A150" s="35" t="s">
        <v>138</v>
      </c>
      <c r="B150" s="7">
        <v>1</v>
      </c>
      <c r="C150" s="7">
        <v>1</v>
      </c>
      <c r="D150" s="7">
        <v>1</v>
      </c>
      <c r="E150" s="7">
        <v>0</v>
      </c>
      <c r="F150" s="7">
        <v>0</v>
      </c>
      <c r="G150" s="7">
        <v>1</v>
      </c>
      <c r="H150" s="7">
        <v>0</v>
      </c>
      <c r="I150" s="7">
        <v>0</v>
      </c>
      <c r="J150" s="7">
        <v>1</v>
      </c>
      <c r="K150" s="7">
        <v>1</v>
      </c>
      <c r="L150" s="7">
        <v>1</v>
      </c>
      <c r="M150" s="7">
        <v>1</v>
      </c>
      <c r="N150" s="7">
        <v>0</v>
      </c>
      <c r="O150" s="7"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7">
        <v>1</v>
      </c>
      <c r="W150" s="7">
        <v>0</v>
      </c>
      <c r="X150" s="7">
        <v>0</v>
      </c>
      <c r="Y150" s="7">
        <v>1</v>
      </c>
      <c r="Z150" s="7">
        <v>0</v>
      </c>
      <c r="AA150" s="7">
        <v>1</v>
      </c>
      <c r="AB150" s="7">
        <v>0</v>
      </c>
      <c r="AC150" s="7">
        <v>1</v>
      </c>
      <c r="AD150" s="7">
        <v>0</v>
      </c>
      <c r="AE150" s="7">
        <v>0</v>
      </c>
      <c r="AF150" s="7">
        <v>0</v>
      </c>
      <c r="AG150" s="7">
        <v>1</v>
      </c>
      <c r="AH150" s="7">
        <v>0</v>
      </c>
      <c r="AI150" s="7">
        <v>0</v>
      </c>
      <c r="AJ150" s="7">
        <v>0</v>
      </c>
      <c r="AK150" s="7">
        <v>1</v>
      </c>
      <c r="AL150" s="7">
        <v>1</v>
      </c>
      <c r="AM150" s="7">
        <v>0</v>
      </c>
      <c r="AN150" s="7">
        <v>0</v>
      </c>
      <c r="AO150" s="7">
        <v>0</v>
      </c>
      <c r="AP150" s="7">
        <v>1</v>
      </c>
      <c r="AQ150" s="7">
        <v>0</v>
      </c>
      <c r="AR150" s="7">
        <v>1</v>
      </c>
      <c r="AS150" s="7">
        <v>1</v>
      </c>
      <c r="AT150" s="7">
        <v>0</v>
      </c>
      <c r="AU150" s="7">
        <v>1</v>
      </c>
      <c r="AV150" s="7">
        <v>0</v>
      </c>
      <c r="AW150" s="7">
        <v>0</v>
      </c>
      <c r="AX150" s="7">
        <v>0</v>
      </c>
      <c r="AY150" s="7">
        <v>1</v>
      </c>
      <c r="AZ150" s="7">
        <v>1</v>
      </c>
      <c r="BA150" s="7">
        <v>1</v>
      </c>
      <c r="BB150" s="7">
        <v>1</v>
      </c>
      <c r="BC150" s="7">
        <v>1</v>
      </c>
      <c r="BD150" s="7">
        <v>1</v>
      </c>
      <c r="BE150" s="7">
        <v>1</v>
      </c>
      <c r="BF150" s="7">
        <v>0</v>
      </c>
      <c r="BG150" s="7">
        <v>1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1</v>
      </c>
      <c r="BZ150" s="7">
        <v>0</v>
      </c>
      <c r="CA150" s="7">
        <v>1</v>
      </c>
      <c r="CB150" s="7">
        <v>1</v>
      </c>
      <c r="CC150" s="7">
        <v>1</v>
      </c>
      <c r="CD150" s="7">
        <v>1</v>
      </c>
      <c r="CE150" s="7">
        <v>1</v>
      </c>
      <c r="CF150" s="7">
        <v>1</v>
      </c>
      <c r="CG150" s="7">
        <v>1</v>
      </c>
      <c r="CH150" s="7">
        <v>1</v>
      </c>
      <c r="CI150" s="7">
        <v>1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1</v>
      </c>
      <c r="DD150" s="7">
        <v>1</v>
      </c>
      <c r="DE150" s="7">
        <v>1</v>
      </c>
      <c r="DF150" s="7">
        <v>1</v>
      </c>
      <c r="DG150" s="7">
        <v>1</v>
      </c>
      <c r="DH150" s="7">
        <v>1</v>
      </c>
      <c r="DI150" s="7">
        <v>1</v>
      </c>
      <c r="DJ150" s="7">
        <v>1</v>
      </c>
      <c r="DK150" s="7">
        <v>1</v>
      </c>
      <c r="DL150" s="7">
        <v>1</v>
      </c>
      <c r="DM150" s="7">
        <v>1</v>
      </c>
      <c r="DN150" s="7">
        <v>1</v>
      </c>
      <c r="DO150" s="7">
        <v>1</v>
      </c>
      <c r="DP150" s="7">
        <v>1</v>
      </c>
      <c r="DQ150" s="7">
        <v>1</v>
      </c>
      <c r="DR150" s="7">
        <v>1</v>
      </c>
      <c r="DS150" s="7">
        <v>1</v>
      </c>
      <c r="DT150" s="7">
        <v>1</v>
      </c>
      <c r="DU150" s="7">
        <v>1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1</v>
      </c>
      <c r="EJ150" s="7">
        <v>1</v>
      </c>
      <c r="EK150" s="7">
        <v>1</v>
      </c>
      <c r="EL150" s="7">
        <v>1</v>
      </c>
      <c r="EM150" s="7">
        <v>0</v>
      </c>
      <c r="EN150" s="7">
        <v>1</v>
      </c>
      <c r="EO150" s="7">
        <v>1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1</v>
      </c>
      <c r="EY150" s="7">
        <v>0</v>
      </c>
      <c r="EZ150" s="7">
        <v>0</v>
      </c>
      <c r="FA150" s="7">
        <v>0</v>
      </c>
      <c r="FB150" s="7">
        <v>0</v>
      </c>
      <c r="FC150" s="7">
        <v>1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1</v>
      </c>
      <c r="FK150" s="7">
        <v>1</v>
      </c>
      <c r="FL150" s="7">
        <v>1</v>
      </c>
      <c r="FM150" s="7">
        <v>1</v>
      </c>
      <c r="FN150" s="7">
        <v>1</v>
      </c>
      <c r="FO150" s="7">
        <v>1</v>
      </c>
      <c r="FP150" s="7">
        <v>1</v>
      </c>
      <c r="FQ150" s="7">
        <v>0</v>
      </c>
      <c r="FR150" s="7">
        <v>0</v>
      </c>
      <c r="FS150" s="7">
        <v>0</v>
      </c>
      <c r="FT150" s="7">
        <v>1</v>
      </c>
      <c r="FU150" s="7">
        <v>1</v>
      </c>
      <c r="FV150" s="7">
        <v>1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1</v>
      </c>
      <c r="GO150" s="7">
        <v>0</v>
      </c>
      <c r="GP150" s="7">
        <v>0</v>
      </c>
      <c r="GQ150" s="7">
        <v>1</v>
      </c>
      <c r="GR150" s="7">
        <v>1</v>
      </c>
      <c r="GS150" s="7">
        <v>1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0</v>
      </c>
      <c r="HE150" s="7">
        <v>0</v>
      </c>
      <c r="HF150" s="7">
        <v>0</v>
      </c>
      <c r="HG150" s="7">
        <v>0</v>
      </c>
      <c r="HH150" s="7">
        <v>0</v>
      </c>
      <c r="HI150" s="7">
        <v>0</v>
      </c>
      <c r="HJ150" s="7">
        <v>0</v>
      </c>
      <c r="HK150" s="7">
        <v>0</v>
      </c>
      <c r="HL150" s="7">
        <v>0</v>
      </c>
      <c r="HM150" s="7">
        <v>0</v>
      </c>
      <c r="HN150" s="7">
        <v>0</v>
      </c>
      <c r="HO150" s="7">
        <v>0</v>
      </c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>
        <v>0</v>
      </c>
      <c r="HV150" s="7">
        <v>0</v>
      </c>
      <c r="HW150" s="7">
        <v>0</v>
      </c>
      <c r="HX150" s="7">
        <v>0</v>
      </c>
      <c r="HY150" s="7">
        <v>0</v>
      </c>
      <c r="HZ150" s="7">
        <v>0</v>
      </c>
      <c r="IA150" s="7">
        <v>0</v>
      </c>
      <c r="IB150" s="7">
        <v>0</v>
      </c>
      <c r="IC150" s="7">
        <v>0</v>
      </c>
      <c r="ID150" s="7">
        <v>0</v>
      </c>
      <c r="IE150" s="7">
        <v>0</v>
      </c>
      <c r="IF150" s="7">
        <v>0</v>
      </c>
      <c r="IG150" s="7">
        <v>0</v>
      </c>
      <c r="IH150" s="7">
        <v>0</v>
      </c>
      <c r="II150" s="7">
        <v>0</v>
      </c>
      <c r="IJ150" s="7">
        <v>0</v>
      </c>
      <c r="IK150" s="7">
        <v>0</v>
      </c>
      <c r="IL150" s="7">
        <v>0</v>
      </c>
      <c r="IM150" s="7">
        <v>0</v>
      </c>
      <c r="IN150" s="7">
        <v>0</v>
      </c>
      <c r="IO150" s="7">
        <v>0</v>
      </c>
      <c r="IP150" s="7">
        <v>0</v>
      </c>
      <c r="IQ150" s="7">
        <v>0</v>
      </c>
      <c r="IR150" s="7">
        <v>0</v>
      </c>
      <c r="IS150" s="7">
        <v>0</v>
      </c>
      <c r="IT150" s="7">
        <v>0</v>
      </c>
      <c r="IU150" s="7">
        <v>0</v>
      </c>
      <c r="IV150" s="7">
        <v>0</v>
      </c>
      <c r="IW150" s="7">
        <v>0</v>
      </c>
      <c r="IX150" s="7">
        <v>0</v>
      </c>
      <c r="IY150" s="7">
        <v>0</v>
      </c>
      <c r="IZ150" s="7">
        <v>0</v>
      </c>
      <c r="JA150" s="7">
        <v>0</v>
      </c>
      <c r="JB150" s="7">
        <v>0</v>
      </c>
      <c r="JC150" s="7">
        <v>0</v>
      </c>
      <c r="JD150" s="7">
        <v>0</v>
      </c>
      <c r="JE150" s="7">
        <v>0</v>
      </c>
      <c r="JF150" s="7">
        <v>0</v>
      </c>
      <c r="JG150" s="7">
        <v>0</v>
      </c>
      <c r="JH150" s="7">
        <v>0</v>
      </c>
      <c r="JI150" s="7">
        <v>0</v>
      </c>
      <c r="JJ150" s="7">
        <v>0</v>
      </c>
      <c r="JK150" s="7">
        <v>0</v>
      </c>
      <c r="JL150" s="7">
        <v>0</v>
      </c>
      <c r="JM150" s="7">
        <v>0</v>
      </c>
      <c r="JN150" s="7">
        <v>0</v>
      </c>
      <c r="JO150" s="7">
        <v>0</v>
      </c>
      <c r="JP150" s="7">
        <v>0</v>
      </c>
      <c r="JQ150" s="7">
        <v>0</v>
      </c>
      <c r="JR150" s="7">
        <v>0</v>
      </c>
      <c r="JS150" s="7">
        <v>0</v>
      </c>
      <c r="JT150" s="7">
        <v>0</v>
      </c>
      <c r="JU150" s="7">
        <v>0</v>
      </c>
      <c r="JV150" s="7">
        <v>0</v>
      </c>
      <c r="JW150" s="7">
        <v>0</v>
      </c>
      <c r="JX150" s="7">
        <v>0</v>
      </c>
      <c r="JY150" s="7">
        <v>0</v>
      </c>
      <c r="JZ150" s="7">
        <v>0</v>
      </c>
      <c r="KA150" s="7">
        <v>0</v>
      </c>
      <c r="KB150" s="7">
        <v>0</v>
      </c>
      <c r="KC150" s="7">
        <v>0</v>
      </c>
      <c r="KD150" s="7">
        <v>0</v>
      </c>
      <c r="KE150" s="7">
        <v>0</v>
      </c>
      <c r="KF150" s="7">
        <v>0</v>
      </c>
      <c r="KG150" s="7">
        <v>0</v>
      </c>
      <c r="KH150" s="7">
        <v>0</v>
      </c>
      <c r="KI150" s="7">
        <v>0</v>
      </c>
      <c r="KJ150" s="7">
        <v>0</v>
      </c>
      <c r="KK150" s="7">
        <v>0</v>
      </c>
      <c r="KL150" s="7">
        <v>0</v>
      </c>
      <c r="KM150" s="7">
        <v>0</v>
      </c>
      <c r="KN150" s="7">
        <v>0</v>
      </c>
      <c r="KO150" s="7">
        <v>0</v>
      </c>
      <c r="KP150" s="7">
        <v>0</v>
      </c>
      <c r="KQ150" s="7">
        <v>0</v>
      </c>
      <c r="KR150" s="7">
        <v>0</v>
      </c>
      <c r="KS150" s="7">
        <v>0</v>
      </c>
      <c r="KT150" s="7">
        <v>0</v>
      </c>
      <c r="KU150" s="7">
        <v>0</v>
      </c>
      <c r="KV150" s="7">
        <v>0</v>
      </c>
      <c r="KW150" s="7">
        <v>0</v>
      </c>
      <c r="KX150" s="7">
        <v>0</v>
      </c>
      <c r="KY150" s="7">
        <v>0</v>
      </c>
      <c r="KZ150" s="7">
        <v>0</v>
      </c>
      <c r="LA150" s="7">
        <v>0</v>
      </c>
      <c r="LB150" s="7">
        <v>0</v>
      </c>
      <c r="LC150" s="7">
        <v>0</v>
      </c>
      <c r="LD150" s="7">
        <v>0</v>
      </c>
      <c r="LE150" s="7">
        <v>0</v>
      </c>
      <c r="LF150" s="7">
        <v>0</v>
      </c>
      <c r="LG150" s="7">
        <v>0</v>
      </c>
      <c r="LH150" s="7">
        <v>0</v>
      </c>
      <c r="LI150" s="7">
        <v>0</v>
      </c>
      <c r="LJ150" s="7">
        <v>0</v>
      </c>
      <c r="LK150" s="7">
        <v>0</v>
      </c>
      <c r="LL150" s="7">
        <v>0</v>
      </c>
      <c r="LM150" s="7">
        <v>0</v>
      </c>
      <c r="LN150" s="7">
        <v>0</v>
      </c>
      <c r="LO150" s="7">
        <v>0</v>
      </c>
      <c r="LP150" s="7">
        <v>0</v>
      </c>
      <c r="LQ150" s="7">
        <v>0</v>
      </c>
      <c r="LR150" s="7">
        <v>0</v>
      </c>
      <c r="LS150" s="7">
        <v>0</v>
      </c>
      <c r="LT150" s="7">
        <v>0</v>
      </c>
      <c r="LU150" s="7">
        <v>0</v>
      </c>
      <c r="LV150" s="7">
        <v>0</v>
      </c>
      <c r="LW150" s="9">
        <v>0</v>
      </c>
      <c r="LX150" s="9">
        <v>0</v>
      </c>
      <c r="LY150" s="9">
        <v>0</v>
      </c>
      <c r="LZ150" s="9">
        <v>0</v>
      </c>
      <c r="MA150" s="9">
        <v>0</v>
      </c>
      <c r="MB150" s="9">
        <v>0</v>
      </c>
      <c r="MC150" s="9">
        <v>0</v>
      </c>
      <c r="MD150" s="9">
        <v>0</v>
      </c>
      <c r="ME150" s="9">
        <v>0</v>
      </c>
      <c r="MF150" s="9">
        <v>0</v>
      </c>
      <c r="MG150" s="9">
        <v>0</v>
      </c>
      <c r="MH150" s="9">
        <v>0</v>
      </c>
      <c r="MI150" s="9">
        <v>0</v>
      </c>
      <c r="MJ150" s="9">
        <v>0</v>
      </c>
      <c r="MK150" s="9">
        <v>0</v>
      </c>
      <c r="ML150" s="9">
        <v>0</v>
      </c>
    </row>
    <row r="151" spans="1:350">
      <c r="A151" s="35" t="s">
        <v>139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1</v>
      </c>
      <c r="AZ151" s="7">
        <v>0</v>
      </c>
      <c r="BA151" s="7">
        <v>0</v>
      </c>
      <c r="BB151" s="7">
        <v>0</v>
      </c>
      <c r="BC151" s="7">
        <v>1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0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7">
        <v>0</v>
      </c>
      <c r="FS151" s="7">
        <v>0</v>
      </c>
      <c r="FT151" s="7">
        <v>0</v>
      </c>
      <c r="FU151" s="7">
        <v>0</v>
      </c>
      <c r="FV151" s="7">
        <v>0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0</v>
      </c>
      <c r="HJ151" s="7">
        <v>0</v>
      </c>
      <c r="HK151" s="7">
        <v>0</v>
      </c>
      <c r="HL151" s="7">
        <v>0</v>
      </c>
      <c r="HM151" s="7">
        <v>0</v>
      </c>
      <c r="HN151" s="7">
        <v>0</v>
      </c>
      <c r="HO151" s="7">
        <v>0</v>
      </c>
      <c r="HP151" s="7">
        <v>0</v>
      </c>
      <c r="HQ151" s="7">
        <v>0</v>
      </c>
      <c r="HR151" s="7">
        <v>0</v>
      </c>
      <c r="HS151" s="7">
        <v>0</v>
      </c>
      <c r="HT151" s="7">
        <v>0</v>
      </c>
      <c r="HU151" s="7">
        <v>0</v>
      </c>
      <c r="HV151" s="7">
        <v>0</v>
      </c>
      <c r="HW151" s="7">
        <v>0</v>
      </c>
      <c r="HX151" s="7">
        <v>0</v>
      </c>
      <c r="HY151" s="7">
        <v>0</v>
      </c>
      <c r="HZ151" s="7">
        <v>0</v>
      </c>
      <c r="IA151" s="7">
        <v>0</v>
      </c>
      <c r="IB151" s="7">
        <v>0</v>
      </c>
      <c r="IC151" s="7">
        <v>0</v>
      </c>
      <c r="ID151" s="7">
        <v>0</v>
      </c>
      <c r="IE151" s="7">
        <v>0</v>
      </c>
      <c r="IF151" s="7">
        <v>0</v>
      </c>
      <c r="IG151" s="7">
        <v>0</v>
      </c>
      <c r="IH151" s="7">
        <v>0</v>
      </c>
      <c r="II151" s="7">
        <v>0</v>
      </c>
      <c r="IJ151" s="7">
        <v>0</v>
      </c>
      <c r="IK151" s="7">
        <v>0</v>
      </c>
      <c r="IL151" s="7">
        <v>0</v>
      </c>
      <c r="IM151" s="7">
        <v>0</v>
      </c>
      <c r="IN151" s="7">
        <v>0</v>
      </c>
      <c r="IO151" s="7">
        <v>0</v>
      </c>
      <c r="IP151" s="7">
        <v>0</v>
      </c>
      <c r="IQ151" s="7">
        <v>0</v>
      </c>
      <c r="IR151" s="7">
        <v>0</v>
      </c>
      <c r="IS151" s="7">
        <v>0</v>
      </c>
      <c r="IT151" s="7">
        <v>0</v>
      </c>
      <c r="IU151" s="7">
        <v>0</v>
      </c>
      <c r="IV151" s="7">
        <v>0</v>
      </c>
      <c r="IW151" s="7">
        <v>0</v>
      </c>
      <c r="IX151" s="7">
        <v>0</v>
      </c>
      <c r="IY151" s="7">
        <v>0</v>
      </c>
      <c r="IZ151" s="7">
        <v>0</v>
      </c>
      <c r="JA151" s="7">
        <v>0</v>
      </c>
      <c r="JB151" s="7">
        <v>0</v>
      </c>
      <c r="JC151" s="7">
        <v>0</v>
      </c>
      <c r="JD151" s="7">
        <v>0</v>
      </c>
      <c r="JE151" s="7">
        <v>0</v>
      </c>
      <c r="JF151" s="7">
        <v>0</v>
      </c>
      <c r="JG151" s="7">
        <v>0</v>
      </c>
      <c r="JH151" s="7">
        <v>0</v>
      </c>
      <c r="JI151" s="7">
        <v>0</v>
      </c>
      <c r="JJ151" s="7">
        <v>0</v>
      </c>
      <c r="JK151" s="7">
        <v>0</v>
      </c>
      <c r="JL151" s="7">
        <v>0</v>
      </c>
      <c r="JM151" s="7">
        <v>0</v>
      </c>
      <c r="JN151" s="7">
        <v>0</v>
      </c>
      <c r="JO151" s="7">
        <v>0</v>
      </c>
      <c r="JP151" s="7">
        <v>0</v>
      </c>
      <c r="JQ151" s="7">
        <v>0</v>
      </c>
      <c r="JR151" s="7">
        <v>0</v>
      </c>
      <c r="JS151" s="7">
        <v>0</v>
      </c>
      <c r="JT151" s="7">
        <v>0</v>
      </c>
      <c r="JU151" s="7">
        <v>0</v>
      </c>
      <c r="JV151" s="7">
        <v>0</v>
      </c>
      <c r="JW151" s="7">
        <v>0</v>
      </c>
      <c r="JX151" s="7">
        <v>0</v>
      </c>
      <c r="JY151" s="7">
        <v>0</v>
      </c>
      <c r="JZ151" s="7">
        <v>0</v>
      </c>
      <c r="KA151" s="7">
        <v>0</v>
      </c>
      <c r="KB151" s="7">
        <v>0</v>
      </c>
      <c r="KC151" s="7">
        <v>0</v>
      </c>
      <c r="KD151" s="7">
        <v>0</v>
      </c>
      <c r="KE151" s="7">
        <v>0</v>
      </c>
      <c r="KF151" s="7">
        <v>0</v>
      </c>
      <c r="KG151" s="7">
        <v>0</v>
      </c>
      <c r="KH151" s="7">
        <v>0</v>
      </c>
      <c r="KI151" s="7">
        <v>0</v>
      </c>
      <c r="KJ151" s="7">
        <v>0</v>
      </c>
      <c r="KK151" s="7">
        <v>0</v>
      </c>
      <c r="KL151" s="7">
        <v>0</v>
      </c>
      <c r="KM151" s="7">
        <v>0</v>
      </c>
      <c r="KN151" s="7">
        <v>0</v>
      </c>
      <c r="KO151" s="7">
        <v>0</v>
      </c>
      <c r="KP151" s="7">
        <v>0</v>
      </c>
      <c r="KQ151" s="7">
        <v>0</v>
      </c>
      <c r="KR151" s="7">
        <v>0</v>
      </c>
      <c r="KS151" s="7">
        <v>0</v>
      </c>
      <c r="KT151" s="7">
        <v>0</v>
      </c>
      <c r="KU151" s="7">
        <v>0</v>
      </c>
      <c r="KV151" s="7">
        <v>0</v>
      </c>
      <c r="KW151" s="7">
        <v>0</v>
      </c>
      <c r="KX151" s="7">
        <v>0</v>
      </c>
      <c r="KY151" s="7">
        <v>0</v>
      </c>
      <c r="KZ151" s="7">
        <v>0</v>
      </c>
      <c r="LA151" s="7">
        <v>0</v>
      </c>
      <c r="LB151" s="7">
        <v>0</v>
      </c>
      <c r="LC151" s="7">
        <v>0</v>
      </c>
      <c r="LD151" s="7">
        <v>0</v>
      </c>
      <c r="LE151" s="7">
        <v>0</v>
      </c>
      <c r="LF151" s="7">
        <v>0</v>
      </c>
      <c r="LG151" s="7">
        <v>0</v>
      </c>
      <c r="LH151" s="7">
        <v>0</v>
      </c>
      <c r="LI151" s="7">
        <v>0</v>
      </c>
      <c r="LJ151" s="7">
        <v>0</v>
      </c>
      <c r="LK151" s="7">
        <v>0</v>
      </c>
      <c r="LL151" s="7">
        <v>0</v>
      </c>
      <c r="LM151" s="7">
        <v>0</v>
      </c>
      <c r="LN151" s="7">
        <v>0</v>
      </c>
      <c r="LO151" s="7">
        <v>0</v>
      </c>
      <c r="LP151" s="7">
        <v>0</v>
      </c>
      <c r="LQ151" s="7">
        <v>0</v>
      </c>
      <c r="LR151" s="7">
        <v>0</v>
      </c>
      <c r="LS151" s="7">
        <v>0</v>
      </c>
      <c r="LT151" s="7">
        <v>0</v>
      </c>
      <c r="LU151" s="7">
        <v>0</v>
      </c>
      <c r="LV151" s="7">
        <v>0</v>
      </c>
      <c r="LW151" s="9">
        <v>0</v>
      </c>
      <c r="LX151" s="9">
        <v>0</v>
      </c>
      <c r="LY151" s="9">
        <v>0</v>
      </c>
      <c r="LZ151" s="9">
        <v>0</v>
      </c>
      <c r="MA151" s="9">
        <v>0</v>
      </c>
      <c r="MB151" s="9">
        <v>0</v>
      </c>
      <c r="MC151" s="9">
        <v>0</v>
      </c>
      <c r="MD151" s="9">
        <v>0</v>
      </c>
      <c r="ME151" s="9">
        <v>0</v>
      </c>
      <c r="MF151" s="9">
        <v>0</v>
      </c>
      <c r="MG151" s="9">
        <v>0</v>
      </c>
      <c r="MH151" s="9">
        <v>0</v>
      </c>
      <c r="MI151" s="9">
        <v>0</v>
      </c>
      <c r="MJ151" s="9">
        <v>0</v>
      </c>
      <c r="MK151" s="9">
        <v>0</v>
      </c>
      <c r="ML151" s="9">
        <v>0</v>
      </c>
    </row>
    <row r="152" spans="1:350">
      <c r="A152" s="35" t="s">
        <v>140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1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1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1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1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0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0</v>
      </c>
      <c r="HJ152" s="7">
        <v>0</v>
      </c>
      <c r="HK152" s="7">
        <v>0</v>
      </c>
      <c r="HL152" s="7">
        <v>0</v>
      </c>
      <c r="HM152" s="7">
        <v>0</v>
      </c>
      <c r="HN152" s="7">
        <v>0</v>
      </c>
      <c r="HO152" s="7">
        <v>0</v>
      </c>
      <c r="HP152" s="7">
        <v>0</v>
      </c>
      <c r="HQ152" s="7">
        <v>0</v>
      </c>
      <c r="HR152" s="7">
        <v>0</v>
      </c>
      <c r="HS152" s="7">
        <v>0</v>
      </c>
      <c r="HT152" s="7">
        <v>0</v>
      </c>
      <c r="HU152" s="7">
        <v>0</v>
      </c>
      <c r="HV152" s="7">
        <v>0</v>
      </c>
      <c r="HW152" s="7">
        <v>0</v>
      </c>
      <c r="HX152" s="7">
        <v>0</v>
      </c>
      <c r="HY152" s="7">
        <v>0</v>
      </c>
      <c r="HZ152" s="7">
        <v>0</v>
      </c>
      <c r="IA152" s="7">
        <v>0</v>
      </c>
      <c r="IB152" s="7">
        <v>0</v>
      </c>
      <c r="IC152" s="7">
        <v>0</v>
      </c>
      <c r="ID152" s="7">
        <v>0</v>
      </c>
      <c r="IE152" s="7">
        <v>0</v>
      </c>
      <c r="IF152" s="7">
        <v>0</v>
      </c>
      <c r="IG152" s="7">
        <v>0</v>
      </c>
      <c r="IH152" s="7">
        <v>0</v>
      </c>
      <c r="II152" s="7">
        <v>0</v>
      </c>
      <c r="IJ152" s="7">
        <v>0</v>
      </c>
      <c r="IK152" s="7">
        <v>0</v>
      </c>
      <c r="IL152" s="7">
        <v>0</v>
      </c>
      <c r="IM152" s="7">
        <v>0</v>
      </c>
      <c r="IN152" s="7">
        <v>0</v>
      </c>
      <c r="IO152" s="7">
        <v>0</v>
      </c>
      <c r="IP152" s="7">
        <v>0</v>
      </c>
      <c r="IQ152" s="7">
        <v>0</v>
      </c>
      <c r="IR152" s="7">
        <v>0</v>
      </c>
      <c r="IS152" s="7">
        <v>0</v>
      </c>
      <c r="IT152" s="7">
        <v>0</v>
      </c>
      <c r="IU152" s="7">
        <v>0</v>
      </c>
      <c r="IV152" s="7">
        <v>0</v>
      </c>
      <c r="IW152" s="7">
        <v>0</v>
      </c>
      <c r="IX152" s="7">
        <v>0</v>
      </c>
      <c r="IY152" s="7">
        <v>0</v>
      </c>
      <c r="IZ152" s="7">
        <v>0</v>
      </c>
      <c r="JA152" s="7">
        <v>0</v>
      </c>
      <c r="JB152" s="7">
        <v>0</v>
      </c>
      <c r="JC152" s="7">
        <v>0</v>
      </c>
      <c r="JD152" s="7">
        <v>0</v>
      </c>
      <c r="JE152" s="7">
        <v>0</v>
      </c>
      <c r="JF152" s="7">
        <v>0</v>
      </c>
      <c r="JG152" s="7">
        <v>0</v>
      </c>
      <c r="JH152" s="7">
        <v>0</v>
      </c>
      <c r="JI152" s="7">
        <v>0</v>
      </c>
      <c r="JJ152" s="7">
        <v>0</v>
      </c>
      <c r="JK152" s="7">
        <v>0</v>
      </c>
      <c r="JL152" s="7">
        <v>0</v>
      </c>
      <c r="JM152" s="7">
        <v>0</v>
      </c>
      <c r="JN152" s="7">
        <v>0</v>
      </c>
      <c r="JO152" s="7">
        <v>0</v>
      </c>
      <c r="JP152" s="7">
        <v>0</v>
      </c>
      <c r="JQ152" s="7">
        <v>0</v>
      </c>
      <c r="JR152" s="7">
        <v>0</v>
      </c>
      <c r="JS152" s="7">
        <v>0</v>
      </c>
      <c r="JT152" s="7">
        <v>0</v>
      </c>
      <c r="JU152" s="7">
        <v>0</v>
      </c>
      <c r="JV152" s="7">
        <v>0</v>
      </c>
      <c r="JW152" s="7">
        <v>0</v>
      </c>
      <c r="JX152" s="7">
        <v>0</v>
      </c>
      <c r="JY152" s="7">
        <v>0</v>
      </c>
      <c r="JZ152" s="7">
        <v>0</v>
      </c>
      <c r="KA152" s="7">
        <v>0</v>
      </c>
      <c r="KB152" s="7">
        <v>0</v>
      </c>
      <c r="KC152" s="7">
        <v>0</v>
      </c>
      <c r="KD152" s="7">
        <v>0</v>
      </c>
      <c r="KE152" s="7">
        <v>0</v>
      </c>
      <c r="KF152" s="7">
        <v>0</v>
      </c>
      <c r="KG152" s="7">
        <v>0</v>
      </c>
      <c r="KH152" s="7">
        <v>0</v>
      </c>
      <c r="KI152" s="7">
        <v>0</v>
      </c>
      <c r="KJ152" s="7">
        <v>0</v>
      </c>
      <c r="KK152" s="7">
        <v>0</v>
      </c>
      <c r="KL152" s="7">
        <v>0</v>
      </c>
      <c r="KM152" s="7">
        <v>0</v>
      </c>
      <c r="KN152" s="7">
        <v>0</v>
      </c>
      <c r="KO152" s="7">
        <v>0</v>
      </c>
      <c r="KP152" s="7">
        <v>0</v>
      </c>
      <c r="KQ152" s="7">
        <v>0</v>
      </c>
      <c r="KR152" s="7">
        <v>0</v>
      </c>
      <c r="KS152" s="7">
        <v>0</v>
      </c>
      <c r="KT152" s="7">
        <v>0</v>
      </c>
      <c r="KU152" s="7">
        <v>0</v>
      </c>
      <c r="KV152" s="7">
        <v>0</v>
      </c>
      <c r="KW152" s="7">
        <v>0</v>
      </c>
      <c r="KX152" s="7">
        <v>0</v>
      </c>
      <c r="KY152" s="7">
        <v>0</v>
      </c>
      <c r="KZ152" s="7">
        <v>0</v>
      </c>
      <c r="LA152" s="7">
        <v>0</v>
      </c>
      <c r="LB152" s="7">
        <v>0</v>
      </c>
      <c r="LC152" s="7">
        <v>0</v>
      </c>
      <c r="LD152" s="7">
        <v>0</v>
      </c>
      <c r="LE152" s="7">
        <v>0</v>
      </c>
      <c r="LF152" s="7">
        <v>0</v>
      </c>
      <c r="LG152" s="7">
        <v>0</v>
      </c>
      <c r="LH152" s="7">
        <v>0</v>
      </c>
      <c r="LI152" s="7">
        <v>0</v>
      </c>
      <c r="LJ152" s="7">
        <v>0</v>
      </c>
      <c r="LK152" s="7">
        <v>0</v>
      </c>
      <c r="LL152" s="7">
        <v>0</v>
      </c>
      <c r="LM152" s="7">
        <v>0</v>
      </c>
      <c r="LN152" s="7">
        <v>0</v>
      </c>
      <c r="LO152" s="7">
        <v>0</v>
      </c>
      <c r="LP152" s="7">
        <v>0</v>
      </c>
      <c r="LQ152" s="7">
        <v>0</v>
      </c>
      <c r="LR152" s="7">
        <v>0</v>
      </c>
      <c r="LS152" s="7">
        <v>0</v>
      </c>
      <c r="LT152" s="7">
        <v>0</v>
      </c>
      <c r="LU152" s="7">
        <v>0</v>
      </c>
      <c r="LV152" s="7">
        <v>0</v>
      </c>
      <c r="LW152" s="9">
        <v>0</v>
      </c>
      <c r="LX152" s="9">
        <v>0</v>
      </c>
      <c r="LY152" s="9">
        <v>0</v>
      </c>
      <c r="LZ152" s="9">
        <v>0</v>
      </c>
      <c r="MA152" s="9">
        <v>0</v>
      </c>
      <c r="MB152" s="9">
        <v>0</v>
      </c>
      <c r="MC152" s="9">
        <v>0</v>
      </c>
      <c r="MD152" s="9">
        <v>0</v>
      </c>
      <c r="ME152" s="9">
        <v>0</v>
      </c>
      <c r="MF152" s="9">
        <v>0</v>
      </c>
      <c r="MG152" s="9">
        <v>0</v>
      </c>
      <c r="MH152" s="9">
        <v>0</v>
      </c>
      <c r="MI152" s="9">
        <v>0</v>
      </c>
      <c r="MJ152" s="9">
        <v>0</v>
      </c>
      <c r="MK152" s="9">
        <v>0</v>
      </c>
      <c r="ML152" s="9">
        <v>0</v>
      </c>
    </row>
    <row r="153" spans="1:350">
      <c r="A153" s="35" t="s">
        <v>141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1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0</v>
      </c>
      <c r="HE153" s="7">
        <v>0</v>
      </c>
      <c r="HF153" s="7">
        <v>0</v>
      </c>
      <c r="HG153" s="7">
        <v>0</v>
      </c>
      <c r="HH153" s="7">
        <v>0</v>
      </c>
      <c r="HI153" s="7">
        <v>0</v>
      </c>
      <c r="HJ153" s="7">
        <v>0</v>
      </c>
      <c r="HK153" s="7">
        <v>0</v>
      </c>
      <c r="HL153" s="7">
        <v>0</v>
      </c>
      <c r="HM153" s="7">
        <v>0</v>
      </c>
      <c r="HN153" s="7">
        <v>0</v>
      </c>
      <c r="HO153" s="7">
        <v>0</v>
      </c>
      <c r="HP153" s="7">
        <v>0</v>
      </c>
      <c r="HQ153" s="7">
        <v>0</v>
      </c>
      <c r="HR153" s="7">
        <v>0</v>
      </c>
      <c r="HS153" s="7">
        <v>0</v>
      </c>
      <c r="HT153" s="7">
        <v>0</v>
      </c>
      <c r="HU153" s="7">
        <v>0</v>
      </c>
      <c r="HV153" s="7">
        <v>0</v>
      </c>
      <c r="HW153" s="7">
        <v>0</v>
      </c>
      <c r="HX153" s="7">
        <v>0</v>
      </c>
      <c r="HY153" s="7">
        <v>0</v>
      </c>
      <c r="HZ153" s="7">
        <v>0</v>
      </c>
      <c r="IA153" s="7">
        <v>0</v>
      </c>
      <c r="IB153" s="7">
        <v>0</v>
      </c>
      <c r="IC153" s="7">
        <v>0</v>
      </c>
      <c r="ID153" s="7">
        <v>0</v>
      </c>
      <c r="IE153" s="7">
        <v>0</v>
      </c>
      <c r="IF153" s="7">
        <v>0</v>
      </c>
      <c r="IG153" s="7">
        <v>0</v>
      </c>
      <c r="IH153" s="7">
        <v>0</v>
      </c>
      <c r="II153" s="7">
        <v>0</v>
      </c>
      <c r="IJ153" s="7">
        <v>0</v>
      </c>
      <c r="IK153" s="7">
        <v>0</v>
      </c>
      <c r="IL153" s="7">
        <v>0</v>
      </c>
      <c r="IM153" s="7">
        <v>0</v>
      </c>
      <c r="IN153" s="7">
        <v>0</v>
      </c>
      <c r="IO153" s="7">
        <v>0</v>
      </c>
      <c r="IP153" s="7">
        <v>0</v>
      </c>
      <c r="IQ153" s="7">
        <v>0</v>
      </c>
      <c r="IR153" s="7">
        <v>0</v>
      </c>
      <c r="IS153" s="7">
        <v>0</v>
      </c>
      <c r="IT153" s="7">
        <v>0</v>
      </c>
      <c r="IU153" s="7">
        <v>0</v>
      </c>
      <c r="IV153" s="7">
        <v>0</v>
      </c>
      <c r="IW153" s="7">
        <v>0</v>
      </c>
      <c r="IX153" s="7">
        <v>0</v>
      </c>
      <c r="IY153" s="7">
        <v>0</v>
      </c>
      <c r="IZ153" s="7">
        <v>0</v>
      </c>
      <c r="JA153" s="7">
        <v>0</v>
      </c>
      <c r="JB153" s="7">
        <v>0</v>
      </c>
      <c r="JC153" s="7">
        <v>0</v>
      </c>
      <c r="JD153" s="7">
        <v>0</v>
      </c>
      <c r="JE153" s="7">
        <v>0</v>
      </c>
      <c r="JF153" s="7">
        <v>0</v>
      </c>
      <c r="JG153" s="7">
        <v>0</v>
      </c>
      <c r="JH153" s="7">
        <v>0</v>
      </c>
      <c r="JI153" s="7">
        <v>0</v>
      </c>
      <c r="JJ153" s="7">
        <v>0</v>
      </c>
      <c r="JK153" s="7">
        <v>0</v>
      </c>
      <c r="JL153" s="7">
        <v>0</v>
      </c>
      <c r="JM153" s="7">
        <v>0</v>
      </c>
      <c r="JN153" s="7">
        <v>0</v>
      </c>
      <c r="JO153" s="7">
        <v>0</v>
      </c>
      <c r="JP153" s="7">
        <v>0</v>
      </c>
      <c r="JQ153" s="7">
        <v>0</v>
      </c>
      <c r="JR153" s="7">
        <v>0</v>
      </c>
      <c r="JS153" s="7">
        <v>0</v>
      </c>
      <c r="JT153" s="7">
        <v>0</v>
      </c>
      <c r="JU153" s="7">
        <v>0</v>
      </c>
      <c r="JV153" s="7">
        <v>0</v>
      </c>
      <c r="JW153" s="7">
        <v>0</v>
      </c>
      <c r="JX153" s="7">
        <v>0</v>
      </c>
      <c r="JY153" s="7">
        <v>0</v>
      </c>
      <c r="JZ153" s="7">
        <v>0</v>
      </c>
      <c r="KA153" s="7">
        <v>0</v>
      </c>
      <c r="KB153" s="7">
        <v>0</v>
      </c>
      <c r="KC153" s="7">
        <v>0</v>
      </c>
      <c r="KD153" s="7">
        <v>0</v>
      </c>
      <c r="KE153" s="7">
        <v>0</v>
      </c>
      <c r="KF153" s="7">
        <v>0</v>
      </c>
      <c r="KG153" s="7">
        <v>0</v>
      </c>
      <c r="KH153" s="7">
        <v>0</v>
      </c>
      <c r="KI153" s="7">
        <v>0</v>
      </c>
      <c r="KJ153" s="7">
        <v>0</v>
      </c>
      <c r="KK153" s="7">
        <v>0</v>
      </c>
      <c r="KL153" s="7">
        <v>0</v>
      </c>
      <c r="KM153" s="7">
        <v>0</v>
      </c>
      <c r="KN153" s="7">
        <v>0</v>
      </c>
      <c r="KO153" s="7">
        <v>0</v>
      </c>
      <c r="KP153" s="7">
        <v>0</v>
      </c>
      <c r="KQ153" s="7">
        <v>0</v>
      </c>
      <c r="KR153" s="7">
        <v>0</v>
      </c>
      <c r="KS153" s="7">
        <v>0</v>
      </c>
      <c r="KT153" s="7">
        <v>0</v>
      </c>
      <c r="KU153" s="7">
        <v>0</v>
      </c>
      <c r="KV153" s="7">
        <v>0</v>
      </c>
      <c r="KW153" s="7">
        <v>0</v>
      </c>
      <c r="KX153" s="7">
        <v>0</v>
      </c>
      <c r="KY153" s="7">
        <v>0</v>
      </c>
      <c r="KZ153" s="7">
        <v>0</v>
      </c>
      <c r="LA153" s="7">
        <v>0</v>
      </c>
      <c r="LB153" s="7">
        <v>0</v>
      </c>
      <c r="LC153" s="7">
        <v>0</v>
      </c>
      <c r="LD153" s="7">
        <v>0</v>
      </c>
      <c r="LE153" s="7">
        <v>0</v>
      </c>
      <c r="LF153" s="7">
        <v>0</v>
      </c>
      <c r="LG153" s="7">
        <v>0</v>
      </c>
      <c r="LH153" s="7">
        <v>0</v>
      </c>
      <c r="LI153" s="7">
        <v>0</v>
      </c>
      <c r="LJ153" s="7">
        <v>0</v>
      </c>
      <c r="LK153" s="7">
        <v>0</v>
      </c>
      <c r="LL153" s="7">
        <v>0</v>
      </c>
      <c r="LM153" s="7">
        <v>0</v>
      </c>
      <c r="LN153" s="7">
        <v>0</v>
      </c>
      <c r="LO153" s="7">
        <v>0</v>
      </c>
      <c r="LP153" s="7">
        <v>0</v>
      </c>
      <c r="LQ153" s="7">
        <v>0</v>
      </c>
      <c r="LR153" s="7">
        <v>0</v>
      </c>
      <c r="LS153" s="7">
        <v>0</v>
      </c>
      <c r="LT153" s="7">
        <v>0</v>
      </c>
      <c r="LU153" s="7">
        <v>0</v>
      </c>
      <c r="LV153" s="7">
        <v>0</v>
      </c>
      <c r="LW153" s="9">
        <v>0</v>
      </c>
      <c r="LX153" s="9">
        <v>0</v>
      </c>
      <c r="LY153" s="9">
        <v>0</v>
      </c>
      <c r="LZ153" s="9">
        <v>0</v>
      </c>
      <c r="MA153" s="9">
        <v>0</v>
      </c>
      <c r="MB153" s="9">
        <v>0</v>
      </c>
      <c r="MC153" s="9">
        <v>0</v>
      </c>
      <c r="MD153" s="9">
        <v>0</v>
      </c>
      <c r="ME153" s="9">
        <v>0</v>
      </c>
      <c r="MF153" s="9">
        <v>0</v>
      </c>
      <c r="MG153" s="9">
        <v>0</v>
      </c>
      <c r="MH153" s="9">
        <v>0</v>
      </c>
      <c r="MI153" s="9">
        <v>0</v>
      </c>
      <c r="MJ153" s="9">
        <v>0</v>
      </c>
      <c r="MK153" s="9">
        <v>0</v>
      </c>
      <c r="ML153" s="9">
        <v>0</v>
      </c>
    </row>
    <row r="154" spans="1:350">
      <c r="A154" s="35" t="s">
        <v>142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1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1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1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1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1</v>
      </c>
      <c r="DV154" s="7">
        <v>0</v>
      </c>
      <c r="DW154" s="7">
        <v>0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0</v>
      </c>
      <c r="ED154" s="7">
        <v>0</v>
      </c>
      <c r="EE154" s="7">
        <v>0</v>
      </c>
      <c r="EF154" s="7">
        <v>0</v>
      </c>
      <c r="EG154" s="7">
        <v>0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1</v>
      </c>
      <c r="EN154" s="7">
        <v>0</v>
      </c>
      <c r="EO154" s="7">
        <v>0</v>
      </c>
      <c r="EP154" s="7">
        <v>0</v>
      </c>
      <c r="EQ154" s="7">
        <v>1</v>
      </c>
      <c r="ER154" s="7">
        <v>1</v>
      </c>
      <c r="ES154" s="7">
        <v>1</v>
      </c>
      <c r="ET154" s="7">
        <v>0</v>
      </c>
      <c r="EU154" s="7">
        <v>0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0</v>
      </c>
      <c r="FH154" s="7">
        <v>0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0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0</v>
      </c>
      <c r="HL154" s="7">
        <v>0</v>
      </c>
      <c r="HM154" s="7">
        <v>0</v>
      </c>
      <c r="HN154" s="7">
        <v>0</v>
      </c>
      <c r="HO154" s="7">
        <v>0</v>
      </c>
      <c r="HP154" s="7">
        <v>0</v>
      </c>
      <c r="HQ154" s="7">
        <v>0</v>
      </c>
      <c r="HR154" s="7">
        <v>0</v>
      </c>
      <c r="HS154" s="7">
        <v>0</v>
      </c>
      <c r="HT154" s="7">
        <v>0</v>
      </c>
      <c r="HU154" s="7">
        <v>0</v>
      </c>
      <c r="HV154" s="7">
        <v>0</v>
      </c>
      <c r="HW154" s="7">
        <v>0</v>
      </c>
      <c r="HX154" s="7">
        <v>0</v>
      </c>
      <c r="HY154" s="7">
        <v>0</v>
      </c>
      <c r="HZ154" s="7">
        <v>0</v>
      </c>
      <c r="IA154" s="7">
        <v>0</v>
      </c>
      <c r="IB154" s="7">
        <v>0</v>
      </c>
      <c r="IC154" s="7">
        <v>0</v>
      </c>
      <c r="ID154" s="7">
        <v>0</v>
      </c>
      <c r="IE154" s="7">
        <v>0</v>
      </c>
      <c r="IF154" s="7">
        <v>0</v>
      </c>
      <c r="IG154" s="7">
        <v>0</v>
      </c>
      <c r="IH154" s="7">
        <v>0</v>
      </c>
      <c r="II154" s="7">
        <v>0</v>
      </c>
      <c r="IJ154" s="7">
        <v>0</v>
      </c>
      <c r="IK154" s="7">
        <v>0</v>
      </c>
      <c r="IL154" s="7">
        <v>0</v>
      </c>
      <c r="IM154" s="7">
        <v>0</v>
      </c>
      <c r="IN154" s="7">
        <v>0</v>
      </c>
      <c r="IO154" s="7">
        <v>0</v>
      </c>
      <c r="IP154" s="7">
        <v>0</v>
      </c>
      <c r="IQ154" s="7">
        <v>0</v>
      </c>
      <c r="IR154" s="7">
        <v>0</v>
      </c>
      <c r="IS154" s="7">
        <v>0</v>
      </c>
      <c r="IT154" s="7">
        <v>0</v>
      </c>
      <c r="IU154" s="7">
        <v>0</v>
      </c>
      <c r="IV154" s="7">
        <v>0</v>
      </c>
      <c r="IW154" s="7">
        <v>0</v>
      </c>
      <c r="IX154" s="7">
        <v>0</v>
      </c>
      <c r="IY154" s="7">
        <v>0</v>
      </c>
      <c r="IZ154" s="7">
        <v>0</v>
      </c>
      <c r="JA154" s="7">
        <v>0</v>
      </c>
      <c r="JB154" s="7">
        <v>0</v>
      </c>
      <c r="JC154" s="7">
        <v>0</v>
      </c>
      <c r="JD154" s="7">
        <v>0</v>
      </c>
      <c r="JE154" s="7">
        <v>0</v>
      </c>
      <c r="JF154" s="7">
        <v>0</v>
      </c>
      <c r="JG154" s="7">
        <v>0</v>
      </c>
      <c r="JH154" s="7">
        <v>0</v>
      </c>
      <c r="JI154" s="7">
        <v>0</v>
      </c>
      <c r="JJ154" s="7">
        <v>0</v>
      </c>
      <c r="JK154" s="7">
        <v>0</v>
      </c>
      <c r="JL154" s="7">
        <v>0</v>
      </c>
      <c r="JM154" s="7">
        <v>0</v>
      </c>
      <c r="JN154" s="7">
        <v>0</v>
      </c>
      <c r="JO154" s="7">
        <v>0</v>
      </c>
      <c r="JP154" s="7">
        <v>0</v>
      </c>
      <c r="JQ154" s="7">
        <v>0</v>
      </c>
      <c r="JR154" s="7">
        <v>0</v>
      </c>
      <c r="JS154" s="7">
        <v>0</v>
      </c>
      <c r="JT154" s="7">
        <v>0</v>
      </c>
      <c r="JU154" s="7">
        <v>0</v>
      </c>
      <c r="JV154" s="7">
        <v>0</v>
      </c>
      <c r="JW154" s="7">
        <v>0</v>
      </c>
      <c r="JX154" s="7">
        <v>0</v>
      </c>
      <c r="JY154" s="7">
        <v>0</v>
      </c>
      <c r="JZ154" s="7">
        <v>0</v>
      </c>
      <c r="KA154" s="7">
        <v>0</v>
      </c>
      <c r="KB154" s="7">
        <v>0</v>
      </c>
      <c r="KC154" s="7">
        <v>0</v>
      </c>
      <c r="KD154" s="7">
        <v>0</v>
      </c>
      <c r="KE154" s="7">
        <v>0</v>
      </c>
      <c r="KF154" s="7">
        <v>0</v>
      </c>
      <c r="KG154" s="7">
        <v>0</v>
      </c>
      <c r="KH154" s="7">
        <v>1</v>
      </c>
      <c r="KI154" s="7">
        <v>0</v>
      </c>
      <c r="KJ154" s="7">
        <v>0</v>
      </c>
      <c r="KK154" s="7">
        <v>0</v>
      </c>
      <c r="KL154" s="7">
        <v>1</v>
      </c>
      <c r="KM154" s="7">
        <v>1</v>
      </c>
      <c r="KN154" s="7">
        <v>0</v>
      </c>
      <c r="KO154" s="7">
        <v>1</v>
      </c>
      <c r="KP154" s="7">
        <v>1</v>
      </c>
      <c r="KQ154" s="7">
        <v>0</v>
      </c>
      <c r="KR154" s="7">
        <v>0</v>
      </c>
      <c r="KS154" s="7">
        <v>1</v>
      </c>
      <c r="KT154" s="7">
        <v>0</v>
      </c>
      <c r="KU154" s="7">
        <v>0</v>
      </c>
      <c r="KV154" s="7">
        <v>0</v>
      </c>
      <c r="KW154" s="7">
        <v>0</v>
      </c>
      <c r="KX154" s="7">
        <v>0</v>
      </c>
      <c r="KY154" s="7">
        <v>0</v>
      </c>
      <c r="KZ154" s="7">
        <v>0</v>
      </c>
      <c r="LA154" s="7">
        <v>0</v>
      </c>
      <c r="LB154" s="7">
        <v>0</v>
      </c>
      <c r="LC154" s="7">
        <v>0</v>
      </c>
      <c r="LD154" s="7">
        <v>0</v>
      </c>
      <c r="LE154" s="7">
        <v>0</v>
      </c>
      <c r="LF154" s="7">
        <v>0</v>
      </c>
      <c r="LG154" s="7">
        <v>0</v>
      </c>
      <c r="LH154" s="7">
        <v>0</v>
      </c>
      <c r="LI154" s="7">
        <v>0</v>
      </c>
      <c r="LJ154" s="7">
        <v>0</v>
      </c>
      <c r="LK154" s="7">
        <v>0</v>
      </c>
      <c r="LL154" s="7">
        <v>0</v>
      </c>
      <c r="LM154" s="7">
        <v>0</v>
      </c>
      <c r="LN154" s="7">
        <v>0</v>
      </c>
      <c r="LO154" s="7">
        <v>0</v>
      </c>
      <c r="LP154" s="7">
        <v>0</v>
      </c>
      <c r="LQ154" s="7">
        <v>0</v>
      </c>
      <c r="LR154" s="7">
        <v>0</v>
      </c>
      <c r="LS154" s="7">
        <v>0</v>
      </c>
      <c r="LT154" s="7">
        <v>0</v>
      </c>
      <c r="LU154" s="7">
        <v>0</v>
      </c>
      <c r="LV154" s="7">
        <v>0</v>
      </c>
      <c r="LW154" s="9">
        <v>0</v>
      </c>
      <c r="LX154" s="9">
        <v>0</v>
      </c>
      <c r="LY154" s="9">
        <v>0</v>
      </c>
      <c r="LZ154" s="9">
        <v>0</v>
      </c>
      <c r="MA154" s="9">
        <v>0</v>
      </c>
      <c r="MB154" s="9">
        <v>0</v>
      </c>
      <c r="MC154" s="9">
        <v>0</v>
      </c>
      <c r="MD154" s="9">
        <v>0</v>
      </c>
      <c r="ME154" s="9">
        <v>0</v>
      </c>
      <c r="MF154" s="9">
        <v>0</v>
      </c>
      <c r="MG154" s="9">
        <v>0</v>
      </c>
      <c r="MH154" s="9">
        <v>0</v>
      </c>
      <c r="MI154" s="9">
        <v>0</v>
      </c>
      <c r="MJ154" s="9">
        <v>0</v>
      </c>
      <c r="MK154" s="9">
        <v>0</v>
      </c>
      <c r="ML154" s="9">
        <v>0</v>
      </c>
    </row>
    <row r="155" spans="1:350">
      <c r="A155" s="34" t="s">
        <v>143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0</v>
      </c>
      <c r="HJ155" s="7">
        <v>0</v>
      </c>
      <c r="HK155" s="7">
        <v>0</v>
      </c>
      <c r="HL155" s="7">
        <v>0</v>
      </c>
      <c r="HM155" s="7">
        <v>0</v>
      </c>
      <c r="HN155" s="7">
        <v>0</v>
      </c>
      <c r="HO155" s="7">
        <v>0</v>
      </c>
      <c r="HP155" s="7">
        <v>0</v>
      </c>
      <c r="HQ155" s="7">
        <v>0</v>
      </c>
      <c r="HR155" s="7">
        <v>1</v>
      </c>
      <c r="HS155" s="7">
        <v>0</v>
      </c>
      <c r="HT155" s="7">
        <v>0</v>
      </c>
      <c r="HU155" s="7">
        <v>0</v>
      </c>
      <c r="HV155" s="7">
        <v>0</v>
      </c>
      <c r="HW155" s="7">
        <v>0</v>
      </c>
      <c r="HX155" s="7">
        <v>0</v>
      </c>
      <c r="HY155" s="7">
        <v>0</v>
      </c>
      <c r="HZ155" s="7">
        <v>0</v>
      </c>
      <c r="IA155" s="7">
        <v>0</v>
      </c>
      <c r="IB155" s="7">
        <v>0</v>
      </c>
      <c r="IC155" s="7">
        <v>0</v>
      </c>
      <c r="ID155" s="7">
        <v>0</v>
      </c>
      <c r="IE155" s="7">
        <v>0</v>
      </c>
      <c r="IF155" s="7">
        <v>0</v>
      </c>
      <c r="IG155" s="7">
        <v>0</v>
      </c>
      <c r="IH155" s="7">
        <v>0</v>
      </c>
      <c r="II155" s="7">
        <v>0</v>
      </c>
      <c r="IJ155" s="7">
        <v>0</v>
      </c>
      <c r="IK155" s="7">
        <v>0</v>
      </c>
      <c r="IL155" s="7">
        <v>0</v>
      </c>
      <c r="IM155" s="7">
        <v>0</v>
      </c>
      <c r="IN155" s="7">
        <v>0</v>
      </c>
      <c r="IO155" s="7">
        <v>0</v>
      </c>
      <c r="IP155" s="7">
        <v>0</v>
      </c>
      <c r="IQ155" s="7">
        <v>0</v>
      </c>
      <c r="IR155" s="7">
        <v>0</v>
      </c>
      <c r="IS155" s="7">
        <v>0</v>
      </c>
      <c r="IT155" s="7">
        <v>0</v>
      </c>
      <c r="IU155" s="7">
        <v>0</v>
      </c>
      <c r="IV155" s="7">
        <v>0</v>
      </c>
      <c r="IW155" s="7">
        <v>0</v>
      </c>
      <c r="IX155" s="7">
        <v>0</v>
      </c>
      <c r="IY155" s="7">
        <v>0</v>
      </c>
      <c r="IZ155" s="7">
        <v>0</v>
      </c>
      <c r="JA155" s="7">
        <v>0</v>
      </c>
      <c r="JB155" s="7">
        <v>0</v>
      </c>
      <c r="JC155" s="7">
        <v>0</v>
      </c>
      <c r="JD155" s="7">
        <v>0</v>
      </c>
      <c r="JE155" s="7">
        <v>0</v>
      </c>
      <c r="JF155" s="7">
        <v>0</v>
      </c>
      <c r="JG155" s="7">
        <v>0</v>
      </c>
      <c r="JH155" s="7">
        <v>0</v>
      </c>
      <c r="JI155" s="7">
        <v>0</v>
      </c>
      <c r="JJ155" s="7">
        <v>0</v>
      </c>
      <c r="JK155" s="7">
        <v>0</v>
      </c>
      <c r="JL155" s="7">
        <v>0</v>
      </c>
      <c r="JM155" s="7">
        <v>0</v>
      </c>
      <c r="JN155" s="7">
        <v>0</v>
      </c>
      <c r="JO155" s="7">
        <v>0</v>
      </c>
      <c r="JP155" s="7">
        <v>0</v>
      </c>
      <c r="JQ155" s="7">
        <v>0</v>
      </c>
      <c r="JR155" s="7">
        <v>0</v>
      </c>
      <c r="JS155" s="7">
        <v>0</v>
      </c>
      <c r="JT155" s="7">
        <v>0</v>
      </c>
      <c r="JU155" s="7">
        <v>0</v>
      </c>
      <c r="JV155" s="7">
        <v>0</v>
      </c>
      <c r="JW155" s="7">
        <v>0</v>
      </c>
      <c r="JX155" s="7">
        <v>0</v>
      </c>
      <c r="JY155" s="7">
        <v>0</v>
      </c>
      <c r="JZ155" s="7">
        <v>0</v>
      </c>
      <c r="KA155" s="7">
        <v>0</v>
      </c>
      <c r="KB155" s="7">
        <v>0</v>
      </c>
      <c r="KC155" s="7">
        <v>0</v>
      </c>
      <c r="KD155" s="7">
        <v>0</v>
      </c>
      <c r="KE155" s="7">
        <v>0</v>
      </c>
      <c r="KF155" s="7">
        <v>0</v>
      </c>
      <c r="KG155" s="7">
        <v>0</v>
      </c>
      <c r="KH155" s="7">
        <v>0</v>
      </c>
      <c r="KI155" s="7">
        <v>0</v>
      </c>
      <c r="KJ155" s="7">
        <v>0</v>
      </c>
      <c r="KK155" s="7">
        <v>0</v>
      </c>
      <c r="KL155" s="7">
        <v>0</v>
      </c>
      <c r="KM155" s="7">
        <v>0</v>
      </c>
      <c r="KN155" s="7">
        <v>0</v>
      </c>
      <c r="KO155" s="7">
        <v>0</v>
      </c>
      <c r="KP155" s="7">
        <v>0</v>
      </c>
      <c r="KQ155" s="7">
        <v>0</v>
      </c>
      <c r="KR155" s="7">
        <v>0</v>
      </c>
      <c r="KS155" s="7">
        <v>0</v>
      </c>
      <c r="KT155" s="7">
        <v>0</v>
      </c>
      <c r="KU155" s="7">
        <v>0</v>
      </c>
      <c r="KV155" s="7">
        <v>0</v>
      </c>
      <c r="KW155" s="7">
        <v>0</v>
      </c>
      <c r="KX155" s="7">
        <v>0</v>
      </c>
      <c r="KY155" s="7">
        <v>0</v>
      </c>
      <c r="KZ155" s="7">
        <v>0</v>
      </c>
      <c r="LA155" s="7">
        <v>0</v>
      </c>
      <c r="LB155" s="7">
        <v>0</v>
      </c>
      <c r="LC155" s="7">
        <v>0</v>
      </c>
      <c r="LD155" s="7">
        <v>0</v>
      </c>
      <c r="LE155" s="7">
        <v>0</v>
      </c>
      <c r="LF155" s="7">
        <v>0</v>
      </c>
      <c r="LG155" s="7">
        <v>0</v>
      </c>
      <c r="LH155" s="7">
        <v>0</v>
      </c>
      <c r="LI155" s="7">
        <v>0</v>
      </c>
      <c r="LJ155" s="7">
        <v>0</v>
      </c>
      <c r="LK155" s="7">
        <v>0</v>
      </c>
      <c r="LL155" s="7">
        <v>0</v>
      </c>
      <c r="LM155" s="7">
        <v>0</v>
      </c>
      <c r="LN155" s="7">
        <v>0</v>
      </c>
      <c r="LO155" s="7">
        <v>0</v>
      </c>
      <c r="LP155" s="7">
        <v>0</v>
      </c>
      <c r="LQ155" s="7">
        <v>0</v>
      </c>
      <c r="LR155" s="7">
        <v>0</v>
      </c>
      <c r="LS155" s="7">
        <v>0</v>
      </c>
      <c r="LT155" s="7">
        <v>0</v>
      </c>
      <c r="LU155" s="7">
        <v>0</v>
      </c>
      <c r="LV155" s="7">
        <v>0</v>
      </c>
      <c r="LW155" s="9">
        <v>0</v>
      </c>
      <c r="LX155" s="9">
        <v>0</v>
      </c>
      <c r="LY155" s="9">
        <v>0</v>
      </c>
      <c r="LZ155" s="9">
        <v>0</v>
      </c>
      <c r="MA155" s="9">
        <v>0</v>
      </c>
      <c r="MB155" s="9">
        <v>0</v>
      </c>
      <c r="MC155" s="9">
        <v>0</v>
      </c>
      <c r="MD155" s="9">
        <v>0</v>
      </c>
      <c r="ME155" s="9">
        <v>0</v>
      </c>
      <c r="MF155" s="9">
        <v>0</v>
      </c>
      <c r="MG155" s="9">
        <v>0</v>
      </c>
      <c r="MH155" s="9">
        <v>0</v>
      </c>
      <c r="MI155" s="9">
        <v>0</v>
      </c>
      <c r="MJ155" s="9">
        <v>0</v>
      </c>
      <c r="MK155" s="9">
        <v>0</v>
      </c>
      <c r="ML155" s="9">
        <v>0</v>
      </c>
    </row>
    <row r="156" spans="1:350">
      <c r="A156" s="35" t="s">
        <v>144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  <c r="DE156" s="7">
        <v>0</v>
      </c>
      <c r="DF156" s="7">
        <v>0</v>
      </c>
      <c r="DG156" s="7">
        <v>0</v>
      </c>
      <c r="DH156" s="7">
        <v>0</v>
      </c>
      <c r="DI156" s="7">
        <v>0</v>
      </c>
      <c r="DJ156" s="7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0</v>
      </c>
      <c r="DP156" s="7">
        <v>0</v>
      </c>
      <c r="DQ156" s="7">
        <v>0</v>
      </c>
      <c r="DR156" s="7">
        <v>0</v>
      </c>
      <c r="DS156" s="7">
        <v>0</v>
      </c>
      <c r="DT156" s="7">
        <v>0</v>
      </c>
      <c r="DU156" s="7">
        <v>0</v>
      </c>
      <c r="DV156" s="7">
        <v>0</v>
      </c>
      <c r="DW156" s="7">
        <v>0</v>
      </c>
      <c r="DX156" s="7">
        <v>0</v>
      </c>
      <c r="DY156" s="7">
        <v>0</v>
      </c>
      <c r="DZ156" s="7">
        <v>0</v>
      </c>
      <c r="EA156" s="7">
        <v>0</v>
      </c>
      <c r="EB156" s="7">
        <v>0</v>
      </c>
      <c r="EC156" s="7">
        <v>0</v>
      </c>
      <c r="ED156" s="7">
        <v>0</v>
      </c>
      <c r="EE156" s="7">
        <v>0</v>
      </c>
      <c r="EF156" s="7">
        <v>0</v>
      </c>
      <c r="EG156" s="7">
        <v>0</v>
      </c>
      <c r="EH156" s="7">
        <v>0</v>
      </c>
      <c r="EI156" s="7">
        <v>0</v>
      </c>
      <c r="EJ156" s="7">
        <v>0</v>
      </c>
      <c r="EK156" s="7">
        <v>0</v>
      </c>
      <c r="EL156" s="7">
        <v>0</v>
      </c>
      <c r="EM156" s="7">
        <v>0</v>
      </c>
      <c r="EN156" s="7">
        <v>1</v>
      </c>
      <c r="EO156" s="7">
        <v>0</v>
      </c>
      <c r="EP156" s="7">
        <v>0</v>
      </c>
      <c r="EQ156" s="7">
        <v>0</v>
      </c>
      <c r="ER156" s="7">
        <v>0</v>
      </c>
      <c r="ES156" s="7">
        <v>0</v>
      </c>
      <c r="ET156" s="7">
        <v>0</v>
      </c>
      <c r="EU156" s="7">
        <v>0</v>
      </c>
      <c r="EV156" s="7">
        <v>0</v>
      </c>
      <c r="EW156" s="7">
        <v>0</v>
      </c>
      <c r="EX156" s="7">
        <v>1</v>
      </c>
      <c r="EY156" s="7">
        <v>0</v>
      </c>
      <c r="EZ156" s="7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0</v>
      </c>
      <c r="FF156" s="7">
        <v>0</v>
      </c>
      <c r="FG156" s="7">
        <v>0</v>
      </c>
      <c r="FH156" s="7">
        <v>0</v>
      </c>
      <c r="FI156" s="7">
        <v>0</v>
      </c>
      <c r="FJ156" s="7">
        <v>0</v>
      </c>
      <c r="FK156" s="7">
        <v>0</v>
      </c>
      <c r="FL156" s="7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0</v>
      </c>
      <c r="FV156" s="7">
        <v>0</v>
      </c>
      <c r="FW156" s="7">
        <v>0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0</v>
      </c>
      <c r="HE156" s="7">
        <v>0</v>
      </c>
      <c r="HF156" s="7">
        <v>0</v>
      </c>
      <c r="HG156" s="7">
        <v>0</v>
      </c>
      <c r="HH156" s="7">
        <v>0</v>
      </c>
      <c r="HI156" s="7">
        <v>0</v>
      </c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>
        <v>0</v>
      </c>
      <c r="HP156" s="7">
        <v>0</v>
      </c>
      <c r="HQ156" s="7">
        <v>0</v>
      </c>
      <c r="HR156" s="7">
        <v>0</v>
      </c>
      <c r="HS156" s="7">
        <v>0</v>
      </c>
      <c r="HT156" s="7">
        <v>0</v>
      </c>
      <c r="HU156" s="7">
        <v>0</v>
      </c>
      <c r="HV156" s="7">
        <v>0</v>
      </c>
      <c r="HW156" s="7">
        <v>0</v>
      </c>
      <c r="HX156" s="7">
        <v>0</v>
      </c>
      <c r="HY156" s="7">
        <v>0</v>
      </c>
      <c r="HZ156" s="7">
        <v>0</v>
      </c>
      <c r="IA156" s="7">
        <v>0</v>
      </c>
      <c r="IB156" s="7">
        <v>0</v>
      </c>
      <c r="IC156" s="7">
        <v>0</v>
      </c>
      <c r="ID156" s="7">
        <v>0</v>
      </c>
      <c r="IE156" s="7">
        <v>0</v>
      </c>
      <c r="IF156" s="7">
        <v>0</v>
      </c>
      <c r="IG156" s="7">
        <v>0</v>
      </c>
      <c r="IH156" s="7">
        <v>0</v>
      </c>
      <c r="II156" s="7">
        <v>0</v>
      </c>
      <c r="IJ156" s="7">
        <v>0</v>
      </c>
      <c r="IK156" s="7">
        <v>0</v>
      </c>
      <c r="IL156" s="7">
        <v>0</v>
      </c>
      <c r="IM156" s="7">
        <v>0</v>
      </c>
      <c r="IN156" s="7">
        <v>0</v>
      </c>
      <c r="IO156" s="7">
        <v>0</v>
      </c>
      <c r="IP156" s="7">
        <v>0</v>
      </c>
      <c r="IQ156" s="7">
        <v>0</v>
      </c>
      <c r="IR156" s="7">
        <v>0</v>
      </c>
      <c r="IS156" s="7">
        <v>0</v>
      </c>
      <c r="IT156" s="7">
        <v>0</v>
      </c>
      <c r="IU156" s="7">
        <v>0</v>
      </c>
      <c r="IV156" s="7">
        <v>0</v>
      </c>
      <c r="IW156" s="7">
        <v>0</v>
      </c>
      <c r="IX156" s="7">
        <v>0</v>
      </c>
      <c r="IY156" s="7">
        <v>0</v>
      </c>
      <c r="IZ156" s="7">
        <v>0</v>
      </c>
      <c r="JA156" s="7">
        <v>0</v>
      </c>
      <c r="JB156" s="7">
        <v>0</v>
      </c>
      <c r="JC156" s="7">
        <v>0</v>
      </c>
      <c r="JD156" s="7">
        <v>0</v>
      </c>
      <c r="JE156" s="7">
        <v>0</v>
      </c>
      <c r="JF156" s="7">
        <v>0</v>
      </c>
      <c r="JG156" s="7">
        <v>0</v>
      </c>
      <c r="JH156" s="7">
        <v>0</v>
      </c>
      <c r="JI156" s="7">
        <v>0</v>
      </c>
      <c r="JJ156" s="7">
        <v>0</v>
      </c>
      <c r="JK156" s="7">
        <v>0</v>
      </c>
      <c r="JL156" s="7">
        <v>0</v>
      </c>
      <c r="JM156" s="7">
        <v>0</v>
      </c>
      <c r="JN156" s="7">
        <v>0</v>
      </c>
      <c r="JO156" s="7">
        <v>0</v>
      </c>
      <c r="JP156" s="7">
        <v>0</v>
      </c>
      <c r="JQ156" s="7">
        <v>0</v>
      </c>
      <c r="JR156" s="7">
        <v>0</v>
      </c>
      <c r="JS156" s="7">
        <v>0</v>
      </c>
      <c r="JT156" s="7">
        <v>0</v>
      </c>
      <c r="JU156" s="7">
        <v>0</v>
      </c>
      <c r="JV156" s="7">
        <v>0</v>
      </c>
      <c r="JW156" s="7">
        <v>0</v>
      </c>
      <c r="JX156" s="7">
        <v>0</v>
      </c>
      <c r="JY156" s="7">
        <v>0</v>
      </c>
      <c r="JZ156" s="7">
        <v>0</v>
      </c>
      <c r="KA156" s="7">
        <v>0</v>
      </c>
      <c r="KB156" s="7">
        <v>0</v>
      </c>
      <c r="KC156" s="7">
        <v>0</v>
      </c>
      <c r="KD156" s="7">
        <v>0</v>
      </c>
      <c r="KE156" s="7">
        <v>0</v>
      </c>
      <c r="KF156" s="7">
        <v>0</v>
      </c>
      <c r="KG156" s="7">
        <v>0</v>
      </c>
      <c r="KH156" s="7">
        <v>0</v>
      </c>
      <c r="KI156" s="7">
        <v>0</v>
      </c>
      <c r="KJ156" s="7">
        <v>0</v>
      </c>
      <c r="KK156" s="7">
        <v>0</v>
      </c>
      <c r="KL156" s="7">
        <v>0</v>
      </c>
      <c r="KM156" s="7">
        <v>0</v>
      </c>
      <c r="KN156" s="7">
        <v>0</v>
      </c>
      <c r="KO156" s="7">
        <v>0</v>
      </c>
      <c r="KP156" s="7">
        <v>0</v>
      </c>
      <c r="KQ156" s="7">
        <v>0</v>
      </c>
      <c r="KR156" s="7">
        <v>0</v>
      </c>
      <c r="KS156" s="7">
        <v>0</v>
      </c>
      <c r="KT156" s="7">
        <v>0</v>
      </c>
      <c r="KU156" s="7">
        <v>0</v>
      </c>
      <c r="KV156" s="7">
        <v>0</v>
      </c>
      <c r="KW156" s="7">
        <v>0</v>
      </c>
      <c r="KX156" s="7">
        <v>0</v>
      </c>
      <c r="KY156" s="7">
        <v>0</v>
      </c>
      <c r="KZ156" s="7">
        <v>0</v>
      </c>
      <c r="LA156" s="7">
        <v>0</v>
      </c>
      <c r="LB156" s="7">
        <v>0</v>
      </c>
      <c r="LC156" s="7">
        <v>0</v>
      </c>
      <c r="LD156" s="7">
        <v>0</v>
      </c>
      <c r="LE156" s="7">
        <v>0</v>
      </c>
      <c r="LF156" s="7">
        <v>0</v>
      </c>
      <c r="LG156" s="7">
        <v>0</v>
      </c>
      <c r="LH156" s="7">
        <v>0</v>
      </c>
      <c r="LI156" s="7">
        <v>0</v>
      </c>
      <c r="LJ156" s="7">
        <v>0</v>
      </c>
      <c r="LK156" s="7">
        <v>0</v>
      </c>
      <c r="LL156" s="7">
        <v>0</v>
      </c>
      <c r="LM156" s="7">
        <v>0</v>
      </c>
      <c r="LN156" s="7">
        <v>0</v>
      </c>
      <c r="LO156" s="7">
        <v>0</v>
      </c>
      <c r="LP156" s="7">
        <v>0</v>
      </c>
      <c r="LQ156" s="7">
        <v>0</v>
      </c>
      <c r="LR156" s="7">
        <v>0</v>
      </c>
      <c r="LS156" s="7">
        <v>0</v>
      </c>
      <c r="LT156" s="7">
        <v>0</v>
      </c>
      <c r="LU156" s="7">
        <v>0</v>
      </c>
      <c r="LV156" s="7">
        <v>0</v>
      </c>
      <c r="LW156" s="9">
        <v>0</v>
      </c>
      <c r="LX156" s="9">
        <v>0</v>
      </c>
      <c r="LY156" s="9">
        <v>0</v>
      </c>
      <c r="LZ156" s="9">
        <v>0</v>
      </c>
      <c r="MA156" s="9">
        <v>0</v>
      </c>
      <c r="MB156" s="9">
        <v>0</v>
      </c>
      <c r="MC156" s="9">
        <v>0</v>
      </c>
      <c r="MD156" s="9">
        <v>0</v>
      </c>
      <c r="ME156" s="9">
        <v>0</v>
      </c>
      <c r="MF156" s="9">
        <v>0</v>
      </c>
      <c r="MG156" s="9">
        <v>0</v>
      </c>
      <c r="MH156" s="9">
        <v>0</v>
      </c>
      <c r="MI156" s="9">
        <v>0</v>
      </c>
      <c r="MJ156" s="9">
        <v>0</v>
      </c>
      <c r="MK156" s="9">
        <v>0</v>
      </c>
      <c r="ML156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0"/>
  <sheetViews>
    <sheetView workbookViewId="0"/>
  </sheetViews>
  <sheetFormatPr baseColWidth="10" defaultColWidth="11.42578125" defaultRowHeight="15"/>
  <cols>
    <col min="1" max="1" width="13.5703125" style="23" bestFit="1" customWidth="1"/>
    <col min="2" max="2" width="18.28515625" style="28" bestFit="1" customWidth="1"/>
    <col min="3" max="3" width="18.7109375" style="28" bestFit="1" customWidth="1"/>
    <col min="4" max="4" width="8.7109375" style="27" bestFit="1" customWidth="1"/>
    <col min="5" max="5" width="9.5703125" style="27" bestFit="1" customWidth="1"/>
    <col min="6" max="7" width="8.5703125" style="27" bestFit="1" customWidth="1"/>
    <col min="10" max="16384" width="11.42578125" style="27"/>
  </cols>
  <sheetData>
    <row r="1" spans="1:9" s="23" customFormat="1">
      <c r="A1" s="1" t="s">
        <v>385</v>
      </c>
      <c r="B1" s="2" t="s">
        <v>386</v>
      </c>
      <c r="C1" s="2" t="s">
        <v>387</v>
      </c>
      <c r="D1" s="23" t="s">
        <v>374</v>
      </c>
      <c r="E1" s="23" t="s">
        <v>375</v>
      </c>
      <c r="F1" s="23" t="s">
        <v>377</v>
      </c>
      <c r="G1" s="23" t="s">
        <v>376</v>
      </c>
      <c r="H1" s="33" t="s">
        <v>373</v>
      </c>
      <c r="I1" s="33" t="s">
        <v>388</v>
      </c>
    </row>
    <row r="2" spans="1:9">
      <c r="A2" s="1">
        <v>1</v>
      </c>
      <c r="B2" s="29">
        <v>3.1333334000000002</v>
      </c>
      <c r="C2" s="29">
        <v>42.399999999999899</v>
      </c>
      <c r="D2" s="27">
        <v>155</v>
      </c>
      <c r="E2" s="27">
        <v>5294</v>
      </c>
      <c r="F2" s="27">
        <v>236</v>
      </c>
      <c r="G2" s="27">
        <v>586</v>
      </c>
      <c r="H2">
        <v>0.82668454994760499</v>
      </c>
      <c r="I2">
        <v>3.0054813621330401</v>
      </c>
    </row>
    <row r="3" spans="1:9">
      <c r="A3" s="1">
        <v>2</v>
      </c>
      <c r="B3" s="29">
        <v>3.1333344099999998</v>
      </c>
      <c r="C3" s="29">
        <v>42.399999999999899</v>
      </c>
      <c r="D3" s="27">
        <v>155</v>
      </c>
      <c r="E3" s="27">
        <v>5294</v>
      </c>
      <c r="F3" s="27">
        <v>236</v>
      </c>
      <c r="G3" s="27">
        <v>586</v>
      </c>
      <c r="H3">
        <v>0.82666970962061503</v>
      </c>
      <c r="I3">
        <v>3.0057364760713101</v>
      </c>
    </row>
    <row r="4" spans="1:9">
      <c r="A4" s="1">
        <v>3</v>
      </c>
      <c r="B4" s="29">
        <v>1.9000001</v>
      </c>
      <c r="C4" s="29">
        <v>41.566666699999899</v>
      </c>
      <c r="D4" s="27">
        <v>141</v>
      </c>
      <c r="E4" s="27">
        <v>5430</v>
      </c>
      <c r="F4" s="27">
        <v>225</v>
      </c>
      <c r="G4" s="27">
        <v>665</v>
      </c>
      <c r="H4">
        <v>0.31433095973752101</v>
      </c>
      <c r="I4">
        <v>2.32064393946944</v>
      </c>
    </row>
    <row r="5" spans="1:9">
      <c r="A5" s="1">
        <v>4</v>
      </c>
      <c r="B5" s="29">
        <v>1.90000111</v>
      </c>
      <c r="C5" s="29">
        <v>41.566666699999899</v>
      </c>
      <c r="D5" s="27">
        <v>141</v>
      </c>
      <c r="E5" s="27">
        <v>5430</v>
      </c>
      <c r="F5" s="27">
        <v>225</v>
      </c>
      <c r="G5" s="27">
        <v>665</v>
      </c>
      <c r="H5">
        <v>0.31432823841199198</v>
      </c>
      <c r="I5">
        <v>2.3204526040157298</v>
      </c>
    </row>
    <row r="6" spans="1:9">
      <c r="A6" s="1">
        <v>5</v>
      </c>
      <c r="B6" s="29">
        <v>0.8333334</v>
      </c>
      <c r="C6" s="29">
        <v>41.049999999999898</v>
      </c>
      <c r="D6" s="27">
        <v>143</v>
      </c>
      <c r="E6" s="27">
        <v>5606</v>
      </c>
      <c r="F6" s="27">
        <v>248</v>
      </c>
      <c r="G6" s="27">
        <v>610</v>
      </c>
      <c r="H6">
        <v>0.17026805376742099</v>
      </c>
      <c r="I6">
        <v>0</v>
      </c>
    </row>
    <row r="7" spans="1:9">
      <c r="A7" s="1">
        <v>6</v>
      </c>
      <c r="B7" s="29">
        <v>0.83333440999999997</v>
      </c>
      <c r="C7" s="29">
        <v>41.049999999999898</v>
      </c>
      <c r="D7" s="27">
        <v>143</v>
      </c>
      <c r="E7" s="27">
        <v>5606</v>
      </c>
      <c r="F7" s="27">
        <v>248</v>
      </c>
      <c r="G7" s="27">
        <v>610</v>
      </c>
      <c r="H7">
        <v>0.17027365921207999</v>
      </c>
      <c r="I7">
        <v>0</v>
      </c>
    </row>
    <row r="8" spans="1:9">
      <c r="A8" s="1">
        <v>7</v>
      </c>
      <c r="B8" s="29">
        <v>1.8333333999999999</v>
      </c>
      <c r="C8" s="29">
        <v>41.299999999999898</v>
      </c>
      <c r="D8" s="27">
        <v>157</v>
      </c>
      <c r="E8" s="27">
        <v>5227</v>
      </c>
      <c r="F8" s="27">
        <v>216</v>
      </c>
      <c r="G8" s="27">
        <v>626</v>
      </c>
      <c r="H8">
        <v>0.59457824370891599</v>
      </c>
      <c r="I8">
        <v>0</v>
      </c>
    </row>
    <row r="9" spans="1:9">
      <c r="A9" s="1">
        <v>8</v>
      </c>
      <c r="B9" s="29">
        <v>1.83333441</v>
      </c>
      <c r="C9" s="29">
        <v>41.299999999999898</v>
      </c>
      <c r="D9" s="27">
        <v>157</v>
      </c>
      <c r="E9" s="27">
        <v>5227</v>
      </c>
      <c r="F9" s="27">
        <v>216</v>
      </c>
      <c r="G9" s="27">
        <v>626</v>
      </c>
      <c r="H9">
        <v>0.59458124542919599</v>
      </c>
      <c r="I9">
        <v>0</v>
      </c>
    </row>
    <row r="10" spans="1:9">
      <c r="A10" s="1">
        <v>9</v>
      </c>
      <c r="B10" s="29">
        <v>0.30000009999999999</v>
      </c>
      <c r="C10" s="29">
        <v>40.6666667</v>
      </c>
      <c r="D10" s="27">
        <v>141</v>
      </c>
      <c r="E10" s="27">
        <v>5576</v>
      </c>
      <c r="F10" s="27">
        <v>250</v>
      </c>
      <c r="G10" s="27">
        <v>564</v>
      </c>
      <c r="H10">
        <v>0.297175478043258</v>
      </c>
      <c r="I10">
        <v>0</v>
      </c>
    </row>
    <row r="11" spans="1:9">
      <c r="A11" s="1">
        <v>10</v>
      </c>
      <c r="B11" s="29">
        <v>0.30000111000000002</v>
      </c>
      <c r="C11" s="29">
        <v>40.6666667</v>
      </c>
      <c r="D11" s="27">
        <v>141</v>
      </c>
      <c r="E11" s="27">
        <v>5576</v>
      </c>
      <c r="F11" s="27">
        <v>250</v>
      </c>
      <c r="G11" s="27">
        <v>564</v>
      </c>
      <c r="H11">
        <v>0.29717892278519997</v>
      </c>
      <c r="I11">
        <v>0</v>
      </c>
    </row>
    <row r="12" spans="1:9">
      <c r="A12" s="1">
        <v>11</v>
      </c>
      <c r="B12" s="29">
        <v>2.2166667000000002</v>
      </c>
      <c r="C12" s="29">
        <v>41.5</v>
      </c>
      <c r="D12" s="27">
        <v>147</v>
      </c>
      <c r="E12" s="27">
        <v>5320</v>
      </c>
      <c r="F12" s="27">
        <v>220</v>
      </c>
      <c r="G12" s="27">
        <v>692</v>
      </c>
      <c r="H12">
        <v>5.5257696723612297E-2</v>
      </c>
      <c r="I12">
        <v>13.8809088274605</v>
      </c>
    </row>
    <row r="13" spans="1:9">
      <c r="A13" s="1">
        <v>12</v>
      </c>
      <c r="B13" s="29">
        <v>2.2166677099999998</v>
      </c>
      <c r="C13" s="29">
        <v>41.5</v>
      </c>
      <c r="D13" s="27">
        <v>147</v>
      </c>
      <c r="E13" s="27">
        <v>5320</v>
      </c>
      <c r="F13" s="27">
        <v>220</v>
      </c>
      <c r="G13" s="27">
        <v>692</v>
      </c>
      <c r="H13">
        <v>5.5258192918716399E-2</v>
      </c>
      <c r="I13">
        <v>13.8810273054804</v>
      </c>
    </row>
    <row r="14" spans="1:9">
      <c r="A14" s="1">
        <v>13</v>
      </c>
      <c r="B14" s="29">
        <v>2.2666667</v>
      </c>
      <c r="C14" s="29">
        <v>41.7</v>
      </c>
      <c r="D14" s="27">
        <v>142</v>
      </c>
      <c r="E14" s="27">
        <v>5458</v>
      </c>
      <c r="F14" s="27">
        <v>226</v>
      </c>
      <c r="G14" s="27">
        <v>735</v>
      </c>
      <c r="H14">
        <v>0.53282392288462499</v>
      </c>
      <c r="I14">
        <v>14.1608394395913</v>
      </c>
    </row>
    <row r="15" spans="1:9">
      <c r="A15" s="1">
        <v>14</v>
      </c>
      <c r="B15" s="29">
        <v>2.2666677100000001</v>
      </c>
      <c r="C15" s="29">
        <v>41.7</v>
      </c>
      <c r="D15" s="27">
        <v>142</v>
      </c>
      <c r="E15" s="27">
        <v>5458</v>
      </c>
      <c r="F15" s="27">
        <v>226</v>
      </c>
      <c r="G15" s="27">
        <v>735</v>
      </c>
      <c r="H15">
        <v>0.53283168125157299</v>
      </c>
      <c r="I15">
        <v>14.1601549498283</v>
      </c>
    </row>
    <row r="16" spans="1:9">
      <c r="A16" s="1">
        <v>15</v>
      </c>
      <c r="B16" s="29">
        <v>1.4666667</v>
      </c>
      <c r="C16" s="29">
        <v>41.233333299999899</v>
      </c>
      <c r="D16" s="27">
        <v>150</v>
      </c>
      <c r="E16" s="27">
        <v>5264</v>
      </c>
      <c r="F16" s="27">
        <v>219</v>
      </c>
      <c r="G16" s="27">
        <v>607</v>
      </c>
      <c r="H16">
        <v>0.58999163878489602</v>
      </c>
      <c r="I16">
        <v>2.7847041654924101</v>
      </c>
    </row>
    <row r="17" spans="1:9">
      <c r="A17" s="1">
        <v>16</v>
      </c>
      <c r="B17" s="29">
        <v>1.4666677100000001</v>
      </c>
      <c r="C17" s="29">
        <v>41.233333299999899</v>
      </c>
      <c r="D17" s="27">
        <v>150</v>
      </c>
      <c r="E17" s="27">
        <v>5264</v>
      </c>
      <c r="F17" s="27">
        <v>219</v>
      </c>
      <c r="G17" s="27">
        <v>607</v>
      </c>
      <c r="H17">
        <v>0.58999462507725997</v>
      </c>
      <c r="I17">
        <v>2.78496725174125</v>
      </c>
    </row>
    <row r="18" spans="1:9">
      <c r="A18" s="1">
        <v>17</v>
      </c>
      <c r="B18" s="29">
        <v>0.78333339999999996</v>
      </c>
      <c r="C18" s="29">
        <v>41.233333299999899</v>
      </c>
      <c r="D18" s="27">
        <v>143</v>
      </c>
      <c r="E18" s="27">
        <v>5870</v>
      </c>
      <c r="F18" s="27">
        <v>262</v>
      </c>
      <c r="G18" s="27">
        <v>562</v>
      </c>
      <c r="H18">
        <v>0.307999583025032</v>
      </c>
      <c r="I18">
        <v>0</v>
      </c>
    </row>
    <row r="19" spans="1:9">
      <c r="A19" s="1">
        <v>18</v>
      </c>
      <c r="B19" s="29">
        <v>0.78333441000000004</v>
      </c>
      <c r="C19" s="29">
        <v>41.233333299999899</v>
      </c>
      <c r="D19" s="27">
        <v>143</v>
      </c>
      <c r="E19" s="27">
        <v>5870</v>
      </c>
      <c r="F19" s="27">
        <v>262</v>
      </c>
      <c r="G19" s="27">
        <v>562</v>
      </c>
      <c r="H19">
        <v>0.308000572273119</v>
      </c>
      <c r="I19">
        <v>0</v>
      </c>
    </row>
    <row r="20" spans="1:9">
      <c r="A20" s="1">
        <v>19</v>
      </c>
      <c r="B20" s="29">
        <v>0.36666670000000001</v>
      </c>
      <c r="C20" s="29">
        <v>41.183333300000001</v>
      </c>
      <c r="D20" s="27">
        <v>151</v>
      </c>
      <c r="E20" s="27">
        <v>5967</v>
      </c>
      <c r="F20" s="27">
        <v>275</v>
      </c>
      <c r="G20" s="27">
        <v>465</v>
      </c>
      <c r="H20">
        <v>0.19399916560599301</v>
      </c>
      <c r="I20">
        <v>0</v>
      </c>
    </row>
    <row r="21" spans="1:9">
      <c r="A21" s="1">
        <v>20</v>
      </c>
      <c r="B21" s="29">
        <v>0.36666770999999998</v>
      </c>
      <c r="C21" s="29">
        <v>41.183333300000001</v>
      </c>
      <c r="D21" s="27">
        <v>151</v>
      </c>
      <c r="E21" s="27">
        <v>5967</v>
      </c>
      <c r="F21" s="27">
        <v>275</v>
      </c>
      <c r="G21" s="27">
        <v>465</v>
      </c>
      <c r="H21">
        <v>0.19399722820972701</v>
      </c>
      <c r="I21">
        <v>0</v>
      </c>
    </row>
    <row r="22" spans="1:9">
      <c r="A22" s="1">
        <v>21</v>
      </c>
      <c r="B22" s="29">
        <v>1.7000001</v>
      </c>
      <c r="C22" s="29">
        <v>41.766666700000002</v>
      </c>
      <c r="D22" s="27">
        <v>130</v>
      </c>
      <c r="E22" s="27">
        <v>5671</v>
      </c>
      <c r="F22" s="27">
        <v>238</v>
      </c>
      <c r="G22" s="27">
        <v>687</v>
      </c>
      <c r="H22">
        <v>0.20226402078118599</v>
      </c>
      <c r="I22">
        <v>0</v>
      </c>
    </row>
    <row r="23" spans="1:9">
      <c r="A23" s="1">
        <v>22</v>
      </c>
      <c r="B23" s="29">
        <v>1.7000011100000001</v>
      </c>
      <c r="C23" s="29">
        <v>41.766666700000002</v>
      </c>
      <c r="D23" s="27">
        <v>130</v>
      </c>
      <c r="E23" s="27">
        <v>5671</v>
      </c>
      <c r="F23" s="27">
        <v>238</v>
      </c>
      <c r="G23" s="27">
        <v>687</v>
      </c>
      <c r="H23">
        <v>0.20226422292485899</v>
      </c>
      <c r="I23">
        <v>0</v>
      </c>
    </row>
    <row r="24" spans="1:9">
      <c r="A24" s="1">
        <v>23</v>
      </c>
      <c r="B24" s="29">
        <v>2.0500001000000001</v>
      </c>
      <c r="C24" s="29">
        <v>41.516666700000002</v>
      </c>
      <c r="D24" s="27">
        <v>154</v>
      </c>
      <c r="E24" s="27">
        <v>5383</v>
      </c>
      <c r="F24" s="27">
        <v>222</v>
      </c>
      <c r="G24" s="27">
        <v>628</v>
      </c>
      <c r="H24">
        <v>0.25930535673973698</v>
      </c>
      <c r="I24">
        <v>38.5099910989153</v>
      </c>
    </row>
    <row r="25" spans="1:9">
      <c r="A25" s="1">
        <v>24</v>
      </c>
      <c r="B25" s="29">
        <v>2.0500011100000002</v>
      </c>
      <c r="C25" s="29">
        <v>41.516666700000002</v>
      </c>
      <c r="D25" s="27">
        <v>154</v>
      </c>
      <c r="E25" s="27">
        <v>5383</v>
      </c>
      <c r="F25" s="27">
        <v>222</v>
      </c>
      <c r="G25" s="27">
        <v>628</v>
      </c>
      <c r="H25">
        <v>0.25931345498381803</v>
      </c>
      <c r="I25">
        <v>38.509579608868798</v>
      </c>
    </row>
    <row r="26" spans="1:9">
      <c r="A26" s="1">
        <v>25</v>
      </c>
      <c r="B26" s="29">
        <v>1.6666666999999999</v>
      </c>
      <c r="C26" s="29">
        <v>41.799999999999898</v>
      </c>
      <c r="D26" s="27">
        <v>121</v>
      </c>
      <c r="E26" s="27">
        <v>5651</v>
      </c>
      <c r="F26" s="27">
        <v>237</v>
      </c>
      <c r="G26" s="27">
        <v>734</v>
      </c>
      <c r="H26">
        <v>0.36193836383066003</v>
      </c>
      <c r="I26">
        <v>0</v>
      </c>
    </row>
    <row r="27" spans="1:9">
      <c r="A27" s="1">
        <v>26</v>
      </c>
      <c r="B27" s="29">
        <v>1.66666771</v>
      </c>
      <c r="C27" s="29">
        <v>41.799999999999898</v>
      </c>
      <c r="D27" s="27">
        <v>121</v>
      </c>
      <c r="E27" s="27">
        <v>5651</v>
      </c>
      <c r="F27" s="27">
        <v>237</v>
      </c>
      <c r="G27" s="27">
        <v>734</v>
      </c>
      <c r="H27">
        <v>0.361943222797526</v>
      </c>
      <c r="I27">
        <v>0</v>
      </c>
    </row>
    <row r="28" spans="1:9">
      <c r="A28" s="1">
        <v>27</v>
      </c>
      <c r="B28" s="29">
        <v>1.7666667</v>
      </c>
      <c r="C28" s="29">
        <v>41.933333300000001</v>
      </c>
      <c r="D28" s="27">
        <v>125</v>
      </c>
      <c r="E28" s="27">
        <v>5670</v>
      </c>
      <c r="F28" s="27">
        <v>240</v>
      </c>
      <c r="G28" s="27">
        <v>717</v>
      </c>
      <c r="H28">
        <v>0.17123884984378401</v>
      </c>
      <c r="I28">
        <v>0</v>
      </c>
    </row>
    <row r="29" spans="1:9">
      <c r="A29" s="1">
        <v>28</v>
      </c>
      <c r="B29" s="29">
        <v>1.7666677099999999</v>
      </c>
      <c r="C29" s="29">
        <v>41.933333300000001</v>
      </c>
      <c r="D29" s="27">
        <v>125</v>
      </c>
      <c r="E29" s="27">
        <v>5670</v>
      </c>
      <c r="F29" s="27">
        <v>240</v>
      </c>
      <c r="G29" s="27">
        <v>717</v>
      </c>
      <c r="H29">
        <v>0.17123688706097501</v>
      </c>
      <c r="I29">
        <v>0</v>
      </c>
    </row>
    <row r="30" spans="1:9">
      <c r="A30" s="1">
        <v>29</v>
      </c>
      <c r="B30" s="29">
        <v>2.0000000999999998</v>
      </c>
      <c r="C30" s="29">
        <v>41.966666699999898</v>
      </c>
      <c r="D30" s="27">
        <v>126</v>
      </c>
      <c r="E30" s="27">
        <v>5582</v>
      </c>
      <c r="F30" s="27">
        <v>235</v>
      </c>
      <c r="G30" s="27">
        <v>717</v>
      </c>
      <c r="H30">
        <v>0.38556126045366801</v>
      </c>
      <c r="I30">
        <v>0</v>
      </c>
    </row>
    <row r="31" spans="1:9">
      <c r="A31" s="1">
        <v>30</v>
      </c>
      <c r="B31" s="29">
        <v>2.0000011099999999</v>
      </c>
      <c r="C31" s="29">
        <v>41.966666699999898</v>
      </c>
      <c r="D31" s="27">
        <v>126</v>
      </c>
      <c r="E31" s="27">
        <v>5582</v>
      </c>
      <c r="F31" s="27">
        <v>235</v>
      </c>
      <c r="G31" s="27">
        <v>717</v>
      </c>
      <c r="H31">
        <v>0.38555024837332502</v>
      </c>
      <c r="I31">
        <v>0</v>
      </c>
    </row>
    <row r="32" spans="1:9">
      <c r="A32" s="1">
        <v>31</v>
      </c>
      <c r="B32" s="29">
        <v>1.9500001</v>
      </c>
      <c r="C32" s="29">
        <v>42.049999999999898</v>
      </c>
      <c r="D32" s="27">
        <v>122</v>
      </c>
      <c r="E32" s="27">
        <v>5641</v>
      </c>
      <c r="F32" s="27">
        <v>237</v>
      </c>
      <c r="G32" s="27">
        <v>732</v>
      </c>
      <c r="H32">
        <v>0.137315627345409</v>
      </c>
      <c r="I32">
        <v>0</v>
      </c>
    </row>
    <row r="33" spans="1:9">
      <c r="A33" s="1">
        <v>32</v>
      </c>
      <c r="B33" s="29">
        <v>1.9500011100000001</v>
      </c>
      <c r="C33" s="29">
        <v>42.049999999999898</v>
      </c>
      <c r="D33" s="27">
        <v>122</v>
      </c>
      <c r="E33" s="27">
        <v>5641</v>
      </c>
      <c r="F33" s="27">
        <v>237</v>
      </c>
      <c r="G33" s="27">
        <v>732</v>
      </c>
      <c r="H33">
        <v>0.13731432911677399</v>
      </c>
      <c r="I33">
        <v>0</v>
      </c>
    </row>
    <row r="34" spans="1:9">
      <c r="A34" s="1">
        <v>33</v>
      </c>
      <c r="B34" s="29">
        <v>2.2500000999999998</v>
      </c>
      <c r="C34" s="29">
        <v>41.7</v>
      </c>
      <c r="D34" s="27">
        <v>140</v>
      </c>
      <c r="E34" s="27">
        <v>5473</v>
      </c>
      <c r="F34" s="27">
        <v>226</v>
      </c>
      <c r="G34" s="27">
        <v>734</v>
      </c>
      <c r="H34">
        <v>0.48873243596495902</v>
      </c>
      <c r="I34">
        <v>14.8766185285267</v>
      </c>
    </row>
    <row r="35" spans="1:9">
      <c r="A35" s="1">
        <v>34</v>
      </c>
      <c r="B35" s="29">
        <v>2.2500011099999999</v>
      </c>
      <c r="C35" s="29">
        <v>41.7</v>
      </c>
      <c r="D35" s="27">
        <v>140</v>
      </c>
      <c r="E35" s="27">
        <v>5473</v>
      </c>
      <c r="F35" s="27">
        <v>226</v>
      </c>
      <c r="G35" s="27">
        <v>734</v>
      </c>
      <c r="H35">
        <v>0.48872811400761001</v>
      </c>
      <c r="I35">
        <v>14.877071764182899</v>
      </c>
    </row>
    <row r="36" spans="1:9">
      <c r="A36" s="1">
        <v>35</v>
      </c>
      <c r="B36" s="29">
        <v>2.4833333999999998</v>
      </c>
      <c r="C36" s="29">
        <v>41.733333299999899</v>
      </c>
      <c r="D36" s="27">
        <v>148</v>
      </c>
      <c r="E36" s="27">
        <v>5437</v>
      </c>
      <c r="F36" s="27">
        <v>225</v>
      </c>
      <c r="G36" s="27">
        <v>780</v>
      </c>
      <c r="H36">
        <v>0.31135664359817999</v>
      </c>
      <c r="I36">
        <v>0</v>
      </c>
    </row>
    <row r="37" spans="1:9">
      <c r="A37" s="1">
        <v>36</v>
      </c>
      <c r="B37" s="29">
        <v>2.4833344099999999</v>
      </c>
      <c r="C37" s="29">
        <v>41.733333299999899</v>
      </c>
      <c r="D37" s="27">
        <v>148</v>
      </c>
      <c r="E37" s="27">
        <v>5437</v>
      </c>
      <c r="F37" s="27">
        <v>225</v>
      </c>
      <c r="G37" s="27">
        <v>780</v>
      </c>
      <c r="H37">
        <v>0.311343638199433</v>
      </c>
      <c r="I37">
        <v>0</v>
      </c>
    </row>
    <row r="38" spans="1:9">
      <c r="A38" s="1">
        <v>37</v>
      </c>
      <c r="B38" s="29">
        <v>2.8500000999999999</v>
      </c>
      <c r="C38" s="29">
        <v>42.399999999999899</v>
      </c>
      <c r="D38" s="27">
        <v>149</v>
      </c>
      <c r="E38" s="27">
        <v>5482</v>
      </c>
      <c r="F38" s="27">
        <v>240</v>
      </c>
      <c r="G38" s="27">
        <v>647</v>
      </c>
      <c r="H38">
        <v>0.251733071758791</v>
      </c>
      <c r="I38">
        <v>3.2432794418425899</v>
      </c>
    </row>
    <row r="39" spans="1:9">
      <c r="A39" s="1">
        <v>38</v>
      </c>
      <c r="B39" s="29">
        <v>2.85000111</v>
      </c>
      <c r="C39" s="29">
        <v>42.399999999999899</v>
      </c>
      <c r="D39" s="27">
        <v>149</v>
      </c>
      <c r="E39" s="27">
        <v>5482</v>
      </c>
      <c r="F39" s="27">
        <v>240</v>
      </c>
      <c r="G39" s="27">
        <v>647</v>
      </c>
      <c r="H39">
        <v>0.251729701358058</v>
      </c>
      <c r="I39">
        <v>3.2432794418425899</v>
      </c>
    </row>
    <row r="40" spans="1:9">
      <c r="A40" s="1">
        <v>39</v>
      </c>
      <c r="B40" s="29">
        <v>2.9166666999999999</v>
      </c>
      <c r="C40" s="29">
        <v>41.783333300000002</v>
      </c>
      <c r="D40" s="27">
        <v>148</v>
      </c>
      <c r="E40" s="27">
        <v>5310</v>
      </c>
      <c r="F40" s="27">
        <v>222</v>
      </c>
      <c r="G40" s="27">
        <v>738</v>
      </c>
      <c r="H40">
        <v>0.204643292466928</v>
      </c>
      <c r="I40">
        <v>8.9737675924963298</v>
      </c>
    </row>
    <row r="41" spans="1:9">
      <c r="A41" s="1">
        <v>40</v>
      </c>
      <c r="B41" s="29">
        <v>2.91666771</v>
      </c>
      <c r="C41" s="29">
        <v>41.783333300000002</v>
      </c>
      <c r="D41" s="27">
        <v>148</v>
      </c>
      <c r="E41" s="27">
        <v>5310</v>
      </c>
      <c r="F41" s="27">
        <v>222</v>
      </c>
      <c r="G41" s="27">
        <v>738</v>
      </c>
      <c r="H41">
        <v>0.204647795449547</v>
      </c>
      <c r="I41">
        <v>8.9734233523908706</v>
      </c>
    </row>
    <row r="42" spans="1:9">
      <c r="A42" s="1">
        <v>41</v>
      </c>
      <c r="B42" s="29">
        <v>2.5166667</v>
      </c>
      <c r="C42" s="29">
        <v>41.766666700000002</v>
      </c>
      <c r="D42" s="27">
        <v>141</v>
      </c>
      <c r="E42" s="27">
        <v>5449</v>
      </c>
      <c r="F42" s="27">
        <v>226</v>
      </c>
      <c r="G42" s="27">
        <v>824</v>
      </c>
      <c r="H42">
        <v>0.41188079664981297</v>
      </c>
      <c r="I42">
        <v>2.33815094707853</v>
      </c>
    </row>
    <row r="43" spans="1:9">
      <c r="A43" s="1">
        <v>42</v>
      </c>
      <c r="B43" s="29">
        <v>2.5166677100000001</v>
      </c>
      <c r="C43" s="29">
        <v>41.766666700000002</v>
      </c>
      <c r="D43" s="27">
        <v>141</v>
      </c>
      <c r="E43" s="27">
        <v>5449</v>
      </c>
      <c r="F43" s="27">
        <v>226</v>
      </c>
      <c r="G43" s="27">
        <v>824</v>
      </c>
      <c r="H43">
        <v>0.41187490953349298</v>
      </c>
      <c r="I43">
        <v>2.3382464283854998</v>
      </c>
    </row>
    <row r="44" spans="1:9">
      <c r="A44" s="1">
        <v>43</v>
      </c>
      <c r="B44" s="29">
        <v>2.4833333999999998</v>
      </c>
      <c r="C44" s="29">
        <v>41.766666700000002</v>
      </c>
      <c r="D44" s="27">
        <v>107</v>
      </c>
      <c r="E44" s="27">
        <v>5398</v>
      </c>
      <c r="F44" s="27">
        <v>222</v>
      </c>
      <c r="G44" s="27">
        <v>915</v>
      </c>
      <c r="H44">
        <v>0.75951011885362396</v>
      </c>
      <c r="I44">
        <v>0</v>
      </c>
    </row>
    <row r="45" spans="1:9">
      <c r="A45" s="1">
        <v>44</v>
      </c>
      <c r="B45" s="29">
        <v>2.4833344099999999</v>
      </c>
      <c r="C45" s="29">
        <v>41.766666700000002</v>
      </c>
      <c r="D45" s="27">
        <v>107</v>
      </c>
      <c r="E45" s="27">
        <v>5398</v>
      </c>
      <c r="F45" s="27">
        <v>222</v>
      </c>
      <c r="G45" s="27">
        <v>915</v>
      </c>
      <c r="H45">
        <v>0.75951486630671705</v>
      </c>
      <c r="I45">
        <v>0</v>
      </c>
    </row>
    <row r="46" spans="1:9">
      <c r="A46" s="1">
        <v>45</v>
      </c>
      <c r="B46" s="29">
        <v>1.2000010000000001</v>
      </c>
      <c r="C46" s="29">
        <v>41.333333000000003</v>
      </c>
      <c r="D46" s="27">
        <v>134</v>
      </c>
      <c r="E46" s="27">
        <v>5644</v>
      </c>
      <c r="F46" s="27">
        <v>240</v>
      </c>
      <c r="G46" s="27">
        <v>634</v>
      </c>
      <c r="H46">
        <v>0.38654135835368197</v>
      </c>
      <c r="I46">
        <v>0</v>
      </c>
    </row>
    <row r="47" spans="1:9" ht="12.75" customHeight="1">
      <c r="A47" s="1">
        <v>46</v>
      </c>
      <c r="B47" s="29">
        <v>1.2000021000000001</v>
      </c>
      <c r="C47" s="29">
        <v>41.333333000000003</v>
      </c>
      <c r="D47" s="27">
        <v>134</v>
      </c>
      <c r="E47" s="27">
        <v>5644</v>
      </c>
      <c r="F47" s="27">
        <v>240</v>
      </c>
      <c r="G47" s="27">
        <v>634</v>
      </c>
      <c r="H47">
        <v>0.38653538268210602</v>
      </c>
      <c r="I47">
        <v>0</v>
      </c>
    </row>
    <row r="48" spans="1:9">
      <c r="A48" s="1">
        <v>47</v>
      </c>
      <c r="B48" s="29">
        <v>1.0507971110000001</v>
      </c>
      <c r="C48" s="29">
        <v>42.598539330000001</v>
      </c>
      <c r="D48" s="27">
        <v>24</v>
      </c>
      <c r="E48" s="27">
        <v>5371</v>
      </c>
      <c r="F48" s="27">
        <v>225</v>
      </c>
      <c r="G48" s="27">
        <v>1357</v>
      </c>
      <c r="H48">
        <v>0.23377393940253699</v>
      </c>
      <c r="I48">
        <v>0</v>
      </c>
    </row>
    <row r="49" spans="1:9">
      <c r="A49" s="1">
        <v>48</v>
      </c>
      <c r="B49" s="29">
        <v>1.0507981111</v>
      </c>
      <c r="C49" s="29">
        <v>42.598539330000001</v>
      </c>
      <c r="D49" s="27">
        <v>24</v>
      </c>
      <c r="E49" s="27">
        <v>5371</v>
      </c>
      <c r="F49" s="27">
        <v>225</v>
      </c>
      <c r="G49" s="27">
        <v>1357</v>
      </c>
      <c r="H49">
        <v>0.23378190206246299</v>
      </c>
      <c r="I49">
        <v>0</v>
      </c>
    </row>
    <row r="50" spans="1:9">
      <c r="A50" s="1">
        <v>49</v>
      </c>
      <c r="B50" s="29">
        <v>1.0507991111999999</v>
      </c>
      <c r="C50" s="29">
        <v>42.598539330000001</v>
      </c>
      <c r="D50" s="27">
        <v>24</v>
      </c>
      <c r="E50" s="27">
        <v>5371</v>
      </c>
      <c r="F50" s="27">
        <v>225</v>
      </c>
      <c r="G50" s="27">
        <v>1357</v>
      </c>
      <c r="H50">
        <v>0.23378986690017001</v>
      </c>
      <c r="I50">
        <v>0</v>
      </c>
    </row>
    <row r="51" spans="1:9">
      <c r="A51" s="1">
        <v>50</v>
      </c>
      <c r="B51" s="29">
        <v>-3.5859148040000002</v>
      </c>
      <c r="C51" s="29">
        <v>40.018725789999898</v>
      </c>
      <c r="D51" s="27">
        <v>143</v>
      </c>
      <c r="E51" s="27">
        <v>6766</v>
      </c>
      <c r="F51" s="27">
        <v>311</v>
      </c>
      <c r="G51" s="27">
        <v>420</v>
      </c>
      <c r="H51">
        <v>9.8933007267874698E-2</v>
      </c>
      <c r="I51">
        <v>26.663711596881701</v>
      </c>
    </row>
    <row r="52" spans="1:9">
      <c r="A52" s="1">
        <v>51</v>
      </c>
      <c r="B52" s="29">
        <v>-3.5056901819999999</v>
      </c>
      <c r="C52" s="29">
        <v>40.262360770000001</v>
      </c>
      <c r="D52" s="27">
        <v>138</v>
      </c>
      <c r="E52" s="27">
        <v>6725</v>
      </c>
      <c r="F52" s="27">
        <v>305</v>
      </c>
      <c r="G52" s="27">
        <v>442</v>
      </c>
      <c r="H52">
        <v>0.42227205140430801</v>
      </c>
      <c r="I52">
        <v>3.6913389462647199</v>
      </c>
    </row>
    <row r="53" spans="1:9">
      <c r="A53" s="1">
        <v>52</v>
      </c>
      <c r="B53" s="29">
        <v>-3.9991614910000002</v>
      </c>
      <c r="C53" s="29">
        <v>41.024882130000002</v>
      </c>
      <c r="D53" s="27">
        <v>105</v>
      </c>
      <c r="E53" s="27">
        <v>6350</v>
      </c>
      <c r="F53" s="27">
        <v>282</v>
      </c>
      <c r="G53" s="27">
        <v>502</v>
      </c>
      <c r="H53">
        <v>0.46130250630790698</v>
      </c>
      <c r="I53">
        <v>0</v>
      </c>
    </row>
    <row r="54" spans="1:9">
      <c r="A54" s="1">
        <v>53</v>
      </c>
      <c r="B54" s="29">
        <v>-4.0706645650000004</v>
      </c>
      <c r="C54" s="29">
        <v>41.033248020000002</v>
      </c>
      <c r="D54" s="27">
        <v>110</v>
      </c>
      <c r="E54" s="27">
        <v>6395</v>
      </c>
      <c r="F54" s="27">
        <v>282</v>
      </c>
      <c r="G54" s="27">
        <v>489</v>
      </c>
      <c r="H54">
        <v>0.31325985864850803</v>
      </c>
      <c r="I54">
        <v>0</v>
      </c>
    </row>
    <row r="55" spans="1:9">
      <c r="A55" s="1">
        <v>54</v>
      </c>
      <c r="B55" s="29">
        <v>-3.9817155880000001</v>
      </c>
      <c r="C55" s="29">
        <v>39.835854959999899</v>
      </c>
      <c r="D55" s="27">
        <v>144</v>
      </c>
      <c r="E55" s="27">
        <v>6874</v>
      </c>
      <c r="F55" s="27">
        <v>317</v>
      </c>
      <c r="G55" s="27">
        <v>406</v>
      </c>
      <c r="H55">
        <v>0.19277528648195899</v>
      </c>
      <c r="I55">
        <v>4.1757763594861199</v>
      </c>
    </row>
    <row r="56" spans="1:9">
      <c r="A56" s="1">
        <v>55</v>
      </c>
      <c r="B56" s="29">
        <v>-2.3666666670000001</v>
      </c>
      <c r="C56" s="29">
        <v>37.116666670000001</v>
      </c>
      <c r="D56" s="27">
        <v>150</v>
      </c>
      <c r="E56" s="27">
        <v>5720</v>
      </c>
      <c r="F56" s="27">
        <v>267</v>
      </c>
      <c r="G56" s="27">
        <v>369</v>
      </c>
      <c r="H56">
        <v>0.90576115630529197</v>
      </c>
      <c r="I56">
        <v>1.7818114126017501E-2</v>
      </c>
    </row>
    <row r="57" spans="1:9">
      <c r="A57" s="1">
        <v>56</v>
      </c>
      <c r="B57" s="29">
        <v>3.05</v>
      </c>
      <c r="C57" s="29">
        <v>42.366666670000001</v>
      </c>
      <c r="D57" s="27">
        <v>153</v>
      </c>
      <c r="E57" s="27">
        <v>5355</v>
      </c>
      <c r="F57" s="27">
        <v>235</v>
      </c>
      <c r="G57" s="27">
        <v>607</v>
      </c>
      <c r="H57">
        <v>0.28923838133250102</v>
      </c>
      <c r="I57">
        <v>0</v>
      </c>
    </row>
    <row r="58" spans="1:9">
      <c r="A58" s="1">
        <v>57</v>
      </c>
      <c r="B58" s="29">
        <v>3.0500099999999999</v>
      </c>
      <c r="C58" s="29">
        <v>42.366666670000001</v>
      </c>
      <c r="D58" s="27">
        <v>153</v>
      </c>
      <c r="E58" s="27">
        <v>5355</v>
      </c>
      <c r="F58" s="27">
        <v>235</v>
      </c>
      <c r="G58" s="27">
        <v>607</v>
      </c>
      <c r="H58">
        <v>0.28928001480389698</v>
      </c>
      <c r="I58">
        <v>0</v>
      </c>
    </row>
    <row r="59" spans="1:9">
      <c r="A59" s="1">
        <v>58</v>
      </c>
      <c r="B59" s="29">
        <v>3.05002</v>
      </c>
      <c r="C59" s="29">
        <v>42.366666670000001</v>
      </c>
      <c r="D59" s="27">
        <v>153</v>
      </c>
      <c r="E59" s="27">
        <v>5355</v>
      </c>
      <c r="F59" s="27">
        <v>235</v>
      </c>
      <c r="G59" s="27">
        <v>607</v>
      </c>
      <c r="H59">
        <v>0.289321653665564</v>
      </c>
      <c r="I59">
        <v>0</v>
      </c>
    </row>
    <row r="60" spans="1:9">
      <c r="A60" s="1">
        <v>59</v>
      </c>
      <c r="B60" s="29">
        <v>3.05003</v>
      </c>
      <c r="C60" s="29">
        <v>42.366666670000001</v>
      </c>
      <c r="D60" s="27">
        <v>153</v>
      </c>
      <c r="E60" s="27">
        <v>5355</v>
      </c>
      <c r="F60" s="27">
        <v>235</v>
      </c>
      <c r="G60" s="27">
        <v>607</v>
      </c>
      <c r="H60">
        <v>0.28936349233402198</v>
      </c>
      <c r="I60">
        <v>0</v>
      </c>
    </row>
    <row r="61" spans="1:9">
      <c r="A61" s="1">
        <v>60</v>
      </c>
      <c r="B61" s="29">
        <v>3.0500400000000001</v>
      </c>
      <c r="C61" s="29">
        <v>42.366666670000001</v>
      </c>
      <c r="D61" s="27">
        <v>153</v>
      </c>
      <c r="E61" s="27">
        <v>5355</v>
      </c>
      <c r="F61" s="27">
        <v>235</v>
      </c>
      <c r="G61" s="27">
        <v>607</v>
      </c>
      <c r="H61">
        <v>0.28940536517804699</v>
      </c>
      <c r="I61">
        <v>0</v>
      </c>
    </row>
    <row r="62" spans="1:9">
      <c r="A62" s="1">
        <v>61</v>
      </c>
      <c r="B62" s="29">
        <v>1.9318900000000001</v>
      </c>
      <c r="C62" s="29">
        <v>41.3492999999999</v>
      </c>
      <c r="D62" s="27">
        <v>141</v>
      </c>
      <c r="E62" s="27">
        <v>5340</v>
      </c>
      <c r="F62" s="27">
        <v>220</v>
      </c>
      <c r="G62" s="27">
        <v>700</v>
      </c>
      <c r="H62">
        <v>0.345280093733497</v>
      </c>
      <c r="I62">
        <v>10.559420177087301</v>
      </c>
    </row>
    <row r="63" spans="1:9">
      <c r="A63" s="1">
        <v>63</v>
      </c>
      <c r="B63" s="29">
        <v>1.8931899999999999</v>
      </c>
      <c r="C63" s="29">
        <v>41.333640000000003</v>
      </c>
      <c r="D63" s="27">
        <v>149</v>
      </c>
      <c r="E63" s="27">
        <v>5315</v>
      </c>
      <c r="F63" s="27">
        <v>219</v>
      </c>
      <c r="G63" s="27">
        <v>666</v>
      </c>
      <c r="H63">
        <v>0.216130100127636</v>
      </c>
      <c r="I63">
        <v>13.975905766021</v>
      </c>
    </row>
    <row r="64" spans="1:9">
      <c r="A64" s="1">
        <v>64</v>
      </c>
      <c r="B64" s="29">
        <v>1.9578500000000001</v>
      </c>
      <c r="C64" s="29">
        <v>41.28772</v>
      </c>
      <c r="D64" s="27">
        <v>160</v>
      </c>
      <c r="E64" s="27">
        <v>5197</v>
      </c>
      <c r="F64" s="27">
        <v>214</v>
      </c>
      <c r="G64" s="27">
        <v>633</v>
      </c>
      <c r="H64">
        <v>0.164913040704848</v>
      </c>
      <c r="I64">
        <v>33.519019061474197</v>
      </c>
    </row>
    <row r="65" spans="1:9">
      <c r="A65" s="1">
        <v>65</v>
      </c>
      <c r="B65" s="29">
        <v>1.9599</v>
      </c>
      <c r="C65" s="29">
        <v>41.2889699999999</v>
      </c>
      <c r="D65" s="27">
        <v>162</v>
      </c>
      <c r="E65" s="27">
        <v>5136</v>
      </c>
      <c r="F65" s="27">
        <v>214</v>
      </c>
      <c r="G65" s="27">
        <v>622</v>
      </c>
      <c r="H65">
        <v>0.16649237736471001</v>
      </c>
      <c r="I65">
        <v>33.044159026867902</v>
      </c>
    </row>
    <row r="66" spans="1:9">
      <c r="A66" s="1">
        <v>67</v>
      </c>
      <c r="B66" s="29">
        <v>1.8612200000000001</v>
      </c>
      <c r="C66" s="29">
        <v>41.265369999999898</v>
      </c>
      <c r="D66" s="27">
        <v>158</v>
      </c>
      <c r="E66" s="27">
        <v>5158</v>
      </c>
      <c r="F66" s="27">
        <v>213</v>
      </c>
      <c r="G66" s="27">
        <v>629</v>
      </c>
      <c r="H66">
        <v>0.63292533206361201</v>
      </c>
      <c r="I66">
        <v>9.7341760385171092</v>
      </c>
    </row>
    <row r="67" spans="1:9">
      <c r="A67" s="1">
        <v>68</v>
      </c>
      <c r="B67" s="29">
        <v>1.829</v>
      </c>
      <c r="C67" s="29">
        <v>41.265970000000003</v>
      </c>
      <c r="D67" s="27">
        <v>157</v>
      </c>
      <c r="E67" s="27">
        <v>5182</v>
      </c>
      <c r="F67" s="27">
        <v>215</v>
      </c>
      <c r="G67" s="27">
        <v>631</v>
      </c>
      <c r="H67">
        <v>0.22977925463757801</v>
      </c>
      <c r="I67">
        <v>4.2605382983820599</v>
      </c>
    </row>
    <row r="68" spans="1:9">
      <c r="A68" s="1">
        <v>69</v>
      </c>
      <c r="B68" s="29">
        <v>1.8717999999999999</v>
      </c>
      <c r="C68" s="29">
        <v>41.275500000000001</v>
      </c>
      <c r="D68" s="27">
        <v>150</v>
      </c>
      <c r="E68" s="27">
        <v>5266</v>
      </c>
      <c r="F68" s="27">
        <v>217</v>
      </c>
      <c r="G68" s="27">
        <v>668</v>
      </c>
      <c r="H68">
        <v>0.86738478803522001</v>
      </c>
      <c r="I68">
        <v>1.2850486661687699</v>
      </c>
    </row>
    <row r="69" spans="1:9">
      <c r="A69" s="1">
        <v>70</v>
      </c>
      <c r="B69" s="29">
        <v>1.8367500000000001</v>
      </c>
      <c r="C69" s="29">
        <v>41.316040000000001</v>
      </c>
      <c r="D69" s="27">
        <v>148</v>
      </c>
      <c r="E69" s="27">
        <v>5300</v>
      </c>
      <c r="F69" s="27">
        <v>219</v>
      </c>
      <c r="G69" s="27">
        <v>666</v>
      </c>
      <c r="H69">
        <v>0.45026113762716902</v>
      </c>
      <c r="I69">
        <v>0</v>
      </c>
    </row>
    <row r="70" spans="1:9">
      <c r="A70" s="1">
        <v>71</v>
      </c>
      <c r="B70" s="29">
        <v>1.84738</v>
      </c>
      <c r="C70" s="29">
        <v>41.239469999999898</v>
      </c>
      <c r="D70" s="27">
        <v>160</v>
      </c>
      <c r="E70" s="27">
        <v>5121.5</v>
      </c>
      <c r="F70" s="27">
        <v>213</v>
      </c>
      <c r="G70" s="27">
        <v>621</v>
      </c>
      <c r="H70">
        <v>0.20284183991191601</v>
      </c>
      <c r="I70">
        <v>13.602547631566001</v>
      </c>
    </row>
    <row r="71" spans="1:9">
      <c r="A71" s="1">
        <v>72</v>
      </c>
      <c r="B71" s="29">
        <v>1.8544099999999999</v>
      </c>
      <c r="C71" s="29">
        <v>41.24006</v>
      </c>
      <c r="D71" s="27">
        <v>162</v>
      </c>
      <c r="E71" s="27">
        <v>5117</v>
      </c>
      <c r="F71" s="27">
        <v>212.67</v>
      </c>
      <c r="G71" s="27">
        <v>614</v>
      </c>
      <c r="H71">
        <v>0.217458508730313</v>
      </c>
      <c r="I71">
        <v>12.2604560033726</v>
      </c>
    </row>
    <row r="72" spans="1:9">
      <c r="A72" s="1">
        <v>73</v>
      </c>
      <c r="B72" s="29">
        <v>1.89534</v>
      </c>
      <c r="C72" s="29">
        <v>41.2560199999999</v>
      </c>
      <c r="D72" s="27">
        <v>162</v>
      </c>
      <c r="E72" s="27">
        <v>5109</v>
      </c>
      <c r="F72" s="27">
        <v>213</v>
      </c>
      <c r="G72" s="27">
        <v>621</v>
      </c>
      <c r="H72">
        <v>0.21970501626675701</v>
      </c>
      <c r="I72">
        <v>19.327551547963601</v>
      </c>
    </row>
    <row r="73" spans="1:9">
      <c r="A73" s="1">
        <v>74</v>
      </c>
      <c r="B73" s="29">
        <v>1.9062399999999999</v>
      </c>
      <c r="C73" s="29">
        <v>41.264400000000002</v>
      </c>
      <c r="D73" s="27">
        <v>160</v>
      </c>
      <c r="E73" s="27">
        <v>5152</v>
      </c>
      <c r="F73" s="27">
        <v>214</v>
      </c>
      <c r="G73" s="27">
        <v>626</v>
      </c>
      <c r="H73">
        <v>0.30684472166082299</v>
      </c>
      <c r="I73">
        <v>26.7382606730304</v>
      </c>
    </row>
    <row r="74" spans="1:9">
      <c r="A74" s="1">
        <v>75</v>
      </c>
      <c r="B74" s="29">
        <v>1.9091800000000001</v>
      </c>
      <c r="C74" s="29">
        <v>41.26079</v>
      </c>
      <c r="D74" s="27">
        <v>159</v>
      </c>
      <c r="E74" s="27">
        <v>5157</v>
      </c>
      <c r="F74" s="27">
        <v>213</v>
      </c>
      <c r="G74" s="27">
        <v>630</v>
      </c>
      <c r="H74">
        <v>0.25032711847876798</v>
      </c>
      <c r="I74">
        <v>27.826646266057001</v>
      </c>
    </row>
    <row r="75" spans="1:9">
      <c r="A75" s="1">
        <v>76</v>
      </c>
      <c r="B75" s="29">
        <v>1.76332</v>
      </c>
      <c r="C75" s="29">
        <v>41.2959999999999</v>
      </c>
      <c r="D75" s="27">
        <v>159</v>
      </c>
      <c r="E75" s="27">
        <v>5219</v>
      </c>
      <c r="F75" s="27">
        <v>217</v>
      </c>
      <c r="G75" s="27">
        <v>611</v>
      </c>
      <c r="H75">
        <v>0.22247918676053099</v>
      </c>
      <c r="I75">
        <v>25.337093180996298</v>
      </c>
    </row>
    <row r="76" spans="1:9">
      <c r="A76" s="1">
        <v>77</v>
      </c>
      <c r="B76" s="29">
        <v>1.8489500000000001</v>
      </c>
      <c r="C76" s="29">
        <v>41.282640000000001</v>
      </c>
      <c r="D76" s="27">
        <v>158</v>
      </c>
      <c r="E76" s="27">
        <v>5190</v>
      </c>
      <c r="F76" s="27">
        <v>215</v>
      </c>
      <c r="G76" s="27">
        <v>625</v>
      </c>
      <c r="H76">
        <v>0.81267115146204905</v>
      </c>
      <c r="I76">
        <v>0</v>
      </c>
    </row>
    <row r="77" spans="1:9">
      <c r="A77" s="1">
        <v>80</v>
      </c>
      <c r="B77" s="29">
        <v>-3.065940076</v>
      </c>
      <c r="C77" s="29">
        <v>38.069146000000003</v>
      </c>
      <c r="D77" s="27">
        <v>160</v>
      </c>
      <c r="E77" s="27">
        <v>6552</v>
      </c>
      <c r="F77" s="27">
        <v>308</v>
      </c>
      <c r="G77" s="27">
        <v>412</v>
      </c>
      <c r="H77">
        <v>0.71557593226648997</v>
      </c>
      <c r="I77">
        <v>0</v>
      </c>
    </row>
    <row r="78" spans="1:9">
      <c r="A78" s="1">
        <v>81</v>
      </c>
      <c r="B78" s="29">
        <v>-3.0659410761000001</v>
      </c>
      <c r="C78" s="29">
        <v>38.069146000000003</v>
      </c>
      <c r="D78" s="27">
        <v>160</v>
      </c>
      <c r="E78" s="27">
        <v>6552</v>
      </c>
      <c r="F78" s="27">
        <v>308</v>
      </c>
      <c r="G78" s="27">
        <v>412</v>
      </c>
      <c r="H78">
        <v>0.71559454297253899</v>
      </c>
      <c r="I78">
        <v>0</v>
      </c>
    </row>
    <row r="79" spans="1:9">
      <c r="A79" s="1">
        <v>82</v>
      </c>
      <c r="B79" s="29">
        <v>-3.0659420761999998</v>
      </c>
      <c r="C79" s="29">
        <v>38.069146000000003</v>
      </c>
      <c r="D79" s="27">
        <v>160</v>
      </c>
      <c r="E79" s="27">
        <v>6552</v>
      </c>
      <c r="F79" s="27">
        <v>308</v>
      </c>
      <c r="G79" s="27">
        <v>412</v>
      </c>
      <c r="H79">
        <v>0.71561304364091605</v>
      </c>
      <c r="I79">
        <v>0</v>
      </c>
    </row>
    <row r="80" spans="1:9">
      <c r="A80" s="1">
        <v>83</v>
      </c>
      <c r="B80" s="29">
        <v>-3.0659430763</v>
      </c>
      <c r="C80" s="29">
        <v>38.069146000000003</v>
      </c>
      <c r="D80" s="27">
        <v>160</v>
      </c>
      <c r="E80" s="27">
        <v>6552</v>
      </c>
      <c r="F80" s="27">
        <v>308</v>
      </c>
      <c r="G80" s="27">
        <v>412</v>
      </c>
      <c r="H80">
        <v>0.71563178668356797</v>
      </c>
      <c r="I80">
        <v>0</v>
      </c>
    </row>
    <row r="81" spans="1:9">
      <c r="A81" s="1">
        <v>84</v>
      </c>
      <c r="B81" s="29">
        <v>-3.0659440764000001</v>
      </c>
      <c r="C81" s="29">
        <v>38.069146000000003</v>
      </c>
      <c r="D81" s="27">
        <v>160</v>
      </c>
      <c r="E81" s="27">
        <v>6552</v>
      </c>
      <c r="F81" s="27">
        <v>308</v>
      </c>
      <c r="G81" s="27">
        <v>412</v>
      </c>
      <c r="H81">
        <v>0.71565028337630798</v>
      </c>
      <c r="I81">
        <v>0</v>
      </c>
    </row>
    <row r="82" spans="1:9">
      <c r="A82" s="1">
        <v>85</v>
      </c>
      <c r="B82" s="29">
        <v>-3.0659450764999998</v>
      </c>
      <c r="C82" s="29">
        <v>38.069146000000003</v>
      </c>
      <c r="D82" s="27">
        <v>160</v>
      </c>
      <c r="E82" s="27">
        <v>6552</v>
      </c>
      <c r="F82" s="27">
        <v>308</v>
      </c>
      <c r="G82" s="27">
        <v>412</v>
      </c>
      <c r="H82">
        <v>0.71566878688465996</v>
      </c>
      <c r="I82">
        <v>0</v>
      </c>
    </row>
    <row r="83" spans="1:9">
      <c r="A83" s="1">
        <v>86</v>
      </c>
      <c r="B83" s="29">
        <v>-3.4430499999999999</v>
      </c>
      <c r="C83" s="29">
        <v>40.23733</v>
      </c>
      <c r="D83" s="27">
        <v>137</v>
      </c>
      <c r="E83" s="27">
        <v>6723</v>
      </c>
      <c r="F83" s="27">
        <v>306</v>
      </c>
      <c r="G83" s="27">
        <v>441</v>
      </c>
      <c r="H83">
        <v>0.17569145021202801</v>
      </c>
      <c r="I83">
        <v>36.949379415414398</v>
      </c>
    </row>
    <row r="84" spans="1:9">
      <c r="A84" s="1">
        <v>87</v>
      </c>
      <c r="B84" s="29">
        <v>-3.4430510000000001</v>
      </c>
      <c r="C84" s="29">
        <v>40.23733</v>
      </c>
      <c r="D84" s="27">
        <v>137</v>
      </c>
      <c r="E84" s="27">
        <v>6723</v>
      </c>
      <c r="F84" s="27">
        <v>306</v>
      </c>
      <c r="G84" s="27">
        <v>441</v>
      </c>
      <c r="H84">
        <v>0.175694266165699</v>
      </c>
      <c r="I84">
        <v>36.949814946741803</v>
      </c>
    </row>
    <row r="85" spans="1:9">
      <c r="A85" s="1">
        <v>88</v>
      </c>
      <c r="B85" s="29">
        <v>-3.4430519999999998</v>
      </c>
      <c r="C85" s="29">
        <v>40.23733</v>
      </c>
      <c r="D85" s="27">
        <v>137</v>
      </c>
      <c r="E85" s="27">
        <v>6723</v>
      </c>
      <c r="F85" s="27">
        <v>306</v>
      </c>
      <c r="G85" s="27">
        <v>441</v>
      </c>
      <c r="H85">
        <v>0.17569707903265699</v>
      </c>
      <c r="I85">
        <v>36.950253423788197</v>
      </c>
    </row>
    <row r="86" spans="1:9">
      <c r="A86" s="1">
        <v>89</v>
      </c>
      <c r="B86" s="29">
        <v>-3.4430529999999999</v>
      </c>
      <c r="C86" s="29">
        <v>40.23733</v>
      </c>
      <c r="D86" s="27">
        <v>137</v>
      </c>
      <c r="E86" s="27">
        <v>6723</v>
      </c>
      <c r="F86" s="27">
        <v>306</v>
      </c>
      <c r="G86" s="27">
        <v>441</v>
      </c>
      <c r="H86">
        <v>0.17569992935354301</v>
      </c>
      <c r="I86">
        <v>36.9506948466586</v>
      </c>
    </row>
    <row r="87" spans="1:9">
      <c r="A87" s="1">
        <v>90</v>
      </c>
      <c r="B87" s="29">
        <v>-3.4380799999999998</v>
      </c>
      <c r="C87" s="29">
        <v>40.30095</v>
      </c>
      <c r="D87" s="27">
        <v>138</v>
      </c>
      <c r="E87" s="27">
        <v>6700</v>
      </c>
      <c r="F87" s="27">
        <v>304</v>
      </c>
      <c r="G87" s="27">
        <v>440</v>
      </c>
      <c r="H87">
        <v>9.6176545202806593E-2</v>
      </c>
      <c r="I87">
        <v>34.901787112999102</v>
      </c>
    </row>
    <row r="88" spans="1:9">
      <c r="A88" s="1">
        <v>91</v>
      </c>
      <c r="B88" s="29">
        <v>-3.4380809999999999</v>
      </c>
      <c r="C88" s="29">
        <v>40.30095</v>
      </c>
      <c r="D88" s="27">
        <v>138</v>
      </c>
      <c r="E88" s="27">
        <v>6700</v>
      </c>
      <c r="F88" s="27">
        <v>304</v>
      </c>
      <c r="G88" s="27">
        <v>440</v>
      </c>
      <c r="H88">
        <v>9.6177411094548304E-2</v>
      </c>
      <c r="I88">
        <v>34.903102544243303</v>
      </c>
    </row>
    <row r="89" spans="1:9">
      <c r="A89" s="1">
        <v>92</v>
      </c>
      <c r="B89" s="29">
        <v>2.0877300000000001</v>
      </c>
      <c r="C89" s="29">
        <v>41.430370000000003</v>
      </c>
      <c r="D89" s="27">
        <v>158</v>
      </c>
      <c r="E89" s="27">
        <v>5315</v>
      </c>
      <c r="F89" s="27">
        <v>220</v>
      </c>
      <c r="G89" s="27">
        <v>624</v>
      </c>
      <c r="H89">
        <v>0.14136099324107099</v>
      </c>
      <c r="I89">
        <v>31.071264797404499</v>
      </c>
    </row>
    <row r="90" spans="1:9">
      <c r="A90" s="1">
        <v>93</v>
      </c>
      <c r="B90" s="29">
        <v>2.1289899999999999</v>
      </c>
      <c r="C90" s="29">
        <v>41.435009999999899</v>
      </c>
      <c r="D90" s="27">
        <v>149</v>
      </c>
      <c r="E90" s="27">
        <v>5320</v>
      </c>
      <c r="F90" s="27">
        <v>220</v>
      </c>
      <c r="G90" s="27">
        <v>674</v>
      </c>
      <c r="H90">
        <v>0.31412475510989302</v>
      </c>
      <c r="I90">
        <v>26.9821495980162</v>
      </c>
    </row>
    <row r="91" spans="1:9">
      <c r="A91" s="1">
        <v>94</v>
      </c>
      <c r="B91" s="29">
        <v>2.11822</v>
      </c>
      <c r="C91" s="29">
        <v>41.425179999999898</v>
      </c>
      <c r="D91" s="27">
        <v>148</v>
      </c>
      <c r="E91" s="27">
        <v>5302</v>
      </c>
      <c r="F91" s="27">
        <v>219</v>
      </c>
      <c r="G91" s="27">
        <v>681</v>
      </c>
      <c r="H91">
        <v>0.30963151201560901</v>
      </c>
      <c r="I91">
        <v>36.938738463370903</v>
      </c>
    </row>
    <row r="92" spans="1:9">
      <c r="A92" s="1">
        <v>95</v>
      </c>
      <c r="B92" s="29">
        <v>2.1238100000000002</v>
      </c>
      <c r="C92" s="29">
        <v>41.427999999999898</v>
      </c>
      <c r="D92" s="27">
        <v>148</v>
      </c>
      <c r="E92" s="27">
        <v>5302</v>
      </c>
      <c r="F92" s="27">
        <v>219</v>
      </c>
      <c r="G92" s="27">
        <v>681</v>
      </c>
      <c r="H92">
        <v>0.30390218394521001</v>
      </c>
      <c r="I92">
        <v>33.042609764357699</v>
      </c>
    </row>
    <row r="93" spans="1:9">
      <c r="A93" s="1">
        <v>96</v>
      </c>
      <c r="B93" s="29">
        <v>2.1033200000000001</v>
      </c>
      <c r="C93" s="29">
        <v>41.417900000000003</v>
      </c>
      <c r="D93" s="27">
        <v>153</v>
      </c>
      <c r="E93" s="27">
        <v>5311</v>
      </c>
      <c r="F93" s="27">
        <v>220</v>
      </c>
      <c r="G93" s="27">
        <v>656</v>
      </c>
      <c r="H93">
        <v>0.16667324853922499</v>
      </c>
      <c r="I93">
        <v>34.055999427269199</v>
      </c>
    </row>
    <row r="94" spans="1:9">
      <c r="A94" s="1">
        <v>97</v>
      </c>
      <c r="B94" s="29">
        <v>2.1132900000000001</v>
      </c>
      <c r="C94" s="29">
        <v>41.418999999999897</v>
      </c>
      <c r="D94" s="27">
        <v>148</v>
      </c>
      <c r="E94" s="27">
        <v>5320</v>
      </c>
      <c r="F94" s="27">
        <v>220</v>
      </c>
      <c r="G94" s="27">
        <v>677</v>
      </c>
      <c r="H94">
        <v>0.20842164735624799</v>
      </c>
      <c r="I94">
        <v>44.753059673143198</v>
      </c>
    </row>
    <row r="95" spans="1:9">
      <c r="A95" s="1">
        <v>100</v>
      </c>
      <c r="B95" s="29">
        <v>2.1230000000000002</v>
      </c>
      <c r="C95" s="29">
        <v>41.416269999999898</v>
      </c>
      <c r="D95" s="27">
        <v>156</v>
      </c>
      <c r="E95" s="27">
        <v>5290</v>
      </c>
      <c r="F95" s="27">
        <v>219</v>
      </c>
      <c r="G95" s="27">
        <v>639</v>
      </c>
      <c r="H95">
        <v>0.22524523780550099</v>
      </c>
      <c r="I95">
        <v>57.249436676579997</v>
      </c>
    </row>
    <row r="96" spans="1:9">
      <c r="A96" s="1">
        <v>103</v>
      </c>
      <c r="B96" s="29">
        <v>2.08595</v>
      </c>
      <c r="C96" s="29">
        <v>41.416330000000002</v>
      </c>
      <c r="D96" s="27">
        <v>151</v>
      </c>
      <c r="E96" s="27">
        <v>5304</v>
      </c>
      <c r="F96" s="27">
        <v>220</v>
      </c>
      <c r="G96" s="27">
        <v>666</v>
      </c>
      <c r="H96">
        <v>0.14360968994057499</v>
      </c>
      <c r="I96">
        <v>21.175271740213599</v>
      </c>
    </row>
    <row r="97" spans="1:9">
      <c r="A97" s="1">
        <v>104</v>
      </c>
      <c r="B97" s="29">
        <v>2.0888800000000001</v>
      </c>
      <c r="C97" s="29">
        <v>41.41677</v>
      </c>
      <c r="D97" s="27">
        <v>150</v>
      </c>
      <c r="E97" s="27">
        <v>5324</v>
      </c>
      <c r="F97" s="27">
        <v>220</v>
      </c>
      <c r="G97" s="27">
        <v>667</v>
      </c>
      <c r="H97">
        <v>0.13726727277647399</v>
      </c>
      <c r="I97">
        <v>25.228273161654901</v>
      </c>
    </row>
    <row r="98" spans="1:9">
      <c r="A98" s="1">
        <v>105</v>
      </c>
      <c r="B98" s="29">
        <v>2.0358900000000002</v>
      </c>
      <c r="C98" s="29">
        <v>41.449599999999897</v>
      </c>
      <c r="D98" s="27">
        <v>158</v>
      </c>
      <c r="E98" s="27">
        <v>5318</v>
      </c>
      <c r="F98" s="27">
        <v>220</v>
      </c>
      <c r="G98" s="27">
        <v>615</v>
      </c>
      <c r="H98">
        <v>0.42426686864702101</v>
      </c>
      <c r="I98">
        <v>35.028743366240903</v>
      </c>
    </row>
    <row r="99" spans="1:9">
      <c r="A99" s="1">
        <v>106</v>
      </c>
      <c r="B99" s="29">
        <v>2.0724999999999998</v>
      </c>
      <c r="C99" s="29">
        <v>41.436509999999899</v>
      </c>
      <c r="D99" s="27">
        <v>160</v>
      </c>
      <c r="E99" s="27">
        <v>5279</v>
      </c>
      <c r="F99" s="27">
        <v>220</v>
      </c>
      <c r="G99" s="27">
        <v>613</v>
      </c>
      <c r="H99">
        <v>0.28627274553608201</v>
      </c>
      <c r="I99">
        <v>33.977333923815799</v>
      </c>
    </row>
    <row r="100" spans="1:9">
      <c r="A100" s="1">
        <v>107</v>
      </c>
      <c r="B100" s="29">
        <v>-6.5147700000000004</v>
      </c>
      <c r="C100" s="29">
        <v>37.011139999999898</v>
      </c>
      <c r="D100" s="27">
        <v>178</v>
      </c>
      <c r="E100" s="27">
        <v>5038</v>
      </c>
      <c r="F100" s="27">
        <v>232</v>
      </c>
      <c r="G100" s="27">
        <v>525</v>
      </c>
      <c r="H100">
        <v>0.34956865996082498</v>
      </c>
      <c r="I100">
        <v>0</v>
      </c>
    </row>
    <row r="101" spans="1:9">
      <c r="A101" s="1">
        <v>108</v>
      </c>
      <c r="B101" s="29">
        <v>-6.3949699999999998</v>
      </c>
      <c r="C101" s="29">
        <v>36.997509999999899</v>
      </c>
      <c r="D101" s="27">
        <v>179</v>
      </c>
      <c r="E101" s="27">
        <v>5143</v>
      </c>
      <c r="F101" s="27">
        <v>236</v>
      </c>
      <c r="G101" s="27">
        <v>532</v>
      </c>
      <c r="H101">
        <v>0.99977600318372395</v>
      </c>
      <c r="I101">
        <v>0</v>
      </c>
    </row>
    <row r="102" spans="1:9">
      <c r="A102" s="1">
        <v>109</v>
      </c>
      <c r="B102" s="29">
        <v>-6.5373900000000003</v>
      </c>
      <c r="C102" s="29">
        <v>37.006860000000003</v>
      </c>
      <c r="D102" s="27">
        <v>178</v>
      </c>
      <c r="E102" s="27">
        <v>4979</v>
      </c>
      <c r="F102" s="27">
        <v>230</v>
      </c>
      <c r="G102" s="27">
        <v>522</v>
      </c>
      <c r="H102">
        <v>0.18500431629275199</v>
      </c>
      <c r="I102">
        <v>24.938517545778598</v>
      </c>
    </row>
    <row r="103" spans="1:9">
      <c r="A103" s="1">
        <v>110</v>
      </c>
      <c r="B103" s="29">
        <v>-6.4322999999999997</v>
      </c>
      <c r="C103" s="29">
        <v>37.02216</v>
      </c>
      <c r="D103" s="27">
        <v>179</v>
      </c>
      <c r="E103" s="27">
        <v>5129</v>
      </c>
      <c r="F103" s="27">
        <v>236</v>
      </c>
      <c r="G103" s="27">
        <v>530</v>
      </c>
      <c r="H103">
        <v>0.418380122612732</v>
      </c>
      <c r="I103">
        <v>0</v>
      </c>
    </row>
    <row r="104" spans="1:9">
      <c r="A104" s="1">
        <v>111</v>
      </c>
      <c r="B104" s="29">
        <v>-6.4187500000000002</v>
      </c>
      <c r="C104" s="29">
        <v>36.950600000000001</v>
      </c>
      <c r="D104" s="27">
        <v>179</v>
      </c>
      <c r="E104" s="27">
        <v>5029</v>
      </c>
      <c r="F104" s="27">
        <v>232</v>
      </c>
      <c r="G104" s="27">
        <v>532</v>
      </c>
      <c r="H104">
        <v>0.59376546056857105</v>
      </c>
      <c r="I104">
        <v>0</v>
      </c>
    </row>
    <row r="105" spans="1:9">
      <c r="A105" s="1">
        <v>112</v>
      </c>
      <c r="B105" s="29">
        <v>-6.4606599999999998</v>
      </c>
      <c r="C105" s="29">
        <v>36.937309999999897</v>
      </c>
      <c r="D105" s="27">
        <v>179</v>
      </c>
      <c r="E105" s="27">
        <v>4973.5</v>
      </c>
      <c r="F105" s="27">
        <v>228.5</v>
      </c>
      <c r="G105" s="27">
        <v>528.5</v>
      </c>
      <c r="H105">
        <v>0.25608951997688401</v>
      </c>
      <c r="I105">
        <v>0</v>
      </c>
    </row>
    <row r="106" spans="1:9">
      <c r="A106" s="1">
        <v>113</v>
      </c>
      <c r="B106" s="29">
        <v>-6.4922000000000004</v>
      </c>
      <c r="C106" s="29">
        <v>37.021720000000002</v>
      </c>
      <c r="D106" s="27">
        <v>178</v>
      </c>
      <c r="E106" s="27">
        <v>5060</v>
      </c>
      <c r="F106" s="27">
        <v>232</v>
      </c>
      <c r="G106" s="27">
        <v>525</v>
      </c>
      <c r="H106">
        <v>0.433263007423485</v>
      </c>
      <c r="I106">
        <v>0</v>
      </c>
    </row>
    <row r="107" spans="1:9">
      <c r="A107" s="1">
        <v>114</v>
      </c>
      <c r="B107" s="29">
        <v>-6.4790799999999997</v>
      </c>
      <c r="C107" s="29">
        <v>37.096989999999899</v>
      </c>
      <c r="D107" s="27">
        <v>179</v>
      </c>
      <c r="E107" s="27">
        <v>5194</v>
      </c>
      <c r="F107" s="27">
        <v>239</v>
      </c>
      <c r="G107" s="27">
        <v>520</v>
      </c>
      <c r="H107">
        <v>0.347936124498684</v>
      </c>
      <c r="I107">
        <v>0</v>
      </c>
    </row>
    <row r="108" spans="1:9">
      <c r="A108" s="1">
        <v>115</v>
      </c>
      <c r="B108" s="29">
        <v>-4.1461533140000002</v>
      </c>
      <c r="C108" s="29">
        <v>36.986602689999899</v>
      </c>
      <c r="D108" s="27">
        <v>143</v>
      </c>
      <c r="E108" s="27">
        <v>6038</v>
      </c>
      <c r="F108" s="27">
        <v>292</v>
      </c>
      <c r="G108" s="27">
        <v>579</v>
      </c>
      <c r="H108">
        <v>0.38022770314811499</v>
      </c>
      <c r="I108">
        <v>2.3851955480070202</v>
      </c>
    </row>
    <row r="109" spans="1:9">
      <c r="A109" s="1">
        <v>116</v>
      </c>
      <c r="B109" s="29">
        <v>-4.1599935549999998</v>
      </c>
      <c r="C109" s="29">
        <v>37.157730639999897</v>
      </c>
      <c r="D109" s="27">
        <v>142</v>
      </c>
      <c r="E109" s="27">
        <v>6256</v>
      </c>
      <c r="F109" s="27">
        <v>301</v>
      </c>
      <c r="G109" s="27">
        <v>598</v>
      </c>
      <c r="H109">
        <v>0.35745906382071002</v>
      </c>
      <c r="I109">
        <v>9.2141885432166202</v>
      </c>
    </row>
    <row r="110" spans="1:9">
      <c r="A110" s="1">
        <v>117</v>
      </c>
      <c r="B110" s="29">
        <v>-4.13218</v>
      </c>
      <c r="C110" s="29">
        <v>37.025489999999898</v>
      </c>
      <c r="D110" s="27">
        <v>124</v>
      </c>
      <c r="E110" s="27">
        <v>6268</v>
      </c>
      <c r="F110" s="27">
        <v>306</v>
      </c>
      <c r="G110" s="27">
        <v>684</v>
      </c>
      <c r="H110">
        <v>0.84804629660501696</v>
      </c>
      <c r="I110">
        <v>0</v>
      </c>
    </row>
    <row r="111" spans="1:9">
      <c r="A111" s="1">
        <v>118</v>
      </c>
      <c r="B111" s="29">
        <v>-4.0334371930000001</v>
      </c>
      <c r="C111" s="29">
        <v>36.96059537</v>
      </c>
      <c r="D111" s="27">
        <v>137</v>
      </c>
      <c r="E111" s="27">
        <v>6135</v>
      </c>
      <c r="F111" s="27">
        <v>300</v>
      </c>
      <c r="G111" s="27">
        <v>588</v>
      </c>
      <c r="H111">
        <v>0.36562288025935002</v>
      </c>
      <c r="I111">
        <v>0</v>
      </c>
    </row>
    <row r="112" spans="1:9">
      <c r="A112" s="1">
        <v>119</v>
      </c>
      <c r="B112" s="29">
        <v>-4.1621600000000001</v>
      </c>
      <c r="C112" s="29">
        <v>37.12444</v>
      </c>
      <c r="D112" s="27">
        <v>120</v>
      </c>
      <c r="E112" s="27">
        <v>6352</v>
      </c>
      <c r="F112" s="27">
        <v>310</v>
      </c>
      <c r="G112" s="27">
        <v>716</v>
      </c>
      <c r="H112">
        <v>1</v>
      </c>
      <c r="I112">
        <v>0</v>
      </c>
    </row>
    <row r="113" spans="1:9">
      <c r="A113" s="1">
        <v>120</v>
      </c>
      <c r="B113" s="29">
        <v>-6.3939000000000004</v>
      </c>
      <c r="C113" s="29">
        <v>37.174639999999897</v>
      </c>
      <c r="D113" s="27">
        <v>180</v>
      </c>
      <c r="E113" s="27">
        <v>5404</v>
      </c>
      <c r="F113" s="27">
        <v>251</v>
      </c>
      <c r="G113" s="27">
        <v>529</v>
      </c>
      <c r="H113">
        <v>0.58697750887341704</v>
      </c>
      <c r="I113">
        <v>0</v>
      </c>
    </row>
    <row r="114" spans="1:9">
      <c r="A114" s="1">
        <v>121</v>
      </c>
      <c r="B114" s="29">
        <v>-6.3224200000000002</v>
      </c>
      <c r="C114" s="29">
        <v>37.185360000000003</v>
      </c>
      <c r="D114" s="27">
        <v>180</v>
      </c>
      <c r="E114" s="27">
        <v>5481</v>
      </c>
      <c r="F114" s="27">
        <v>257</v>
      </c>
      <c r="G114" s="27">
        <v>541</v>
      </c>
      <c r="H114">
        <v>0.21965376355572599</v>
      </c>
      <c r="I114">
        <v>0</v>
      </c>
    </row>
    <row r="115" spans="1:9">
      <c r="A115" s="1">
        <v>122</v>
      </c>
      <c r="B115" s="29">
        <v>-6.3751899999999999</v>
      </c>
      <c r="C115" s="29">
        <v>37.312570000000001</v>
      </c>
      <c r="D115" s="27">
        <v>177</v>
      </c>
      <c r="E115" s="27">
        <v>5638</v>
      </c>
      <c r="F115" s="27">
        <v>265</v>
      </c>
      <c r="G115" s="27">
        <v>545</v>
      </c>
      <c r="H115">
        <v>0.357486677074908</v>
      </c>
      <c r="I115">
        <v>6.6377452521705405E-2</v>
      </c>
    </row>
    <row r="116" spans="1:9">
      <c r="A116" s="1">
        <v>124</v>
      </c>
      <c r="B116" s="29">
        <v>-6.3838200000000001</v>
      </c>
      <c r="C116" s="29">
        <v>37.33681</v>
      </c>
      <c r="D116" s="27">
        <v>178</v>
      </c>
      <c r="E116" s="27">
        <v>5653</v>
      </c>
      <c r="F116" s="27">
        <v>266</v>
      </c>
      <c r="G116" s="27">
        <v>543</v>
      </c>
      <c r="H116">
        <v>0.35431525117440699</v>
      </c>
      <c r="I116">
        <v>0</v>
      </c>
    </row>
    <row r="117" spans="1:9">
      <c r="A117" s="1">
        <v>125</v>
      </c>
      <c r="B117" s="29">
        <v>-6.3426900000000002</v>
      </c>
      <c r="C117" s="29">
        <v>37.280749999999898</v>
      </c>
      <c r="D117" s="27">
        <v>180</v>
      </c>
      <c r="E117" s="27">
        <v>5604</v>
      </c>
      <c r="F117" s="27">
        <v>264</v>
      </c>
      <c r="G117" s="27">
        <v>539</v>
      </c>
      <c r="H117">
        <v>0.48322909874460701</v>
      </c>
      <c r="I117">
        <v>0</v>
      </c>
    </row>
    <row r="118" spans="1:9">
      <c r="A118" s="1">
        <v>126</v>
      </c>
      <c r="B118" s="29">
        <v>-6.35046</v>
      </c>
      <c r="C118" s="29">
        <v>37.178240000000002</v>
      </c>
      <c r="D118" s="27">
        <v>180</v>
      </c>
      <c r="E118" s="27">
        <v>5454</v>
      </c>
      <c r="F118" s="27">
        <v>254</v>
      </c>
      <c r="G118" s="27">
        <v>535</v>
      </c>
      <c r="H118">
        <v>0.39370129791340702</v>
      </c>
      <c r="I118">
        <v>0</v>
      </c>
    </row>
    <row r="119" spans="1:9">
      <c r="A119" s="1">
        <v>127</v>
      </c>
      <c r="B119" s="29">
        <v>-6.3546699999999996</v>
      </c>
      <c r="C119" s="29">
        <v>37.367420000000003</v>
      </c>
      <c r="D119" s="27">
        <v>179</v>
      </c>
      <c r="E119" s="27">
        <v>5705</v>
      </c>
      <c r="F119" s="27">
        <v>271</v>
      </c>
      <c r="G119" s="27">
        <v>544</v>
      </c>
      <c r="H119">
        <v>0.59972212439918704</v>
      </c>
      <c r="I119">
        <v>0.30673462476250501</v>
      </c>
    </row>
    <row r="120" spans="1:9">
      <c r="A120" s="1">
        <v>128</v>
      </c>
      <c r="B120" s="29">
        <v>-6.4209199999999997</v>
      </c>
      <c r="C120" s="29">
        <v>37.621000000000002</v>
      </c>
      <c r="D120" s="27">
        <v>164</v>
      </c>
      <c r="E120" s="27">
        <v>5928</v>
      </c>
      <c r="F120" s="27">
        <v>283</v>
      </c>
      <c r="G120" s="27">
        <v>604</v>
      </c>
      <c r="H120">
        <v>0.34080528586910602</v>
      </c>
      <c r="I120">
        <v>0</v>
      </c>
    </row>
    <row r="121" spans="1:9">
      <c r="A121" s="1">
        <v>129</v>
      </c>
      <c r="B121" s="29">
        <v>-6.4209209999999999</v>
      </c>
      <c r="C121" s="29">
        <v>37.621000000000002</v>
      </c>
      <c r="D121" s="27">
        <v>164</v>
      </c>
      <c r="E121" s="27">
        <v>5928</v>
      </c>
      <c r="F121" s="27">
        <v>283</v>
      </c>
      <c r="G121" s="27">
        <v>604</v>
      </c>
      <c r="H121">
        <v>0.34080496043444197</v>
      </c>
      <c r="I121">
        <v>0</v>
      </c>
    </row>
    <row r="122" spans="1:9">
      <c r="A122" s="1">
        <v>130</v>
      </c>
      <c r="B122" s="29">
        <v>-3.6972900000000002</v>
      </c>
      <c r="C122" s="29">
        <v>37.370620000000002</v>
      </c>
      <c r="D122" s="27">
        <v>147</v>
      </c>
      <c r="E122" s="27">
        <v>6586</v>
      </c>
      <c r="F122" s="27">
        <v>317</v>
      </c>
      <c r="G122" s="27">
        <v>524</v>
      </c>
      <c r="H122">
        <v>0.134486470942</v>
      </c>
      <c r="I122">
        <v>0</v>
      </c>
    </row>
    <row r="123" spans="1:9">
      <c r="A123" s="1">
        <v>131</v>
      </c>
      <c r="B123" s="29">
        <v>-3.6972909999999999</v>
      </c>
      <c r="C123" s="29">
        <v>37.370620000000002</v>
      </c>
      <c r="D123" s="27">
        <v>147</v>
      </c>
      <c r="E123" s="27">
        <v>6586</v>
      </c>
      <c r="F123" s="27">
        <v>317</v>
      </c>
      <c r="G123" s="27">
        <v>524</v>
      </c>
      <c r="H123">
        <v>0.13448545730914399</v>
      </c>
      <c r="I123">
        <v>0</v>
      </c>
    </row>
    <row r="124" spans="1:9">
      <c r="A124" s="1">
        <v>132</v>
      </c>
      <c r="B124" s="29">
        <v>-3.697292</v>
      </c>
      <c r="C124" s="29">
        <v>37.370620000000002</v>
      </c>
      <c r="D124" s="27">
        <v>147</v>
      </c>
      <c r="E124" s="27">
        <v>6586</v>
      </c>
      <c r="F124" s="27">
        <v>317</v>
      </c>
      <c r="G124" s="27">
        <v>524</v>
      </c>
      <c r="H124">
        <v>0.134484420865564</v>
      </c>
      <c r="I124">
        <v>0</v>
      </c>
    </row>
    <row r="125" spans="1:9">
      <c r="A125" s="1">
        <v>133</v>
      </c>
      <c r="B125" s="29">
        <v>-3.5180326179999999</v>
      </c>
      <c r="C125" s="29">
        <v>37.1532616699999</v>
      </c>
      <c r="D125" s="27">
        <v>144</v>
      </c>
      <c r="E125" s="27">
        <v>6446</v>
      </c>
      <c r="F125" s="27">
        <v>315</v>
      </c>
      <c r="G125" s="27">
        <v>499</v>
      </c>
      <c r="H125">
        <v>0.12519353104532699</v>
      </c>
      <c r="I125">
        <v>1.91366576226104</v>
      </c>
    </row>
    <row r="126" spans="1:9">
      <c r="A126" s="1">
        <v>136</v>
      </c>
      <c r="B126" s="29">
        <v>4.8755699999999997</v>
      </c>
      <c r="C126" s="29">
        <v>43.525640000000003</v>
      </c>
      <c r="D126" s="27">
        <v>140</v>
      </c>
      <c r="E126" s="27">
        <v>5965</v>
      </c>
      <c r="F126" s="27">
        <v>271</v>
      </c>
      <c r="G126" s="27">
        <v>621</v>
      </c>
      <c r="H126">
        <v>0.54639829005086504</v>
      </c>
      <c r="I126">
        <v>0</v>
      </c>
    </row>
    <row r="127" spans="1:9">
      <c r="A127" s="1">
        <v>137</v>
      </c>
      <c r="B127" s="29">
        <v>4.8128299999999999</v>
      </c>
      <c r="C127" s="29">
        <v>43.539830000000002</v>
      </c>
      <c r="D127" s="27">
        <v>141</v>
      </c>
      <c r="E127" s="27">
        <v>5944</v>
      </c>
      <c r="F127" s="27">
        <v>271</v>
      </c>
      <c r="G127" s="27">
        <v>627</v>
      </c>
      <c r="H127">
        <v>0.38057034003006901</v>
      </c>
      <c r="I127">
        <v>0</v>
      </c>
    </row>
    <row r="128" spans="1:9">
      <c r="A128" s="1">
        <v>138</v>
      </c>
      <c r="B128" s="29">
        <v>4.9157700000000002</v>
      </c>
      <c r="C128" s="29">
        <v>43.583559999999899</v>
      </c>
      <c r="D128" s="27">
        <v>138</v>
      </c>
      <c r="E128" s="27">
        <v>5956</v>
      </c>
      <c r="F128" s="27">
        <v>271</v>
      </c>
      <c r="G128" s="27">
        <v>623</v>
      </c>
      <c r="H128">
        <v>0.39287947314009403</v>
      </c>
      <c r="I128">
        <v>2.2743726489157901</v>
      </c>
    </row>
    <row r="129" spans="1:9">
      <c r="A129" s="1">
        <v>139</v>
      </c>
      <c r="B129" s="29">
        <v>4.9777100000000001</v>
      </c>
      <c r="C129" s="29">
        <v>43.65728</v>
      </c>
      <c r="D129" s="27">
        <v>136</v>
      </c>
      <c r="E129" s="27">
        <v>5997</v>
      </c>
      <c r="F129" s="27">
        <v>273</v>
      </c>
      <c r="G129" s="27">
        <v>626</v>
      </c>
      <c r="H129">
        <v>0.188581042407443</v>
      </c>
      <c r="I129">
        <v>0.76448068337359698</v>
      </c>
    </row>
    <row r="130" spans="1:9">
      <c r="A130" s="1">
        <v>142</v>
      </c>
      <c r="B130" s="29">
        <v>3.0447199999999999</v>
      </c>
      <c r="C130" s="29">
        <v>42.587040000000002</v>
      </c>
      <c r="D130" s="27">
        <v>156</v>
      </c>
      <c r="E130" s="27">
        <v>5473.86</v>
      </c>
      <c r="F130" s="27">
        <v>244.29</v>
      </c>
      <c r="G130" s="27">
        <v>575.86</v>
      </c>
      <c r="H130">
        <v>0.29687981472692299</v>
      </c>
      <c r="I130">
        <v>12.0240869032944</v>
      </c>
    </row>
    <row r="131" spans="1:9">
      <c r="A131" s="1">
        <v>145</v>
      </c>
      <c r="B131" s="29">
        <v>3.0377800000000001</v>
      </c>
      <c r="C131" s="29">
        <v>42.708599999999898</v>
      </c>
      <c r="D131" s="27">
        <v>155</v>
      </c>
      <c r="E131" s="27">
        <v>5567</v>
      </c>
      <c r="F131" s="27">
        <v>249</v>
      </c>
      <c r="G131" s="27">
        <v>579.5</v>
      </c>
      <c r="H131">
        <v>0.25854802400423699</v>
      </c>
      <c r="I131">
        <v>25.0926222968289</v>
      </c>
    </row>
    <row r="132" spans="1:9">
      <c r="A132" s="1">
        <v>146</v>
      </c>
      <c r="B132" s="29">
        <v>3.03762</v>
      </c>
      <c r="C132" s="29">
        <v>42.776249999999898</v>
      </c>
      <c r="D132" s="27">
        <v>155</v>
      </c>
      <c r="E132" s="27">
        <v>5582.5</v>
      </c>
      <c r="F132" s="27">
        <v>252</v>
      </c>
      <c r="G132" s="27">
        <v>584</v>
      </c>
      <c r="H132">
        <v>0.27572989308770701</v>
      </c>
      <c r="I132">
        <v>22.213054066527501</v>
      </c>
    </row>
    <row r="133" spans="1:9">
      <c r="A133" s="1">
        <v>147</v>
      </c>
      <c r="B133" s="29">
        <v>3.0540099999999999</v>
      </c>
      <c r="C133" s="29">
        <v>42.919240000000002</v>
      </c>
      <c r="D133" s="27">
        <v>150</v>
      </c>
      <c r="E133" s="27">
        <v>5565</v>
      </c>
      <c r="F133" s="27">
        <v>253</v>
      </c>
      <c r="G133" s="27">
        <v>609</v>
      </c>
      <c r="H133">
        <v>0.33865873814089698</v>
      </c>
      <c r="I133">
        <v>5.3898316056806204</v>
      </c>
    </row>
    <row r="134" spans="1:9">
      <c r="A134" s="1">
        <v>148</v>
      </c>
      <c r="B134" s="29">
        <v>3.0539100000000001</v>
      </c>
      <c r="C134" s="29">
        <v>43.004730000000002</v>
      </c>
      <c r="D134" s="27">
        <v>151</v>
      </c>
      <c r="E134" s="27">
        <v>5613</v>
      </c>
      <c r="F134" s="27">
        <v>256</v>
      </c>
      <c r="G134" s="27">
        <v>610</v>
      </c>
      <c r="H134">
        <v>0.213074782420244</v>
      </c>
      <c r="I134">
        <v>21.6861436857507</v>
      </c>
    </row>
    <row r="135" spans="1:9">
      <c r="A135" s="1">
        <v>150</v>
      </c>
      <c r="B135" s="29">
        <v>3.0501299999999998</v>
      </c>
      <c r="C135" s="29">
        <v>43.10331</v>
      </c>
      <c r="D135" s="27">
        <v>150</v>
      </c>
      <c r="E135" s="27">
        <v>5652</v>
      </c>
      <c r="F135" s="27">
        <v>259</v>
      </c>
      <c r="G135" s="27">
        <v>619</v>
      </c>
      <c r="H135">
        <v>0.13278287700689001</v>
      </c>
      <c r="I135">
        <v>0</v>
      </c>
    </row>
    <row r="136" spans="1:9">
      <c r="A136" s="1">
        <v>151</v>
      </c>
      <c r="B136" s="29">
        <v>3.13645</v>
      </c>
      <c r="C136" s="29">
        <v>43.127830000000003</v>
      </c>
      <c r="D136" s="27">
        <v>149</v>
      </c>
      <c r="E136" s="27">
        <v>5675.33</v>
      </c>
      <c r="F136" s="27">
        <v>259.33</v>
      </c>
      <c r="G136" s="27">
        <v>628.33000000000004</v>
      </c>
      <c r="H136">
        <v>0.195953736943285</v>
      </c>
      <c r="I136">
        <v>7.2131307771344</v>
      </c>
    </row>
    <row r="137" spans="1:9">
      <c r="A137" s="1">
        <v>152</v>
      </c>
      <c r="B137" s="29">
        <v>3.1570999999999998</v>
      </c>
      <c r="C137" s="29">
        <v>43.14884</v>
      </c>
      <c r="D137" s="27">
        <v>147.80000000000001</v>
      </c>
      <c r="E137" s="27">
        <v>5653.8</v>
      </c>
      <c r="F137" s="27">
        <v>259.2</v>
      </c>
      <c r="G137" s="27">
        <v>633.79999999999995</v>
      </c>
      <c r="H137">
        <v>0.23720694479892901</v>
      </c>
      <c r="I137">
        <v>11.9859932892284</v>
      </c>
    </row>
    <row r="138" spans="1:9">
      <c r="A138" s="1">
        <v>162</v>
      </c>
      <c r="B138" s="29">
        <v>-0.1641</v>
      </c>
      <c r="C138" s="29">
        <v>41.791919999999898</v>
      </c>
      <c r="D138" s="27">
        <v>135</v>
      </c>
      <c r="E138" s="27">
        <v>5961</v>
      </c>
      <c r="F138" s="27">
        <v>279</v>
      </c>
      <c r="G138" s="27">
        <v>410</v>
      </c>
      <c r="H138">
        <v>0.23371032517767301</v>
      </c>
      <c r="I138">
        <v>7.0686246872462801</v>
      </c>
    </row>
    <row r="139" spans="1:9">
      <c r="A139" s="1">
        <v>163</v>
      </c>
      <c r="B139" s="29">
        <v>-0.17743999999999999</v>
      </c>
      <c r="C139" s="29">
        <v>41.804920000000003</v>
      </c>
      <c r="D139" s="27">
        <v>136</v>
      </c>
      <c r="E139" s="27">
        <v>5972</v>
      </c>
      <c r="F139" s="27">
        <v>279</v>
      </c>
      <c r="G139" s="27">
        <v>406</v>
      </c>
      <c r="H139">
        <v>0.31653328909612599</v>
      </c>
      <c r="I139">
        <v>3.55698929566003</v>
      </c>
    </row>
    <row r="140" spans="1:9">
      <c r="A140" s="1">
        <v>164</v>
      </c>
      <c r="B140" s="29">
        <v>-0.18875</v>
      </c>
      <c r="C140" s="29">
        <v>41.799230000000001</v>
      </c>
      <c r="D140" s="27">
        <v>136</v>
      </c>
      <c r="E140" s="27">
        <v>5977</v>
      </c>
      <c r="F140" s="27">
        <v>279</v>
      </c>
      <c r="G140" s="27">
        <v>406</v>
      </c>
      <c r="H140">
        <v>0.19204512129472401</v>
      </c>
      <c r="I140">
        <v>1.9037876125610399E-2</v>
      </c>
    </row>
    <row r="141" spans="1:9">
      <c r="A141" s="1">
        <v>165</v>
      </c>
      <c r="B141" s="29">
        <v>-0.2641</v>
      </c>
      <c r="C141" s="29">
        <v>41.781100000000002</v>
      </c>
      <c r="D141" s="27">
        <v>134</v>
      </c>
      <c r="E141" s="27">
        <v>5896</v>
      </c>
      <c r="F141" s="27">
        <v>277</v>
      </c>
      <c r="G141" s="27">
        <v>403</v>
      </c>
      <c r="H141">
        <v>0.30607031529942902</v>
      </c>
      <c r="I141">
        <v>0</v>
      </c>
    </row>
    <row r="142" spans="1:9">
      <c r="A142" s="1">
        <v>166</v>
      </c>
      <c r="B142" s="29">
        <v>-0.26411000000000001</v>
      </c>
      <c r="C142" s="29">
        <v>41.781100000000002</v>
      </c>
      <c r="D142" s="27">
        <v>134</v>
      </c>
      <c r="E142" s="27">
        <v>5896</v>
      </c>
      <c r="F142" s="27">
        <v>277</v>
      </c>
      <c r="G142" s="27">
        <v>403</v>
      </c>
      <c r="H142">
        <v>0.30593672845352399</v>
      </c>
      <c r="I142">
        <v>0</v>
      </c>
    </row>
    <row r="143" spans="1:9">
      <c r="A143" s="1">
        <v>167</v>
      </c>
      <c r="B143" s="29">
        <v>3.0314399999999999</v>
      </c>
      <c r="C143" s="29">
        <v>42.498930000000001</v>
      </c>
      <c r="D143" s="27">
        <v>120</v>
      </c>
      <c r="E143" s="27">
        <v>5417</v>
      </c>
      <c r="F143" s="27">
        <v>235</v>
      </c>
      <c r="G143" s="27">
        <v>811</v>
      </c>
      <c r="H143">
        <v>0.56600118527885801</v>
      </c>
      <c r="I143">
        <v>0</v>
      </c>
    </row>
    <row r="144" spans="1:9">
      <c r="A144" s="1">
        <v>168</v>
      </c>
      <c r="B144" s="29">
        <v>3.1412</v>
      </c>
      <c r="C144" s="29">
        <v>42.4564799999999</v>
      </c>
      <c r="D144" s="27">
        <v>139</v>
      </c>
      <c r="E144" s="27">
        <v>5339</v>
      </c>
      <c r="F144" s="27">
        <v>235</v>
      </c>
      <c r="G144" s="27">
        <v>680</v>
      </c>
      <c r="H144">
        <v>0.16763264004435999</v>
      </c>
      <c r="I144">
        <v>3.6056366144597298</v>
      </c>
    </row>
    <row r="145" spans="1:9">
      <c r="A145" s="1">
        <v>169</v>
      </c>
      <c r="B145" s="29">
        <v>3.1533699999999998</v>
      </c>
      <c r="C145" s="29">
        <v>42.462260000000001</v>
      </c>
      <c r="D145" s="27">
        <v>155</v>
      </c>
      <c r="E145" s="27">
        <v>5337</v>
      </c>
      <c r="F145" s="27">
        <v>239</v>
      </c>
      <c r="G145" s="27">
        <v>585</v>
      </c>
      <c r="H145">
        <v>0.252989297168214</v>
      </c>
      <c r="I145">
        <v>3.95650563159943</v>
      </c>
    </row>
    <row r="146" spans="1:9">
      <c r="A146" s="1">
        <v>170</v>
      </c>
      <c r="B146" s="29">
        <v>3.1012300000000002</v>
      </c>
      <c r="C146" s="29">
        <v>42.478940000000001</v>
      </c>
      <c r="D146" s="27">
        <v>150</v>
      </c>
      <c r="E146" s="27">
        <v>5385</v>
      </c>
      <c r="F146" s="27">
        <v>239</v>
      </c>
      <c r="G146" s="27">
        <v>611</v>
      </c>
      <c r="H146">
        <v>0.218358004996031</v>
      </c>
      <c r="I146">
        <v>4.9910646350244603</v>
      </c>
    </row>
    <row r="147" spans="1:9">
      <c r="A147" s="1">
        <v>171</v>
      </c>
      <c r="B147" s="29">
        <v>3.0721799999999999</v>
      </c>
      <c r="C147" s="29">
        <v>42.491700000000002</v>
      </c>
      <c r="D147" s="27">
        <v>133</v>
      </c>
      <c r="E147" s="27">
        <v>5402</v>
      </c>
      <c r="F147" s="27">
        <v>237</v>
      </c>
      <c r="G147" s="27">
        <v>726</v>
      </c>
      <c r="H147">
        <v>0.34945190281953997</v>
      </c>
      <c r="I147">
        <v>0</v>
      </c>
    </row>
    <row r="148" spans="1:9">
      <c r="A148" s="1">
        <v>172</v>
      </c>
      <c r="B148" s="29">
        <v>3.0328300000000001</v>
      </c>
      <c r="C148" s="29">
        <v>42.480319999999899</v>
      </c>
      <c r="D148" s="27">
        <v>115</v>
      </c>
      <c r="E148" s="27">
        <v>5393</v>
      </c>
      <c r="F148" s="27">
        <v>232</v>
      </c>
      <c r="G148" s="27">
        <v>839</v>
      </c>
      <c r="H148">
        <v>0.38279480373608199</v>
      </c>
      <c r="I148">
        <v>0</v>
      </c>
    </row>
    <row r="149" spans="1:9">
      <c r="A149" s="1">
        <v>173</v>
      </c>
      <c r="B149" s="29">
        <v>3.0328309999999998</v>
      </c>
      <c r="C149" s="29">
        <v>42.480319999999899</v>
      </c>
      <c r="D149" s="27">
        <v>115</v>
      </c>
      <c r="E149" s="27">
        <v>5393</v>
      </c>
      <c r="F149" s="27">
        <v>232</v>
      </c>
      <c r="G149" s="27">
        <v>839</v>
      </c>
      <c r="H149">
        <v>0.38279537714319301</v>
      </c>
      <c r="I149">
        <v>0</v>
      </c>
    </row>
    <row r="150" spans="1:9">
      <c r="A150" s="1">
        <v>174</v>
      </c>
      <c r="B150" s="29">
        <v>3.01877</v>
      </c>
      <c r="C150" s="29">
        <v>42.47663</v>
      </c>
      <c r="D150" s="27">
        <v>114</v>
      </c>
      <c r="E150" s="27">
        <v>5378</v>
      </c>
      <c r="F150" s="27">
        <v>232</v>
      </c>
      <c r="G150" s="27">
        <v>844</v>
      </c>
      <c r="H150">
        <v>0.44109764713800997</v>
      </c>
      <c r="I150">
        <v>0</v>
      </c>
    </row>
    <row r="151" spans="1:9">
      <c r="A151" s="1">
        <v>175</v>
      </c>
      <c r="B151" s="29">
        <v>3.0430899999999999</v>
      </c>
      <c r="C151" s="29">
        <v>42.479770000000002</v>
      </c>
      <c r="D151" s="27">
        <v>116</v>
      </c>
      <c r="E151" s="27">
        <v>5379</v>
      </c>
      <c r="F151" s="27">
        <v>232</v>
      </c>
      <c r="G151" s="27">
        <v>828</v>
      </c>
      <c r="H151">
        <v>0.32004601858784998</v>
      </c>
      <c r="I151">
        <v>0</v>
      </c>
    </row>
    <row r="152" spans="1:9">
      <c r="A152" s="1">
        <v>176</v>
      </c>
      <c r="B152" s="29">
        <v>3.0773999999999999</v>
      </c>
      <c r="C152" s="29">
        <v>42.48621</v>
      </c>
      <c r="D152" s="27">
        <v>139</v>
      </c>
      <c r="E152" s="27">
        <v>5387</v>
      </c>
      <c r="F152" s="27">
        <v>237</v>
      </c>
      <c r="G152" s="27">
        <v>686</v>
      </c>
      <c r="H152">
        <v>0.34333523917082298</v>
      </c>
      <c r="I152">
        <v>0</v>
      </c>
    </row>
    <row r="153" spans="1:9">
      <c r="A153" s="1">
        <v>177</v>
      </c>
      <c r="B153" s="29">
        <v>3.1492499999999999</v>
      </c>
      <c r="C153" s="29">
        <v>42.45355</v>
      </c>
      <c r="D153" s="27">
        <v>150</v>
      </c>
      <c r="E153" s="27">
        <v>5360</v>
      </c>
      <c r="F153" s="27">
        <v>237</v>
      </c>
      <c r="G153" s="27">
        <v>611</v>
      </c>
      <c r="H153">
        <v>0.171487709357663</v>
      </c>
      <c r="I153">
        <v>7.6269887224509896</v>
      </c>
    </row>
    <row r="154" spans="1:9">
      <c r="A154" s="1">
        <v>178</v>
      </c>
      <c r="B154" s="29">
        <v>3.13768</v>
      </c>
      <c r="C154" s="29">
        <v>42.4605099999999</v>
      </c>
      <c r="D154" s="27">
        <v>144</v>
      </c>
      <c r="E154" s="27">
        <v>5360</v>
      </c>
      <c r="F154" s="27">
        <v>236</v>
      </c>
      <c r="G154" s="27">
        <v>650</v>
      </c>
      <c r="H154">
        <v>0.18240691473309101</v>
      </c>
      <c r="I154">
        <v>5.0697361978166402</v>
      </c>
    </row>
    <row r="155" spans="1:9">
      <c r="A155" s="1">
        <v>179</v>
      </c>
      <c r="B155" s="29">
        <v>3.1459000000000001</v>
      </c>
      <c r="C155" s="29">
        <v>42.4659499999999</v>
      </c>
      <c r="D155" s="27">
        <v>150</v>
      </c>
      <c r="E155" s="27">
        <v>5334</v>
      </c>
      <c r="F155" s="27">
        <v>237</v>
      </c>
      <c r="G155" s="27">
        <v>611</v>
      </c>
      <c r="H155">
        <v>0.203496264708247</v>
      </c>
      <c r="I155">
        <v>8.8630959859738407</v>
      </c>
    </row>
    <row r="156" spans="1:9">
      <c r="A156" s="1">
        <v>180</v>
      </c>
      <c r="B156" s="29">
        <v>-7.1166666669999996</v>
      </c>
      <c r="C156" s="29">
        <v>42.649999999999899</v>
      </c>
      <c r="D156" s="27">
        <v>110</v>
      </c>
      <c r="E156" s="27">
        <v>5132</v>
      </c>
      <c r="F156" s="27">
        <v>245</v>
      </c>
      <c r="G156" s="27">
        <v>949</v>
      </c>
      <c r="H156">
        <v>0.31305446446962798</v>
      </c>
      <c r="I156">
        <v>0</v>
      </c>
    </row>
    <row r="157" spans="1:9">
      <c r="A157" s="1">
        <v>182</v>
      </c>
      <c r="B157" s="29">
        <v>-2.8666666670000001</v>
      </c>
      <c r="C157" s="29">
        <v>37.933333330000004</v>
      </c>
      <c r="D157" s="27">
        <v>105</v>
      </c>
      <c r="E157" s="27">
        <v>6683</v>
      </c>
      <c r="F157" s="27">
        <v>322</v>
      </c>
      <c r="G157" s="27">
        <v>647</v>
      </c>
      <c r="H157">
        <v>1</v>
      </c>
      <c r="I157">
        <v>0</v>
      </c>
    </row>
    <row r="158" spans="1:9">
      <c r="A158" s="1">
        <v>183</v>
      </c>
      <c r="B158" s="29">
        <v>-2.8666676671000002</v>
      </c>
      <c r="C158" s="29">
        <v>37.933333330000004</v>
      </c>
      <c r="D158" s="27">
        <v>105</v>
      </c>
      <c r="E158" s="27">
        <v>6683</v>
      </c>
      <c r="F158" s="27">
        <v>322</v>
      </c>
      <c r="G158" s="27">
        <v>647</v>
      </c>
      <c r="H158">
        <v>1</v>
      </c>
      <c r="I158">
        <v>0</v>
      </c>
    </row>
    <row r="159" spans="1:9">
      <c r="A159" s="1">
        <v>184</v>
      </c>
      <c r="B159" s="29">
        <v>-2.5333333329999999</v>
      </c>
      <c r="C159" s="29">
        <v>38.2666666699999</v>
      </c>
      <c r="D159" s="27">
        <v>109</v>
      </c>
      <c r="E159" s="27">
        <v>6632</v>
      </c>
      <c r="F159" s="27">
        <v>319</v>
      </c>
      <c r="G159" s="27">
        <v>590</v>
      </c>
      <c r="H159">
        <v>0.86725709936263096</v>
      </c>
      <c r="I159">
        <v>0</v>
      </c>
    </row>
    <row r="160" spans="1:9">
      <c r="A160" s="1">
        <v>185</v>
      </c>
      <c r="B160" s="29">
        <v>-3.4666666670000001</v>
      </c>
      <c r="C160" s="29">
        <v>37.733333330000001</v>
      </c>
      <c r="D160" s="27">
        <v>86</v>
      </c>
      <c r="E160" s="27">
        <v>6805</v>
      </c>
      <c r="F160" s="27">
        <v>328</v>
      </c>
      <c r="G160" s="27">
        <v>810</v>
      </c>
      <c r="H160">
        <v>0.25932215932430902</v>
      </c>
      <c r="I160">
        <v>0</v>
      </c>
    </row>
    <row r="161" spans="1:9">
      <c r="A161" s="1">
        <v>186</v>
      </c>
      <c r="B161" s="29">
        <v>-3.5</v>
      </c>
      <c r="C161" s="29">
        <v>37.716666670000002</v>
      </c>
      <c r="D161" s="27">
        <v>117</v>
      </c>
      <c r="E161" s="27">
        <v>6805</v>
      </c>
      <c r="F161" s="27">
        <v>326</v>
      </c>
      <c r="G161" s="27">
        <v>661</v>
      </c>
      <c r="H161">
        <v>0.168624132347336</v>
      </c>
      <c r="I161">
        <v>0</v>
      </c>
    </row>
    <row r="162" spans="1:9">
      <c r="A162" s="1">
        <v>187</v>
      </c>
      <c r="B162" s="29">
        <v>-3.4666666670000001</v>
      </c>
      <c r="C162" s="29">
        <v>37.166666669999898</v>
      </c>
      <c r="D162" s="27">
        <v>126</v>
      </c>
      <c r="E162" s="27">
        <v>6514</v>
      </c>
      <c r="F162" s="27">
        <v>316</v>
      </c>
      <c r="G162" s="27">
        <v>588</v>
      </c>
      <c r="H162">
        <v>0.322751545054974</v>
      </c>
      <c r="I162">
        <v>0</v>
      </c>
    </row>
    <row r="163" spans="1:9">
      <c r="A163" s="1">
        <v>188</v>
      </c>
      <c r="B163" s="29">
        <v>-2.85</v>
      </c>
      <c r="C163" s="29">
        <v>37.399999999999899</v>
      </c>
      <c r="D163" s="27">
        <v>105</v>
      </c>
      <c r="E163" s="27">
        <v>6538</v>
      </c>
      <c r="F163" s="27">
        <v>316</v>
      </c>
      <c r="G163" s="27">
        <v>655</v>
      </c>
      <c r="H163">
        <v>0.29624653836241099</v>
      </c>
      <c r="I163">
        <v>0</v>
      </c>
    </row>
    <row r="164" spans="1:9">
      <c r="A164" s="1">
        <v>189</v>
      </c>
      <c r="B164" s="29">
        <v>-4.3857799999999996</v>
      </c>
      <c r="C164" s="29">
        <v>37.492989999999899</v>
      </c>
      <c r="D164" s="27">
        <v>139</v>
      </c>
      <c r="E164" s="27">
        <v>6561</v>
      </c>
      <c r="F164" s="27">
        <v>313</v>
      </c>
      <c r="G164" s="27">
        <v>683</v>
      </c>
      <c r="H164">
        <v>0.265276418045095</v>
      </c>
      <c r="I164">
        <v>0.25277005881013598</v>
      </c>
    </row>
    <row r="165" spans="1:9">
      <c r="A165" s="1">
        <v>190</v>
      </c>
      <c r="B165" s="29">
        <v>-5.4011100000000001</v>
      </c>
      <c r="C165" s="29">
        <v>36.751390000000001</v>
      </c>
      <c r="D165" s="27">
        <v>133</v>
      </c>
      <c r="E165" s="27">
        <v>5643</v>
      </c>
      <c r="F165" s="27">
        <v>274</v>
      </c>
      <c r="G165" s="27">
        <v>868</v>
      </c>
      <c r="H165">
        <v>9.1476521558956497E-2</v>
      </c>
      <c r="I165">
        <v>0</v>
      </c>
    </row>
    <row r="166" spans="1:9">
      <c r="A166" s="1">
        <v>191</v>
      </c>
      <c r="B166" s="29">
        <v>-4.7846010000000003</v>
      </c>
      <c r="C166" s="29">
        <v>38.149939000000003</v>
      </c>
      <c r="D166" s="27">
        <v>156</v>
      </c>
      <c r="E166" s="27">
        <v>6863</v>
      </c>
      <c r="F166" s="27">
        <v>329</v>
      </c>
      <c r="G166" s="27">
        <v>631</v>
      </c>
      <c r="H166">
        <v>0.56839156943701097</v>
      </c>
      <c r="I166">
        <v>0</v>
      </c>
    </row>
    <row r="167" spans="1:9" s="28" customFormat="1">
      <c r="A167" s="2">
        <v>192</v>
      </c>
      <c r="B167" s="29">
        <v>3.1564000000000001</v>
      </c>
      <c r="C167" s="29">
        <v>42.43215</v>
      </c>
      <c r="D167" s="27">
        <v>156</v>
      </c>
      <c r="E167" s="27">
        <v>5307</v>
      </c>
      <c r="F167" s="27">
        <v>237</v>
      </c>
      <c r="G167" s="27">
        <v>576</v>
      </c>
      <c r="H167">
        <v>0.24819369846966599</v>
      </c>
      <c r="I167">
        <v>9.6178505121730797</v>
      </c>
    </row>
    <row r="168" spans="1:9" s="28" customFormat="1">
      <c r="A168" s="2">
        <v>193</v>
      </c>
      <c r="B168" s="29">
        <v>3.1530800000000001</v>
      </c>
      <c r="C168" s="29">
        <v>42.431890000000003</v>
      </c>
      <c r="D168" s="27">
        <v>156</v>
      </c>
      <c r="E168" s="27">
        <v>5307</v>
      </c>
      <c r="F168" s="27">
        <v>237</v>
      </c>
      <c r="G168" s="27">
        <v>576</v>
      </c>
      <c r="H168">
        <v>0.264280645677967</v>
      </c>
      <c r="I168">
        <v>9.5093162428254203</v>
      </c>
    </row>
    <row r="169" spans="1:9" s="28" customFormat="1">
      <c r="A169" s="2">
        <v>194</v>
      </c>
      <c r="B169" s="29">
        <v>3.1488</v>
      </c>
      <c r="C169" s="29">
        <v>42.429870000000001</v>
      </c>
      <c r="D169" s="27">
        <v>148</v>
      </c>
      <c r="E169" s="27">
        <v>5329</v>
      </c>
      <c r="F169" s="27">
        <v>236</v>
      </c>
      <c r="G169" s="27">
        <v>619</v>
      </c>
      <c r="H169">
        <v>0.32309483299266101</v>
      </c>
      <c r="I169">
        <v>7.7724919591281996</v>
      </c>
    </row>
    <row r="170" spans="1:9" s="28" customFormat="1">
      <c r="A170" s="2">
        <v>195</v>
      </c>
      <c r="B170" s="29">
        <v>2.5773199999999998</v>
      </c>
      <c r="C170" s="29">
        <v>41.602290000000004</v>
      </c>
      <c r="D170" s="27">
        <v>154</v>
      </c>
      <c r="E170" s="27">
        <v>5360</v>
      </c>
      <c r="F170" s="27">
        <v>221</v>
      </c>
      <c r="G170" s="27">
        <v>727</v>
      </c>
      <c r="H170">
        <v>7.3689714979616794E-2</v>
      </c>
      <c r="I170">
        <v>15.139342402525401</v>
      </c>
    </row>
    <row r="171" spans="1:9" s="28" customFormat="1">
      <c r="A171" s="2">
        <v>196</v>
      </c>
      <c r="B171" s="29">
        <v>2.57341</v>
      </c>
      <c r="C171" s="29">
        <v>41.600639999999899</v>
      </c>
      <c r="D171" s="27">
        <v>153</v>
      </c>
      <c r="E171" s="27">
        <v>5355</v>
      </c>
      <c r="F171" s="27">
        <v>222</v>
      </c>
      <c r="G171" s="27">
        <v>739</v>
      </c>
      <c r="H171">
        <v>7.8098923585866301E-2</v>
      </c>
      <c r="I171">
        <v>15.798638903469399</v>
      </c>
    </row>
    <row r="172" spans="1:9" s="28" customFormat="1">
      <c r="A172" s="2">
        <v>197</v>
      </c>
      <c r="B172" s="29">
        <v>2.57633</v>
      </c>
      <c r="C172" s="29">
        <v>41.610300000000002</v>
      </c>
      <c r="D172" s="27">
        <v>150</v>
      </c>
      <c r="E172" s="27">
        <v>5332</v>
      </c>
      <c r="F172" s="27">
        <v>222</v>
      </c>
      <c r="G172" s="27">
        <v>758</v>
      </c>
      <c r="H172">
        <v>8.5142347154590098E-2</v>
      </c>
      <c r="I172">
        <v>7.6744098536490899</v>
      </c>
    </row>
    <row r="173" spans="1:9">
      <c r="A173" s="1">
        <v>198</v>
      </c>
      <c r="B173" s="29">
        <v>2.1105999999999998</v>
      </c>
      <c r="C173" s="29">
        <v>41.633409999999898</v>
      </c>
      <c r="D173" s="27">
        <v>144</v>
      </c>
      <c r="E173" s="27">
        <v>5466</v>
      </c>
      <c r="F173" s="27">
        <v>225</v>
      </c>
      <c r="G173" s="27">
        <v>676</v>
      </c>
      <c r="H173">
        <v>0.53657199690788504</v>
      </c>
      <c r="I173">
        <v>3.9557329483238801</v>
      </c>
    </row>
    <row r="174" spans="1:9">
      <c r="A174" s="1">
        <v>199</v>
      </c>
      <c r="B174" s="29">
        <v>2.0968100000000001</v>
      </c>
      <c r="C174" s="29">
        <v>41.630270000000003</v>
      </c>
      <c r="D174" s="27">
        <v>135</v>
      </c>
      <c r="E174" s="27">
        <v>5439</v>
      </c>
      <c r="F174" s="27">
        <v>225</v>
      </c>
      <c r="G174" s="27">
        <v>713</v>
      </c>
      <c r="H174">
        <v>0.43709349206842701</v>
      </c>
      <c r="I174">
        <v>13.6034713350813</v>
      </c>
    </row>
    <row r="175" spans="1:9">
      <c r="A175" s="1">
        <v>200</v>
      </c>
      <c r="B175" s="29">
        <v>2.11639</v>
      </c>
      <c r="C175" s="29">
        <v>41.630710000000001</v>
      </c>
      <c r="D175" s="27">
        <v>147</v>
      </c>
      <c r="E175" s="27">
        <v>5431</v>
      </c>
      <c r="F175" s="27">
        <v>226</v>
      </c>
      <c r="G175" s="27">
        <v>666</v>
      </c>
      <c r="H175">
        <v>0.44396429936489101</v>
      </c>
      <c r="I175">
        <v>3.95573326368722</v>
      </c>
    </row>
    <row r="176" spans="1:9">
      <c r="A176" s="1">
        <v>201</v>
      </c>
      <c r="B176" s="29">
        <v>2.0946099999999999</v>
      </c>
      <c r="C176" s="29">
        <v>41.506259999999898</v>
      </c>
      <c r="D176" s="27">
        <v>159</v>
      </c>
      <c r="E176" s="27">
        <v>5319</v>
      </c>
      <c r="F176" s="27">
        <v>220</v>
      </c>
      <c r="G176" s="27">
        <v>598</v>
      </c>
      <c r="H176">
        <v>9.1046927014371004E-2</v>
      </c>
      <c r="I176">
        <v>45.3649468374484</v>
      </c>
    </row>
    <row r="177" spans="1:9">
      <c r="A177" s="1">
        <v>202</v>
      </c>
      <c r="B177" s="29">
        <v>2.08569</v>
      </c>
      <c r="C177" s="29">
        <v>41.437289999999898</v>
      </c>
      <c r="D177" s="27">
        <v>154</v>
      </c>
      <c r="E177" s="27">
        <v>5319</v>
      </c>
      <c r="F177" s="27">
        <v>220</v>
      </c>
      <c r="G177" s="27">
        <v>648</v>
      </c>
      <c r="H177">
        <v>0.15990136781001499</v>
      </c>
      <c r="I177">
        <v>37.254386105476698</v>
      </c>
    </row>
    <row r="178" spans="1:9">
      <c r="A178" s="2">
        <v>203</v>
      </c>
      <c r="B178" s="29">
        <v>-3.6833333330000002</v>
      </c>
      <c r="C178" s="29">
        <v>37.666666669999898</v>
      </c>
      <c r="D178" s="27">
        <v>113</v>
      </c>
      <c r="E178" s="27">
        <v>6796</v>
      </c>
      <c r="F178" s="27">
        <v>327</v>
      </c>
      <c r="G178" s="27">
        <v>699</v>
      </c>
      <c r="H178">
        <v>0.182923280797231</v>
      </c>
      <c r="I178">
        <v>0</v>
      </c>
    </row>
    <row r="179" spans="1:9">
      <c r="A179" s="2">
        <v>204</v>
      </c>
      <c r="B179" s="29">
        <v>-6.55</v>
      </c>
      <c r="C179" s="29">
        <v>37.0166666699999</v>
      </c>
      <c r="D179" s="27">
        <v>178</v>
      </c>
      <c r="E179" s="27">
        <v>4987</v>
      </c>
      <c r="F179" s="27">
        <v>230</v>
      </c>
      <c r="G179" s="27">
        <v>522</v>
      </c>
      <c r="H179">
        <v>0.28642454545331297</v>
      </c>
      <c r="I179">
        <v>15.3823273312991</v>
      </c>
    </row>
    <row r="180" spans="1:9" s="28" customFormat="1">
      <c r="A180" s="2">
        <v>205</v>
      </c>
      <c r="B180" s="29">
        <v>-0.56972</v>
      </c>
      <c r="C180" s="29">
        <v>42.599260000000001</v>
      </c>
      <c r="D180" s="27">
        <v>78</v>
      </c>
      <c r="E180" s="27">
        <v>5386</v>
      </c>
      <c r="F180" s="27">
        <v>248</v>
      </c>
      <c r="G180" s="27">
        <v>904</v>
      </c>
      <c r="H180">
        <v>0.12102373810775099</v>
      </c>
      <c r="I180">
        <v>0</v>
      </c>
    </row>
    <row r="181" spans="1:9" s="28" customFormat="1">
      <c r="A181" s="2">
        <v>206</v>
      </c>
      <c r="B181" s="29">
        <v>-0.56972100000000003</v>
      </c>
      <c r="C181" s="29">
        <v>42.599260000000001</v>
      </c>
      <c r="D181" s="27">
        <v>78</v>
      </c>
      <c r="E181" s="27">
        <v>5386</v>
      </c>
      <c r="F181" s="27">
        <v>248</v>
      </c>
      <c r="G181" s="27">
        <v>904</v>
      </c>
      <c r="H181">
        <v>0.121022809423127</v>
      </c>
      <c r="I181">
        <v>0</v>
      </c>
    </row>
    <row r="182" spans="1:9" s="28" customFormat="1">
      <c r="A182" s="2">
        <v>207</v>
      </c>
      <c r="B182" s="29">
        <v>-0.56972199999999995</v>
      </c>
      <c r="C182" s="29">
        <v>42.599260000000001</v>
      </c>
      <c r="D182" s="27">
        <v>78</v>
      </c>
      <c r="E182" s="27">
        <v>5386</v>
      </c>
      <c r="F182" s="27">
        <v>248</v>
      </c>
      <c r="G182" s="27">
        <v>904</v>
      </c>
      <c r="H182">
        <v>0.121021850272836</v>
      </c>
      <c r="I182">
        <v>0</v>
      </c>
    </row>
    <row r="183" spans="1:9" s="28" customFormat="1">
      <c r="A183" s="2">
        <v>208</v>
      </c>
      <c r="B183" s="29">
        <v>-0.56972299999999998</v>
      </c>
      <c r="C183" s="29">
        <v>42.599260000000001</v>
      </c>
      <c r="D183" s="27">
        <v>78</v>
      </c>
      <c r="E183" s="27">
        <v>5386</v>
      </c>
      <c r="F183" s="27">
        <v>248</v>
      </c>
      <c r="G183" s="27">
        <v>904</v>
      </c>
      <c r="H183">
        <v>0.12102092112061801</v>
      </c>
      <c r="I183">
        <v>0</v>
      </c>
    </row>
    <row r="184" spans="1:9">
      <c r="A184" s="1">
        <v>209</v>
      </c>
      <c r="B184" s="29">
        <v>-6.5306513480000001</v>
      </c>
      <c r="C184" s="29">
        <v>37.017654729999897</v>
      </c>
      <c r="D184" s="27">
        <v>178</v>
      </c>
      <c r="E184" s="27">
        <v>5040</v>
      </c>
      <c r="F184" s="27">
        <v>233</v>
      </c>
      <c r="G184" s="27">
        <v>524</v>
      </c>
      <c r="H184">
        <v>0.30551263819154501</v>
      </c>
      <c r="I184">
        <v>0</v>
      </c>
    </row>
    <row r="185" spans="1:9">
      <c r="A185" s="1">
        <v>210</v>
      </c>
      <c r="B185" s="29">
        <v>-6.5321007226921903</v>
      </c>
      <c r="C185" s="29">
        <v>37.016972940000002</v>
      </c>
      <c r="D185" s="27">
        <v>178</v>
      </c>
      <c r="E185" s="27">
        <v>5040</v>
      </c>
      <c r="F185" s="27">
        <v>233</v>
      </c>
      <c r="G185" s="27">
        <v>524</v>
      </c>
      <c r="H185">
        <v>0.30886844601116897</v>
      </c>
      <c r="I185">
        <v>0.99800572651068298</v>
      </c>
    </row>
    <row r="186" spans="1:9">
      <c r="A186" s="1">
        <v>211</v>
      </c>
      <c r="B186" s="29">
        <v>-6.4707544337884197</v>
      </c>
      <c r="C186" s="29">
        <v>36.995475730000003</v>
      </c>
      <c r="D186" s="27">
        <v>179</v>
      </c>
      <c r="E186" s="27">
        <v>5081</v>
      </c>
      <c r="F186" s="27">
        <v>233</v>
      </c>
      <c r="G186" s="27">
        <v>525</v>
      </c>
      <c r="H186">
        <v>0.97888617451110405</v>
      </c>
      <c r="I186">
        <v>0</v>
      </c>
    </row>
    <row r="187" spans="1:9">
      <c r="A187" s="1">
        <v>212</v>
      </c>
      <c r="B187" s="29">
        <v>-6.4481638940000003</v>
      </c>
      <c r="C187" s="29">
        <v>37.02090123</v>
      </c>
      <c r="D187" s="27">
        <v>179</v>
      </c>
      <c r="E187" s="27">
        <v>5099</v>
      </c>
      <c r="F187" s="27">
        <v>236</v>
      </c>
      <c r="G187" s="27">
        <v>527</v>
      </c>
      <c r="H187">
        <v>0.49547590399807001</v>
      </c>
      <c r="I187">
        <v>0</v>
      </c>
    </row>
    <row r="188" spans="1:9">
      <c r="A188" s="1">
        <v>213</v>
      </c>
      <c r="B188" s="29">
        <v>-6.452145894</v>
      </c>
      <c r="C188" s="29">
        <v>36.993545480000002</v>
      </c>
      <c r="D188" s="27">
        <v>179</v>
      </c>
      <c r="E188" s="27">
        <v>5033</v>
      </c>
      <c r="F188" s="27">
        <v>232</v>
      </c>
      <c r="G188" s="27">
        <v>527</v>
      </c>
      <c r="H188">
        <v>0.68543329943053699</v>
      </c>
      <c r="I188">
        <v>0</v>
      </c>
    </row>
    <row r="189" spans="1:9">
      <c r="A189" s="1">
        <v>214</v>
      </c>
      <c r="B189" s="29">
        <v>-6.4517278889999998</v>
      </c>
      <c r="C189" s="29">
        <v>36.992941709999897</v>
      </c>
      <c r="D189" s="27">
        <v>179</v>
      </c>
      <c r="E189" s="27">
        <v>5033</v>
      </c>
      <c r="F189" s="27">
        <v>232</v>
      </c>
      <c r="G189" s="27">
        <v>527</v>
      </c>
      <c r="H189">
        <v>0.67684606417245197</v>
      </c>
      <c r="I189">
        <v>0</v>
      </c>
    </row>
    <row r="190" spans="1:9">
      <c r="A190" s="1">
        <v>215</v>
      </c>
      <c r="B190" s="29">
        <v>-6.4548791310000002</v>
      </c>
      <c r="C190" s="29">
        <v>37.002210570000003</v>
      </c>
      <c r="D190" s="27">
        <v>179</v>
      </c>
      <c r="E190" s="27">
        <v>5077</v>
      </c>
      <c r="F190" s="27">
        <v>234</v>
      </c>
      <c r="G190" s="27">
        <v>527</v>
      </c>
      <c r="H190">
        <v>0.72471261190717595</v>
      </c>
      <c r="I190">
        <v>0</v>
      </c>
    </row>
    <row r="191" spans="1:9">
      <c r="A191" s="1">
        <v>216</v>
      </c>
      <c r="B191" s="29">
        <v>-6.4469193819999999</v>
      </c>
      <c r="C191" s="29">
        <v>37.018125810000001</v>
      </c>
      <c r="D191" s="27">
        <v>179</v>
      </c>
      <c r="E191" s="27">
        <v>5099</v>
      </c>
      <c r="F191" s="27">
        <v>236</v>
      </c>
      <c r="G191" s="27">
        <v>527</v>
      </c>
      <c r="H191">
        <v>0.47030420423844499</v>
      </c>
      <c r="I191">
        <v>0</v>
      </c>
    </row>
    <row r="192" spans="1:9">
      <c r="A192" s="1">
        <v>217</v>
      </c>
      <c r="B192" s="29">
        <v>-6.4504612039999998</v>
      </c>
      <c r="C192" s="29">
        <v>36.998573999999898</v>
      </c>
      <c r="D192" s="27">
        <v>179</v>
      </c>
      <c r="E192" s="27">
        <v>5033</v>
      </c>
      <c r="F192" s="27">
        <v>232</v>
      </c>
      <c r="G192" s="27">
        <v>527</v>
      </c>
      <c r="H192">
        <v>0.60310866209970904</v>
      </c>
      <c r="I192">
        <v>0</v>
      </c>
    </row>
    <row r="193" spans="1:9">
      <c r="A193" s="1">
        <v>218</v>
      </c>
      <c r="B193" s="29">
        <v>-6.4713507510000001</v>
      </c>
      <c r="C193" s="29">
        <v>36.989684709999899</v>
      </c>
      <c r="D193" s="27">
        <v>179</v>
      </c>
      <c r="E193" s="27">
        <v>5031</v>
      </c>
      <c r="F193" s="27">
        <v>231</v>
      </c>
      <c r="G193" s="27">
        <v>525</v>
      </c>
      <c r="H193">
        <v>0.88607895449298202</v>
      </c>
      <c r="I193">
        <v>0</v>
      </c>
    </row>
    <row r="194" spans="1:9">
      <c r="A194" s="1">
        <v>219</v>
      </c>
      <c r="B194" s="29">
        <v>-6.4935714730000003</v>
      </c>
      <c r="C194" s="29">
        <v>36.977052739999898</v>
      </c>
      <c r="D194" s="27">
        <v>179</v>
      </c>
      <c r="E194" s="27">
        <v>4978</v>
      </c>
      <c r="F194" s="27">
        <v>231</v>
      </c>
      <c r="G194" s="27">
        <v>525</v>
      </c>
      <c r="H194">
        <v>0.25515458806339603</v>
      </c>
      <c r="I194">
        <v>0</v>
      </c>
    </row>
    <row r="195" spans="1:9">
      <c r="A195" s="2">
        <v>220</v>
      </c>
      <c r="B195" s="29">
        <v>-6.4950611250000003</v>
      </c>
      <c r="C195" s="29">
        <v>36.976498409999898</v>
      </c>
      <c r="D195" s="27">
        <v>179</v>
      </c>
      <c r="E195" s="27">
        <v>4978</v>
      </c>
      <c r="F195" s="27">
        <v>231</v>
      </c>
      <c r="G195" s="27">
        <v>525</v>
      </c>
      <c r="H195">
        <v>0.24692927240471499</v>
      </c>
      <c r="I195">
        <v>0</v>
      </c>
    </row>
    <row r="196" spans="1:9">
      <c r="A196" s="1">
        <v>221</v>
      </c>
      <c r="B196" s="29">
        <v>1.8666666670000001</v>
      </c>
      <c r="C196" s="29">
        <v>41.583333330000002</v>
      </c>
      <c r="D196" s="27">
        <v>152</v>
      </c>
      <c r="E196" s="27">
        <v>5437</v>
      </c>
      <c r="F196" s="27">
        <v>226</v>
      </c>
      <c r="G196" s="27">
        <v>610</v>
      </c>
      <c r="H196">
        <v>0.39309540496662798</v>
      </c>
      <c r="I196">
        <v>2.8819902713894101E-2</v>
      </c>
    </row>
    <row r="197" spans="1:9">
      <c r="A197" s="1">
        <v>222</v>
      </c>
      <c r="B197" s="29">
        <v>1.6333333329999999</v>
      </c>
      <c r="C197" s="29">
        <v>41.866666670000001</v>
      </c>
      <c r="D197" s="27">
        <v>127</v>
      </c>
      <c r="E197" s="27">
        <v>5671</v>
      </c>
      <c r="F197" s="27">
        <v>240</v>
      </c>
      <c r="G197" s="27">
        <v>706</v>
      </c>
      <c r="H197">
        <v>0.29734021537244898</v>
      </c>
      <c r="I197">
        <v>0</v>
      </c>
    </row>
    <row r="198" spans="1:9">
      <c r="A198" s="1">
        <v>223</v>
      </c>
      <c r="B198" s="29">
        <v>1.6794100000000001</v>
      </c>
      <c r="C198" s="29">
        <v>41.839579999999899</v>
      </c>
      <c r="D198" s="27">
        <v>133</v>
      </c>
      <c r="E198" s="27">
        <v>5699</v>
      </c>
      <c r="F198" s="27">
        <v>240</v>
      </c>
      <c r="G198" s="27">
        <v>667</v>
      </c>
      <c r="H198">
        <v>0.59253166822459002</v>
      </c>
      <c r="I198">
        <v>0</v>
      </c>
    </row>
    <row r="199" spans="1:9">
      <c r="A199" s="2">
        <v>224</v>
      </c>
      <c r="B199" s="29">
        <v>1.8641000000000001</v>
      </c>
      <c r="C199" s="29">
        <v>41.963450000000002</v>
      </c>
      <c r="D199" s="27">
        <v>135</v>
      </c>
      <c r="E199" s="27">
        <v>5669</v>
      </c>
      <c r="F199" s="27">
        <v>238</v>
      </c>
      <c r="G199" s="27">
        <v>668</v>
      </c>
      <c r="H199">
        <v>0.28765364250137898</v>
      </c>
      <c r="I199">
        <v>5.85563819741275</v>
      </c>
    </row>
    <row r="200" spans="1:9">
      <c r="A200" s="2">
        <v>225</v>
      </c>
      <c r="B200" s="29">
        <v>1.65771</v>
      </c>
      <c r="C200" s="29">
        <v>41.7194</v>
      </c>
      <c r="D200" s="27">
        <v>132</v>
      </c>
      <c r="E200" s="27">
        <v>5606</v>
      </c>
      <c r="F200" s="27">
        <v>236</v>
      </c>
      <c r="G200" s="27">
        <v>674</v>
      </c>
      <c r="H200">
        <v>0.159311110082621</v>
      </c>
      <c r="I200">
        <v>0</v>
      </c>
    </row>
    <row r="201" spans="1:9">
      <c r="A201" s="2">
        <v>226</v>
      </c>
      <c r="B201" s="29">
        <v>1.6723399999999999</v>
      </c>
      <c r="C201" s="29">
        <v>41.945529999999899</v>
      </c>
      <c r="D201" s="27">
        <v>131</v>
      </c>
      <c r="E201" s="27">
        <v>5676</v>
      </c>
      <c r="F201" s="27">
        <v>242</v>
      </c>
      <c r="G201" s="27">
        <v>683</v>
      </c>
      <c r="H201">
        <v>0.48279709981674801</v>
      </c>
      <c r="I201">
        <v>0</v>
      </c>
    </row>
    <row r="202" spans="1:9">
      <c r="A202" s="23">
        <v>227</v>
      </c>
      <c r="B202" s="30">
        <v>16.516667000000002</v>
      </c>
      <c r="C202" s="30">
        <v>48.166666999999997</v>
      </c>
      <c r="D202" s="27">
        <v>100</v>
      </c>
      <c r="E202" s="27">
        <v>7282</v>
      </c>
      <c r="F202" s="27">
        <v>300</v>
      </c>
      <c r="G202" s="27">
        <v>621</v>
      </c>
      <c r="H202">
        <v>0.18289181530695101</v>
      </c>
      <c r="I202">
        <v>21.538482266470702</v>
      </c>
    </row>
    <row r="203" spans="1:9">
      <c r="A203" s="23">
        <v>228</v>
      </c>
      <c r="B203" s="29">
        <v>16.7</v>
      </c>
      <c r="C203" s="29">
        <v>48.116667</v>
      </c>
      <c r="D203" s="27">
        <v>99</v>
      </c>
      <c r="E203" s="27">
        <v>7342</v>
      </c>
      <c r="F203" s="27">
        <v>300</v>
      </c>
      <c r="G203" s="27">
        <v>627</v>
      </c>
      <c r="H203">
        <v>0.21588546223166399</v>
      </c>
      <c r="I203">
        <v>8.8528675123267906</v>
      </c>
    </row>
    <row r="204" spans="1:9">
      <c r="A204" s="23">
        <v>229</v>
      </c>
      <c r="B204" s="29">
        <v>16.516667000000002</v>
      </c>
      <c r="C204" s="29">
        <v>48.15</v>
      </c>
      <c r="D204" s="27">
        <v>100</v>
      </c>
      <c r="E204" s="27">
        <v>7305</v>
      </c>
      <c r="F204" s="27">
        <v>301</v>
      </c>
      <c r="G204" s="27">
        <v>623</v>
      </c>
      <c r="H204">
        <v>0.113740532141861</v>
      </c>
      <c r="I204">
        <v>35.552513322326803</v>
      </c>
    </row>
    <row r="205" spans="1:9">
      <c r="A205" s="23">
        <v>230</v>
      </c>
      <c r="B205" s="29">
        <v>16.516667099999999</v>
      </c>
      <c r="C205" s="29">
        <v>48.15</v>
      </c>
      <c r="D205" s="27">
        <v>100</v>
      </c>
      <c r="E205" s="27">
        <v>7305</v>
      </c>
      <c r="F205" s="27">
        <v>301</v>
      </c>
      <c r="G205" s="27">
        <v>623</v>
      </c>
      <c r="H205">
        <v>0.113740864790872</v>
      </c>
      <c r="I205">
        <v>35.552378323796098</v>
      </c>
    </row>
    <row r="206" spans="1:9">
      <c r="A206" s="23">
        <v>231</v>
      </c>
      <c r="B206" s="29">
        <v>16.516667200000001</v>
      </c>
      <c r="C206" s="29">
        <v>48.15</v>
      </c>
      <c r="D206" s="27">
        <v>100</v>
      </c>
      <c r="E206" s="27">
        <v>7305</v>
      </c>
      <c r="F206" s="27">
        <v>301</v>
      </c>
      <c r="G206" s="27">
        <v>623</v>
      </c>
      <c r="H206">
        <v>0.113741151410681</v>
      </c>
      <c r="I206">
        <v>35.552255904791501</v>
      </c>
    </row>
    <row r="207" spans="1:9">
      <c r="A207" s="23">
        <v>232</v>
      </c>
      <c r="B207" s="29">
        <v>2.4500000000000002</v>
      </c>
      <c r="C207" s="31" t="s">
        <v>145</v>
      </c>
      <c r="D207" s="27">
        <v>104</v>
      </c>
      <c r="E207" s="27">
        <v>4932</v>
      </c>
      <c r="F207" s="27">
        <v>197</v>
      </c>
      <c r="G207" s="27">
        <v>672</v>
      </c>
      <c r="H207">
        <v>0.35167253305740998</v>
      </c>
      <c r="I207">
        <v>18.943778951443502</v>
      </c>
    </row>
    <row r="208" spans="1:9">
      <c r="A208" s="23">
        <v>233</v>
      </c>
      <c r="B208" s="29">
        <v>5.8044029999999998</v>
      </c>
      <c r="C208" s="29">
        <v>50.755650000000003</v>
      </c>
      <c r="D208" s="27">
        <v>92</v>
      </c>
      <c r="E208" s="27">
        <v>5560</v>
      </c>
      <c r="F208" s="27">
        <v>223</v>
      </c>
      <c r="G208" s="27">
        <v>911</v>
      </c>
      <c r="H208">
        <v>8.9151144324647699E-2</v>
      </c>
      <c r="I208">
        <v>10.722998596952801</v>
      </c>
    </row>
    <row r="209" spans="1:9">
      <c r="A209" s="23">
        <v>234</v>
      </c>
      <c r="B209" s="29">
        <v>5.8549069999999999</v>
      </c>
      <c r="C209" s="29">
        <v>50.745933000000001</v>
      </c>
      <c r="D209" s="27">
        <v>91</v>
      </c>
      <c r="E209" s="27">
        <v>5552</v>
      </c>
      <c r="F209" s="27">
        <v>222</v>
      </c>
      <c r="G209" s="27">
        <v>949</v>
      </c>
      <c r="H209">
        <v>8.4845373459958601E-2</v>
      </c>
      <c r="I209">
        <v>15.3180214479071</v>
      </c>
    </row>
    <row r="210" spans="1:9">
      <c r="A210" s="23">
        <v>235</v>
      </c>
      <c r="B210" s="29">
        <v>5.8112409999999999</v>
      </c>
      <c r="C210" s="29">
        <v>50.732188000000001</v>
      </c>
      <c r="D210" s="27">
        <v>91</v>
      </c>
      <c r="E210" s="27">
        <v>5538</v>
      </c>
      <c r="F210" s="27">
        <v>222</v>
      </c>
      <c r="G210" s="27">
        <v>927</v>
      </c>
      <c r="H210">
        <v>7.0435884192129095E-2</v>
      </c>
      <c r="I210">
        <v>13.871180396856801</v>
      </c>
    </row>
    <row r="211" spans="1:9">
      <c r="A211" s="23">
        <v>236</v>
      </c>
      <c r="B211" s="29">
        <v>5.812316</v>
      </c>
      <c r="C211" s="29">
        <v>50.754752000000003</v>
      </c>
      <c r="D211" s="27">
        <v>93</v>
      </c>
      <c r="E211" s="27">
        <v>5550</v>
      </c>
      <c r="F211" s="27">
        <v>223</v>
      </c>
      <c r="G211" s="27">
        <v>895</v>
      </c>
      <c r="H211">
        <v>9.0389322694648E-2</v>
      </c>
      <c r="I211">
        <v>11.2306567844039</v>
      </c>
    </row>
    <row r="212" spans="1:9">
      <c r="A212" s="23">
        <v>237</v>
      </c>
      <c r="B212" s="29">
        <v>5.811134</v>
      </c>
      <c r="C212" s="29">
        <v>50.726238000000002</v>
      </c>
      <c r="D212" s="27">
        <v>91</v>
      </c>
      <c r="E212" s="27">
        <v>5538</v>
      </c>
      <c r="F212" s="27">
        <v>222</v>
      </c>
      <c r="G212" s="27">
        <v>927</v>
      </c>
      <c r="H212">
        <v>6.2966443812057099E-2</v>
      </c>
      <c r="I212">
        <v>12.2004155645946</v>
      </c>
    </row>
    <row r="213" spans="1:9">
      <c r="A213" s="23">
        <v>238</v>
      </c>
      <c r="B213" s="29">
        <v>5.8094739999999998</v>
      </c>
      <c r="C213" s="29">
        <v>50.727035000000001</v>
      </c>
      <c r="D213" s="27">
        <v>91</v>
      </c>
      <c r="E213" s="27">
        <v>5538</v>
      </c>
      <c r="F213" s="27">
        <v>222</v>
      </c>
      <c r="G213" s="27">
        <v>927</v>
      </c>
      <c r="H213">
        <v>6.5441030028488306E-2</v>
      </c>
      <c r="I213">
        <v>12.385182792311101</v>
      </c>
    </row>
    <row r="214" spans="1:9">
      <c r="A214" s="23">
        <v>239</v>
      </c>
      <c r="B214" s="29">
        <v>5.8040409999999998</v>
      </c>
      <c r="C214" s="29">
        <v>50.757204999999999</v>
      </c>
      <c r="D214" s="27">
        <v>92</v>
      </c>
      <c r="E214" s="27">
        <v>5560</v>
      </c>
      <c r="F214" s="27">
        <v>223</v>
      </c>
      <c r="G214" s="27">
        <v>911</v>
      </c>
      <c r="H214">
        <v>8.9384337520045501E-2</v>
      </c>
      <c r="I214">
        <v>10.4782859788753</v>
      </c>
    </row>
    <row r="215" spans="1:9">
      <c r="A215" s="23">
        <v>241</v>
      </c>
      <c r="B215" s="29">
        <v>5.7971690000000002</v>
      </c>
      <c r="C215" s="29">
        <v>50.758802000000003</v>
      </c>
      <c r="D215" s="27">
        <v>95</v>
      </c>
      <c r="E215" s="27">
        <v>5531</v>
      </c>
      <c r="F215" s="27">
        <v>223</v>
      </c>
      <c r="G215" s="27">
        <v>864</v>
      </c>
      <c r="H215">
        <v>8.2039987088781005E-2</v>
      </c>
      <c r="I215">
        <v>10.3328328316358</v>
      </c>
    </row>
    <row r="216" spans="1:9">
      <c r="A216" s="23">
        <v>242</v>
      </c>
      <c r="B216" s="29">
        <v>5.7947610000000003</v>
      </c>
      <c r="C216" s="29">
        <v>50.758902999999997</v>
      </c>
      <c r="D216" s="27">
        <v>95</v>
      </c>
      <c r="E216" s="27">
        <v>5531</v>
      </c>
      <c r="F216" s="27">
        <v>223</v>
      </c>
      <c r="G216" s="27">
        <v>864</v>
      </c>
      <c r="H216">
        <v>7.9252780400142095E-2</v>
      </c>
      <c r="I216">
        <v>9.8768955663190603</v>
      </c>
    </row>
    <row r="217" spans="1:9">
      <c r="A217" s="23">
        <v>243</v>
      </c>
      <c r="B217" s="29">
        <v>5.8135029999999999</v>
      </c>
      <c r="C217" s="29">
        <v>50.727097000000001</v>
      </c>
      <c r="D217" s="27">
        <v>91</v>
      </c>
      <c r="E217" s="27">
        <v>5538</v>
      </c>
      <c r="F217" s="27">
        <v>222</v>
      </c>
      <c r="G217" s="27">
        <v>927</v>
      </c>
      <c r="H217">
        <v>6.3345520996847399E-2</v>
      </c>
      <c r="I217">
        <v>12.427963198219899</v>
      </c>
    </row>
    <row r="218" spans="1:9">
      <c r="A218" s="23">
        <v>244</v>
      </c>
      <c r="B218" s="29">
        <v>5.8139250000000002</v>
      </c>
      <c r="C218" s="29">
        <v>50.723660000000002</v>
      </c>
      <c r="D218" s="27">
        <v>91</v>
      </c>
      <c r="E218" s="27">
        <v>5531</v>
      </c>
      <c r="F218" s="27">
        <v>222</v>
      </c>
      <c r="G218" s="27">
        <v>946</v>
      </c>
      <c r="H218">
        <v>6.0858318140329597E-2</v>
      </c>
      <c r="I218">
        <v>12.607834469321199</v>
      </c>
    </row>
    <row r="219" spans="1:9">
      <c r="A219" s="23">
        <v>245</v>
      </c>
      <c r="B219" s="29">
        <v>5.8124729999999998</v>
      </c>
      <c r="C219" s="29">
        <v>50.730584</v>
      </c>
      <c r="D219" s="27">
        <v>91</v>
      </c>
      <c r="E219" s="27">
        <v>5538</v>
      </c>
      <c r="F219" s="27">
        <v>222</v>
      </c>
      <c r="G219" s="27">
        <v>927</v>
      </c>
      <c r="H219">
        <v>6.7943040841319399E-2</v>
      </c>
      <c r="I219">
        <v>12.8807654948221</v>
      </c>
    </row>
    <row r="220" spans="1:9">
      <c r="A220" s="23">
        <v>246</v>
      </c>
      <c r="B220" s="29">
        <v>5.813936</v>
      </c>
      <c r="C220" s="29">
        <v>50.730541000000002</v>
      </c>
      <c r="D220" s="27">
        <v>91</v>
      </c>
      <c r="E220" s="27">
        <v>5538</v>
      </c>
      <c r="F220" s="27">
        <v>222</v>
      </c>
      <c r="G220" s="27">
        <v>927</v>
      </c>
      <c r="H220">
        <v>6.7717042513099304E-2</v>
      </c>
      <c r="I220">
        <v>13.0604523472352</v>
      </c>
    </row>
    <row r="221" spans="1:9">
      <c r="A221" s="23">
        <v>247</v>
      </c>
      <c r="B221" s="29">
        <v>5.8149490000000004</v>
      </c>
      <c r="C221" s="29">
        <v>50.727120999999997</v>
      </c>
      <c r="D221" s="27">
        <v>91</v>
      </c>
      <c r="E221" s="27">
        <v>5538</v>
      </c>
      <c r="F221" s="27">
        <v>222</v>
      </c>
      <c r="G221" s="27">
        <v>927</v>
      </c>
      <c r="H221">
        <v>6.3038123459440501E-2</v>
      </c>
      <c r="I221">
        <v>12.6575497980414</v>
      </c>
    </row>
    <row r="222" spans="1:9" s="28" customFormat="1">
      <c r="A222" s="24">
        <v>248</v>
      </c>
      <c r="B222" s="32" t="s">
        <v>146</v>
      </c>
      <c r="C222" s="32">
        <v>50.594444000000003</v>
      </c>
      <c r="D222" s="27">
        <v>99</v>
      </c>
      <c r="E222" s="27">
        <v>5601</v>
      </c>
      <c r="F222" s="27">
        <v>229</v>
      </c>
      <c r="G222" s="27">
        <v>820</v>
      </c>
      <c r="H222">
        <v>0.13864651798734301</v>
      </c>
      <c r="I222">
        <v>57.890047026260902</v>
      </c>
    </row>
    <row r="223" spans="1:9" s="28" customFormat="1">
      <c r="A223" s="24">
        <v>249</v>
      </c>
      <c r="B223" s="32" t="s">
        <v>147</v>
      </c>
      <c r="C223" s="32">
        <v>50.594721999999997</v>
      </c>
      <c r="D223" s="27">
        <v>99</v>
      </c>
      <c r="E223" s="27">
        <v>5601</v>
      </c>
      <c r="F223" s="27">
        <v>229</v>
      </c>
      <c r="G223" s="27">
        <v>820</v>
      </c>
      <c r="H223">
        <v>0.13701494507724399</v>
      </c>
      <c r="I223">
        <v>56.655283272868701</v>
      </c>
    </row>
    <row r="224" spans="1:9" s="28" customFormat="1">
      <c r="A224" s="24">
        <v>250</v>
      </c>
      <c r="B224" s="32" t="s">
        <v>148</v>
      </c>
      <c r="C224" s="32">
        <v>50.593333000000001</v>
      </c>
      <c r="D224" s="27">
        <v>93</v>
      </c>
      <c r="E224" s="27">
        <v>5605</v>
      </c>
      <c r="F224" s="27">
        <v>227</v>
      </c>
      <c r="G224" s="27">
        <v>884</v>
      </c>
      <c r="H224">
        <v>0.12640894764536401</v>
      </c>
      <c r="I224">
        <v>56.083929296766499</v>
      </c>
    </row>
    <row r="225" spans="1:9" s="28" customFormat="1">
      <c r="A225" s="24">
        <v>251</v>
      </c>
      <c r="B225" s="32" t="s">
        <v>148</v>
      </c>
      <c r="C225" s="32">
        <v>50.592778000000003</v>
      </c>
      <c r="D225" s="27">
        <v>93</v>
      </c>
      <c r="E225" s="27">
        <v>5605</v>
      </c>
      <c r="F225" s="27">
        <v>227</v>
      </c>
      <c r="G225" s="27">
        <v>884</v>
      </c>
      <c r="H225">
        <v>0.125173772160381</v>
      </c>
      <c r="I225">
        <v>55.9655998015214</v>
      </c>
    </row>
    <row r="226" spans="1:9" s="28" customFormat="1">
      <c r="A226" s="24">
        <v>252</v>
      </c>
      <c r="B226" s="32" t="s">
        <v>149</v>
      </c>
      <c r="C226" s="32">
        <v>50.577778000000002</v>
      </c>
      <c r="D226" s="27">
        <v>94</v>
      </c>
      <c r="E226" s="27">
        <v>5587</v>
      </c>
      <c r="F226" s="27">
        <v>227</v>
      </c>
      <c r="G226" s="27">
        <v>869</v>
      </c>
      <c r="H226">
        <v>8.3885960676030394E-2</v>
      </c>
      <c r="I226">
        <v>37.764117666520598</v>
      </c>
    </row>
    <row r="227" spans="1:9" s="28" customFormat="1">
      <c r="A227" s="24">
        <v>253</v>
      </c>
      <c r="B227" s="32" t="s">
        <v>150</v>
      </c>
      <c r="C227" s="32">
        <v>50.576667</v>
      </c>
      <c r="D227" s="27">
        <v>98</v>
      </c>
      <c r="E227" s="27">
        <v>5597</v>
      </c>
      <c r="F227" s="27">
        <v>228</v>
      </c>
      <c r="G227" s="27">
        <v>820</v>
      </c>
      <c r="H227">
        <v>7.9261521628883294E-2</v>
      </c>
      <c r="I227">
        <v>43.251801841842898</v>
      </c>
    </row>
    <row r="228" spans="1:9" s="28" customFormat="1">
      <c r="A228" s="24">
        <v>254</v>
      </c>
      <c r="B228" s="32" t="s">
        <v>151</v>
      </c>
      <c r="C228" s="32">
        <v>50.576667</v>
      </c>
      <c r="D228" s="27">
        <v>98</v>
      </c>
      <c r="E228" s="27">
        <v>5600</v>
      </c>
      <c r="F228" s="27">
        <v>228</v>
      </c>
      <c r="G228" s="27">
        <v>827</v>
      </c>
      <c r="H228">
        <v>7.9201190598608404E-2</v>
      </c>
      <c r="I228">
        <v>43.065183668438699</v>
      </c>
    </row>
    <row r="229" spans="1:9" s="28" customFormat="1">
      <c r="A229" s="24">
        <v>255</v>
      </c>
      <c r="B229" s="32" t="s">
        <v>152</v>
      </c>
      <c r="C229" s="32">
        <v>50.539721999999998</v>
      </c>
      <c r="D229" s="27">
        <v>90</v>
      </c>
      <c r="E229" s="27">
        <v>5597</v>
      </c>
      <c r="F229" s="27">
        <v>223</v>
      </c>
      <c r="G229" s="27">
        <v>983</v>
      </c>
      <c r="H229">
        <v>0.16574536814709101</v>
      </c>
      <c r="I229">
        <v>23.517192088438399</v>
      </c>
    </row>
    <row r="230" spans="1:9" s="28" customFormat="1">
      <c r="A230" s="24">
        <v>256</v>
      </c>
      <c r="B230" s="32" t="s">
        <v>153</v>
      </c>
      <c r="C230" s="32">
        <v>50.539721999999998</v>
      </c>
      <c r="D230" s="27">
        <v>90</v>
      </c>
      <c r="E230" s="27">
        <v>5597</v>
      </c>
      <c r="F230" s="27">
        <v>223</v>
      </c>
      <c r="G230" s="27">
        <v>983</v>
      </c>
      <c r="H230">
        <v>0.16530833187709801</v>
      </c>
      <c r="I230">
        <v>23.547748077557198</v>
      </c>
    </row>
    <row r="231" spans="1:9" s="28" customFormat="1">
      <c r="A231" s="24">
        <v>257</v>
      </c>
      <c r="B231" s="32" t="s">
        <v>154</v>
      </c>
      <c r="C231" s="32">
        <v>50.54</v>
      </c>
      <c r="D231" s="27">
        <v>90</v>
      </c>
      <c r="E231" s="27">
        <v>5597</v>
      </c>
      <c r="F231" s="27">
        <v>223</v>
      </c>
      <c r="G231" s="27">
        <v>983</v>
      </c>
      <c r="H231">
        <v>0.16388339462956</v>
      </c>
      <c r="I231">
        <v>23.653642384686702</v>
      </c>
    </row>
    <row r="232" spans="1:9" s="28" customFormat="1">
      <c r="A232" s="24">
        <v>258</v>
      </c>
      <c r="B232" s="32" t="s">
        <v>154</v>
      </c>
      <c r="C232" s="32">
        <v>50.539444000000003</v>
      </c>
      <c r="D232" s="27">
        <v>90</v>
      </c>
      <c r="E232" s="27">
        <v>5597</v>
      </c>
      <c r="F232" s="27">
        <v>223</v>
      </c>
      <c r="G232" s="27">
        <v>983</v>
      </c>
      <c r="H232">
        <v>0.16270615846914999</v>
      </c>
      <c r="I232">
        <v>23.694950697238401</v>
      </c>
    </row>
    <row r="233" spans="1:9" s="28" customFormat="1">
      <c r="A233" s="24">
        <v>259</v>
      </c>
      <c r="B233" s="32" t="s">
        <v>155</v>
      </c>
      <c r="C233" s="32">
        <v>50.540832999999999</v>
      </c>
      <c r="D233" s="27">
        <v>92</v>
      </c>
      <c r="E233" s="27">
        <v>5598</v>
      </c>
      <c r="F233" s="27">
        <v>223</v>
      </c>
      <c r="G233" s="27">
        <v>952</v>
      </c>
      <c r="H233">
        <v>0.13309645345870699</v>
      </c>
      <c r="I233">
        <v>25.239671630015799</v>
      </c>
    </row>
    <row r="234" spans="1:9">
      <c r="A234" s="24">
        <v>260</v>
      </c>
      <c r="B234" s="29">
        <v>24</v>
      </c>
      <c r="C234" s="29">
        <v>62</v>
      </c>
      <c r="D234" s="27">
        <v>31</v>
      </c>
      <c r="E234" s="27">
        <v>8588</v>
      </c>
      <c r="F234" s="27">
        <v>339</v>
      </c>
      <c r="G234" s="27">
        <v>590</v>
      </c>
      <c r="H234">
        <v>0.37448939463116498</v>
      </c>
      <c r="I234">
        <v>0.90795847861208501</v>
      </c>
    </row>
    <row r="235" spans="1:9">
      <c r="A235" s="24">
        <v>261</v>
      </c>
      <c r="B235" s="29">
        <v>24.00001</v>
      </c>
      <c r="C235" s="29">
        <v>62</v>
      </c>
      <c r="D235" s="27">
        <v>31</v>
      </c>
      <c r="E235" s="27">
        <v>8588</v>
      </c>
      <c r="F235" s="27">
        <v>339</v>
      </c>
      <c r="G235" s="27">
        <v>590</v>
      </c>
      <c r="H235">
        <v>0.374410698786177</v>
      </c>
      <c r="I235">
        <v>0.90991162216098098</v>
      </c>
    </row>
    <row r="236" spans="1:9">
      <c r="A236" s="24">
        <v>262</v>
      </c>
      <c r="B236" s="29">
        <v>24.000019999999999</v>
      </c>
      <c r="C236" s="29">
        <v>62</v>
      </c>
      <c r="D236" s="27">
        <v>31</v>
      </c>
      <c r="E236" s="27">
        <v>8588</v>
      </c>
      <c r="F236" s="27">
        <v>339</v>
      </c>
      <c r="G236" s="27">
        <v>590</v>
      </c>
      <c r="H236">
        <v>0.37433203019614403</v>
      </c>
      <c r="I236">
        <v>0.91185693848126703</v>
      </c>
    </row>
    <row r="237" spans="1:9">
      <c r="A237" s="24">
        <v>263</v>
      </c>
      <c r="B237" s="29">
        <v>24.000029999999999</v>
      </c>
      <c r="C237" s="29">
        <v>62</v>
      </c>
      <c r="D237" s="27">
        <v>31</v>
      </c>
      <c r="E237" s="27">
        <v>8588</v>
      </c>
      <c r="F237" s="27">
        <v>339</v>
      </c>
      <c r="G237" s="27">
        <v>590</v>
      </c>
      <c r="H237">
        <v>0.374253417928049</v>
      </c>
      <c r="I237">
        <v>0.91379435565105005</v>
      </c>
    </row>
    <row r="238" spans="1:9">
      <c r="A238" s="24">
        <v>264</v>
      </c>
      <c r="B238" s="29">
        <v>24.000039999999998</v>
      </c>
      <c r="C238" s="29">
        <v>62</v>
      </c>
      <c r="D238" s="27">
        <v>31</v>
      </c>
      <c r="E238" s="27">
        <v>8588</v>
      </c>
      <c r="F238" s="27">
        <v>339</v>
      </c>
      <c r="G238" s="27">
        <v>590</v>
      </c>
      <c r="H238">
        <v>0.37417453958298602</v>
      </c>
      <c r="I238">
        <v>0.91573155442370002</v>
      </c>
    </row>
    <row r="239" spans="1:9">
      <c r="A239" s="24">
        <v>265</v>
      </c>
      <c r="B239" s="29">
        <v>24.000050000000002</v>
      </c>
      <c r="C239" s="29">
        <v>62</v>
      </c>
      <c r="D239" s="27">
        <v>31</v>
      </c>
      <c r="E239" s="27">
        <v>8588</v>
      </c>
      <c r="F239" s="27">
        <v>339</v>
      </c>
      <c r="G239" s="27">
        <v>590</v>
      </c>
      <c r="H239">
        <v>0.37409578650511699</v>
      </c>
      <c r="I239">
        <v>0.91766875288747096</v>
      </c>
    </row>
    <row r="240" spans="1:9" s="28" customFormat="1">
      <c r="A240" s="24">
        <v>266</v>
      </c>
      <c r="B240" s="29">
        <v>23.5</v>
      </c>
      <c r="C240" s="29">
        <v>61.916666999999997</v>
      </c>
      <c r="D240" s="27">
        <v>28</v>
      </c>
      <c r="E240" s="27">
        <v>8601</v>
      </c>
      <c r="F240" s="27">
        <v>338</v>
      </c>
      <c r="G240" s="27">
        <v>603</v>
      </c>
      <c r="H240">
        <v>0.36959627695113101</v>
      </c>
      <c r="I240">
        <v>0</v>
      </c>
    </row>
    <row r="241" spans="1:9" s="28" customFormat="1">
      <c r="A241" s="24">
        <v>267</v>
      </c>
      <c r="B241" s="29">
        <v>23.50001</v>
      </c>
      <c r="C241" s="29">
        <v>61.916666999999997</v>
      </c>
      <c r="D241" s="27">
        <v>28</v>
      </c>
      <c r="E241" s="27">
        <v>8601</v>
      </c>
      <c r="F241" s="27">
        <v>338</v>
      </c>
      <c r="G241" s="27">
        <v>603</v>
      </c>
      <c r="H241">
        <v>0.369591344845216</v>
      </c>
      <c r="I241">
        <v>0</v>
      </c>
    </row>
    <row r="242" spans="1:9" s="28" customFormat="1">
      <c r="A242" s="24">
        <v>268</v>
      </c>
      <c r="B242" s="29">
        <v>23.500019999999999</v>
      </c>
      <c r="C242" s="29">
        <v>61.916666999999997</v>
      </c>
      <c r="D242" s="27">
        <v>28</v>
      </c>
      <c r="E242" s="27">
        <v>8601</v>
      </c>
      <c r="F242" s="27">
        <v>338</v>
      </c>
      <c r="G242" s="27">
        <v>603</v>
      </c>
      <c r="H242">
        <v>0.36958630542206999</v>
      </c>
      <c r="I242">
        <v>0</v>
      </c>
    </row>
    <row r="243" spans="1:9" s="28" customFormat="1">
      <c r="A243" s="24">
        <v>269</v>
      </c>
      <c r="B243" s="29">
        <v>23.500029999999999</v>
      </c>
      <c r="C243" s="29">
        <v>61.916666999999997</v>
      </c>
      <c r="D243" s="27">
        <v>28</v>
      </c>
      <c r="E243" s="27">
        <v>8601</v>
      </c>
      <c r="F243" s="27">
        <v>338</v>
      </c>
      <c r="G243" s="27">
        <v>603</v>
      </c>
      <c r="H243">
        <v>0.36958142112575498</v>
      </c>
      <c r="I243">
        <v>0</v>
      </c>
    </row>
    <row r="244" spans="1:9" s="28" customFormat="1">
      <c r="A244" s="24">
        <v>271</v>
      </c>
      <c r="B244" s="29">
        <v>6.2138309999999999</v>
      </c>
      <c r="C244" s="29">
        <v>53.490414999999999</v>
      </c>
      <c r="D244" s="27">
        <v>87</v>
      </c>
      <c r="E244" s="27">
        <v>5337</v>
      </c>
      <c r="F244" s="27">
        <v>212</v>
      </c>
      <c r="G244" s="27">
        <v>804</v>
      </c>
      <c r="H244">
        <v>0.45766957422114102</v>
      </c>
      <c r="I244">
        <v>0</v>
      </c>
    </row>
    <row r="245" spans="1:9" s="28" customFormat="1">
      <c r="A245" s="24">
        <v>272</v>
      </c>
      <c r="B245" s="29">
        <v>6.1771909999999997</v>
      </c>
      <c r="C245" s="29">
        <v>53.490864000000002</v>
      </c>
      <c r="D245" s="27">
        <v>86</v>
      </c>
      <c r="E245" s="27">
        <v>5361</v>
      </c>
      <c r="F245" s="27">
        <v>212</v>
      </c>
      <c r="G245" s="27">
        <v>806</v>
      </c>
      <c r="H245">
        <v>0.27490967741415301</v>
      </c>
      <c r="I245">
        <v>2.1831295544315501</v>
      </c>
    </row>
    <row r="246" spans="1:9" s="28" customFormat="1">
      <c r="A246" s="24">
        <v>273</v>
      </c>
      <c r="B246" s="29">
        <v>4.8152609999999996</v>
      </c>
      <c r="C246" s="29">
        <v>53.092007000000002</v>
      </c>
      <c r="D246" s="27">
        <v>89</v>
      </c>
      <c r="E246" s="27">
        <v>5299</v>
      </c>
      <c r="F246" s="27">
        <v>196</v>
      </c>
      <c r="G246" s="27">
        <v>772</v>
      </c>
      <c r="H246">
        <v>0.32899404421992101</v>
      </c>
      <c r="I246">
        <v>0</v>
      </c>
    </row>
    <row r="247" spans="1:9" s="28" customFormat="1">
      <c r="A247" s="24">
        <v>274</v>
      </c>
      <c r="B247" s="29">
        <v>4.9599659999999997</v>
      </c>
      <c r="C247" s="29">
        <v>53.257617000000003</v>
      </c>
      <c r="D247" s="27">
        <v>89</v>
      </c>
      <c r="E247" s="27">
        <v>5251</v>
      </c>
      <c r="F247" s="27">
        <v>196</v>
      </c>
      <c r="G247" s="27">
        <v>779</v>
      </c>
      <c r="H247">
        <v>0.20130413996966501</v>
      </c>
      <c r="I247">
        <v>0</v>
      </c>
    </row>
    <row r="248" spans="1:9" s="28" customFormat="1">
      <c r="A248" s="24">
        <v>276</v>
      </c>
      <c r="B248" s="29">
        <v>5.3467130000000003</v>
      </c>
      <c r="C248" s="29">
        <v>53.411617</v>
      </c>
      <c r="D248" s="27">
        <v>87</v>
      </c>
      <c r="E248" s="27">
        <v>5261</v>
      </c>
      <c r="F248" s="27">
        <v>201</v>
      </c>
      <c r="G248" s="27">
        <v>798</v>
      </c>
      <c r="H248">
        <v>0.16976477525008099</v>
      </c>
      <c r="I248">
        <v>0</v>
      </c>
    </row>
    <row r="249" spans="1:9" s="28" customFormat="1">
      <c r="A249" s="24">
        <v>277</v>
      </c>
      <c r="B249" s="29">
        <v>5.7201579999999996</v>
      </c>
      <c r="C249" s="29">
        <v>53.450212000000001</v>
      </c>
      <c r="D249" s="27">
        <v>87</v>
      </c>
      <c r="E249" s="27">
        <v>5284</v>
      </c>
      <c r="F249" s="27">
        <v>206</v>
      </c>
      <c r="G249" s="27">
        <v>804</v>
      </c>
      <c r="H249">
        <v>0.24070148138237399</v>
      </c>
      <c r="I249">
        <v>3.6085946291340898</v>
      </c>
    </row>
    <row r="250" spans="1:9" s="28" customFormat="1">
      <c r="A250" s="24">
        <v>278</v>
      </c>
      <c r="B250" s="29">
        <v>6.2212399999999999</v>
      </c>
      <c r="C250" s="29">
        <v>53.490220999999998</v>
      </c>
      <c r="D250" s="27">
        <v>87</v>
      </c>
      <c r="E250" s="27">
        <v>5348</v>
      </c>
      <c r="F250" s="27">
        <v>212</v>
      </c>
      <c r="G250" s="27">
        <v>803</v>
      </c>
      <c r="H250">
        <v>0.42410977769657798</v>
      </c>
      <c r="I250">
        <v>0</v>
      </c>
    </row>
    <row r="251" spans="1:9" s="28" customFormat="1">
      <c r="A251" s="24">
        <v>279</v>
      </c>
      <c r="B251" s="29">
        <v>6.4943340000000003</v>
      </c>
      <c r="C251" s="29">
        <v>53.538893000000002</v>
      </c>
      <c r="D251" s="27">
        <v>87</v>
      </c>
      <c r="E251" s="27">
        <v>5450.33</v>
      </c>
      <c r="F251" s="27">
        <v>213</v>
      </c>
      <c r="G251" s="27">
        <v>803.33</v>
      </c>
      <c r="H251">
        <v>0.430867284155805</v>
      </c>
      <c r="I251">
        <v>0</v>
      </c>
    </row>
    <row r="252" spans="1:9" s="28" customFormat="1">
      <c r="A252" s="24">
        <v>281</v>
      </c>
      <c r="B252" s="29">
        <v>6.6966219999999996</v>
      </c>
      <c r="C252" s="29">
        <v>53.597065000000001</v>
      </c>
      <c r="D252" s="27">
        <v>87</v>
      </c>
      <c r="E252" s="27">
        <v>5508</v>
      </c>
      <c r="F252" s="27">
        <v>211</v>
      </c>
      <c r="G252" s="27">
        <v>806</v>
      </c>
      <c r="H252">
        <v>0.111698956824775</v>
      </c>
      <c r="I252">
        <v>15.627672716905799</v>
      </c>
    </row>
    <row r="253" spans="1:9" s="28" customFormat="1">
      <c r="A253" s="24">
        <v>283</v>
      </c>
      <c r="B253" s="29">
        <v>6.8872530000000003</v>
      </c>
      <c r="C253" s="29">
        <v>53.635961000000002</v>
      </c>
      <c r="D253" s="27">
        <v>88</v>
      </c>
      <c r="E253" s="27">
        <v>5609</v>
      </c>
      <c r="F253" s="27">
        <v>210</v>
      </c>
      <c r="G253" s="27">
        <v>801</v>
      </c>
      <c r="H253">
        <v>0.36504065497956001</v>
      </c>
      <c r="I253">
        <v>0</v>
      </c>
    </row>
    <row r="254" spans="1:9" s="28" customFormat="1">
      <c r="A254" s="24">
        <v>284</v>
      </c>
      <c r="B254" s="29">
        <v>6.9508710000000002</v>
      </c>
      <c r="C254" s="29">
        <v>53.672564999999999</v>
      </c>
      <c r="D254" s="27">
        <v>88</v>
      </c>
      <c r="E254" s="27">
        <v>5628.67</v>
      </c>
      <c r="F254" s="27">
        <v>208</v>
      </c>
      <c r="G254" s="27">
        <v>801.33</v>
      </c>
      <c r="H254">
        <v>0.192050514459887</v>
      </c>
      <c r="I254">
        <v>0.16892527522008399</v>
      </c>
    </row>
    <row r="255" spans="1:9" s="28" customFormat="1">
      <c r="A255" s="24">
        <v>285</v>
      </c>
      <c r="B255" s="29">
        <v>7.2018339999999998</v>
      </c>
      <c r="C255" s="29">
        <v>53.714908999999999</v>
      </c>
      <c r="D255" s="27">
        <v>89</v>
      </c>
      <c r="E255" s="27">
        <v>5704</v>
      </c>
      <c r="F255" s="27">
        <v>204</v>
      </c>
      <c r="G255" s="27">
        <v>799</v>
      </c>
      <c r="H255">
        <v>0.20674770667790801</v>
      </c>
      <c r="I255">
        <v>1.1878023348821101</v>
      </c>
    </row>
    <row r="256" spans="1:9" s="28" customFormat="1">
      <c r="A256" s="24">
        <v>286</v>
      </c>
      <c r="B256" s="29">
        <v>7.390415</v>
      </c>
      <c r="C256" s="29">
        <v>53.731102</v>
      </c>
      <c r="D256" s="27">
        <v>89</v>
      </c>
      <c r="E256" s="27">
        <v>5622</v>
      </c>
      <c r="F256" s="27">
        <v>203</v>
      </c>
      <c r="G256" s="27">
        <v>798</v>
      </c>
      <c r="H256">
        <v>0.21976205185404099</v>
      </c>
      <c r="I256">
        <v>7.0539402547073502</v>
      </c>
    </row>
    <row r="257" spans="1:9" s="28" customFormat="1">
      <c r="A257" s="24">
        <v>287</v>
      </c>
      <c r="B257" s="29">
        <v>7.5097269999999998</v>
      </c>
      <c r="C257" s="29">
        <v>53.749557000000003</v>
      </c>
      <c r="D257" s="27">
        <v>89</v>
      </c>
      <c r="E257" s="27">
        <v>5588</v>
      </c>
      <c r="F257" s="27">
        <v>205</v>
      </c>
      <c r="G257" s="27">
        <v>796</v>
      </c>
      <c r="H257">
        <v>0.13986033327898001</v>
      </c>
      <c r="I257">
        <v>6.1462692692754901</v>
      </c>
    </row>
    <row r="258" spans="1:9" s="28" customFormat="1">
      <c r="A258" s="24">
        <v>288</v>
      </c>
      <c r="B258" s="29">
        <v>7.7346560000000002</v>
      </c>
      <c r="C258" s="29">
        <v>53.769111000000002</v>
      </c>
      <c r="D258" s="27">
        <v>88</v>
      </c>
      <c r="E258" s="27">
        <v>5547</v>
      </c>
      <c r="F258" s="27">
        <v>204</v>
      </c>
      <c r="G258" s="27">
        <v>793</v>
      </c>
      <c r="H258">
        <v>0.198502490726778</v>
      </c>
      <c r="I258">
        <v>0</v>
      </c>
    </row>
    <row r="259" spans="1:9" s="28" customFormat="1">
      <c r="A259" s="24">
        <v>289</v>
      </c>
      <c r="B259" s="29">
        <v>7.9209889999999996</v>
      </c>
      <c r="C259" s="29">
        <v>53.786859999999997</v>
      </c>
      <c r="D259" s="27">
        <v>88</v>
      </c>
      <c r="E259" s="27">
        <v>5549</v>
      </c>
      <c r="F259" s="27">
        <v>207</v>
      </c>
      <c r="G259" s="27">
        <v>790</v>
      </c>
      <c r="H259">
        <v>0.25160298268294201</v>
      </c>
      <c r="I259">
        <v>8.1751420964705392</v>
      </c>
    </row>
    <row r="260" spans="1:9" s="28" customFormat="1">
      <c r="A260" s="23">
        <v>291</v>
      </c>
      <c r="B260" s="29">
        <v>9.0374110000000005</v>
      </c>
      <c r="C260" s="29">
        <v>50.490392</v>
      </c>
      <c r="D260" s="27">
        <v>90</v>
      </c>
      <c r="E260" s="27">
        <v>6443</v>
      </c>
      <c r="F260" s="27">
        <v>261</v>
      </c>
      <c r="G260" s="27">
        <v>694</v>
      </c>
      <c r="H260">
        <v>0.201096886242563</v>
      </c>
      <c r="I260">
        <v>0</v>
      </c>
    </row>
    <row r="261" spans="1:9">
      <c r="A261" s="23">
        <v>292</v>
      </c>
      <c r="B261" s="29">
        <v>8.4825760100000007</v>
      </c>
      <c r="C261" s="29">
        <v>50.753832000000003</v>
      </c>
      <c r="D261" s="27">
        <v>83</v>
      </c>
      <c r="E261" s="27">
        <v>6182</v>
      </c>
      <c r="F261" s="27">
        <v>246</v>
      </c>
      <c r="G261" s="27">
        <v>821</v>
      </c>
      <c r="H261">
        <v>7.2070454288632499E-2</v>
      </c>
      <c r="I261">
        <v>19.3335084052874</v>
      </c>
    </row>
    <row r="262" spans="1:9">
      <c r="A262" s="23">
        <v>293</v>
      </c>
      <c r="B262" s="29">
        <v>8.4825760199999998</v>
      </c>
      <c r="C262" s="29">
        <v>50.753832000000003</v>
      </c>
      <c r="D262" s="27">
        <v>83</v>
      </c>
      <c r="E262" s="27">
        <v>6182</v>
      </c>
      <c r="F262" s="27">
        <v>246</v>
      </c>
      <c r="G262" s="27">
        <v>821</v>
      </c>
      <c r="H262">
        <v>7.2070446971571694E-2</v>
      </c>
      <c r="I262">
        <v>19.333505322632998</v>
      </c>
    </row>
    <row r="263" spans="1:9">
      <c r="A263" s="23">
        <v>294</v>
      </c>
      <c r="B263" s="29">
        <v>8.4825760300000006</v>
      </c>
      <c r="C263" s="29">
        <v>50.753832000000003</v>
      </c>
      <c r="D263" s="27">
        <v>83</v>
      </c>
      <c r="E263" s="27">
        <v>6182</v>
      </c>
      <c r="F263" s="27">
        <v>246</v>
      </c>
      <c r="G263" s="27">
        <v>821</v>
      </c>
      <c r="H263">
        <v>7.2070442785494807E-2</v>
      </c>
      <c r="I263">
        <v>19.333498891649501</v>
      </c>
    </row>
    <row r="264" spans="1:9">
      <c r="A264" s="23">
        <v>295</v>
      </c>
      <c r="B264" s="29">
        <v>8.4825760399999997</v>
      </c>
      <c r="C264" s="29">
        <v>50.753832000000003</v>
      </c>
      <c r="D264" s="27">
        <v>83</v>
      </c>
      <c r="E264" s="27">
        <v>6182</v>
      </c>
      <c r="F264" s="27">
        <v>246</v>
      </c>
      <c r="G264" s="27">
        <v>821</v>
      </c>
      <c r="H264">
        <v>7.2070450654730403E-2</v>
      </c>
      <c r="I264">
        <v>19.333498891649501</v>
      </c>
    </row>
    <row r="265" spans="1:9">
      <c r="A265" s="24">
        <v>296</v>
      </c>
      <c r="B265" s="32" t="s">
        <v>156</v>
      </c>
      <c r="C265" s="32">
        <v>46.666666999999997</v>
      </c>
      <c r="D265" s="27">
        <v>45</v>
      </c>
      <c r="E265" s="27">
        <v>7102</v>
      </c>
      <c r="F265" s="27">
        <v>291</v>
      </c>
      <c r="G265" s="27">
        <v>789</v>
      </c>
      <c r="H265">
        <v>0.38003067515042699</v>
      </c>
      <c r="I265">
        <v>4.8266353578135801</v>
      </c>
    </row>
    <row r="266" spans="1:9" s="28" customFormat="1">
      <c r="A266" s="24">
        <v>297</v>
      </c>
      <c r="B266" s="31" t="s">
        <v>157</v>
      </c>
      <c r="C266" s="32">
        <v>46.666666999999997</v>
      </c>
      <c r="D266" s="27">
        <v>45</v>
      </c>
      <c r="E266" s="27">
        <v>7102</v>
      </c>
      <c r="F266" s="27">
        <v>291</v>
      </c>
      <c r="G266" s="27">
        <v>789</v>
      </c>
      <c r="H266">
        <v>0.38003064245669599</v>
      </c>
      <c r="I266">
        <v>4.8267314103271399</v>
      </c>
    </row>
    <row r="267" spans="1:9" s="28" customFormat="1">
      <c r="A267" s="24">
        <v>300</v>
      </c>
      <c r="B267" s="31" t="s">
        <v>158</v>
      </c>
      <c r="C267" s="32">
        <v>46.483333000000002</v>
      </c>
      <c r="D267" s="27">
        <v>77</v>
      </c>
      <c r="E267" s="27">
        <v>7780</v>
      </c>
      <c r="F267" s="27">
        <v>325</v>
      </c>
      <c r="G267" s="27">
        <v>617</v>
      </c>
      <c r="H267">
        <v>0.214728468203356</v>
      </c>
      <c r="I267">
        <v>0</v>
      </c>
    </row>
    <row r="268" spans="1:9" s="28" customFormat="1">
      <c r="A268" s="24">
        <v>301</v>
      </c>
      <c r="B268" s="31" t="s">
        <v>159</v>
      </c>
      <c r="C268" s="32">
        <v>46.483333000000002</v>
      </c>
      <c r="D268" s="27">
        <v>77</v>
      </c>
      <c r="E268" s="27">
        <v>7780</v>
      </c>
      <c r="F268" s="27">
        <v>325</v>
      </c>
      <c r="G268" s="27">
        <v>617</v>
      </c>
      <c r="H268">
        <v>0.21472847897626601</v>
      </c>
      <c r="I268">
        <v>0</v>
      </c>
    </row>
    <row r="269" spans="1:9" s="28" customFormat="1">
      <c r="A269" s="24">
        <v>302</v>
      </c>
      <c r="B269" s="31" t="s">
        <v>160</v>
      </c>
      <c r="C269" s="32">
        <v>46.483333000000002</v>
      </c>
      <c r="D269" s="27">
        <v>77</v>
      </c>
      <c r="E269" s="27">
        <v>7780</v>
      </c>
      <c r="F269" s="27">
        <v>325</v>
      </c>
      <c r="G269" s="27">
        <v>617</v>
      </c>
      <c r="H269">
        <v>0.21472850411872299</v>
      </c>
      <c r="I269">
        <v>0</v>
      </c>
    </row>
    <row r="270" spans="1:9" s="28" customFormat="1">
      <c r="A270" s="24">
        <v>303</v>
      </c>
      <c r="B270" s="31" t="s">
        <v>161</v>
      </c>
      <c r="C270" s="32">
        <v>46.183332999999998</v>
      </c>
      <c r="D270" s="27">
        <v>48</v>
      </c>
      <c r="E270" s="27">
        <v>7557</v>
      </c>
      <c r="F270" s="27">
        <v>301</v>
      </c>
      <c r="G270" s="27">
        <v>730</v>
      </c>
      <c r="H270">
        <v>0.44993895714316701</v>
      </c>
      <c r="I270">
        <v>0</v>
      </c>
    </row>
    <row r="271" spans="1:9" s="28" customFormat="1">
      <c r="A271" s="24">
        <v>304</v>
      </c>
      <c r="B271" s="31" t="s">
        <v>162</v>
      </c>
      <c r="C271" s="32">
        <v>46.183332999999998</v>
      </c>
      <c r="D271" s="27">
        <v>48</v>
      </c>
      <c r="E271" s="27">
        <v>7557</v>
      </c>
      <c r="F271" s="27">
        <v>301</v>
      </c>
      <c r="G271" s="27">
        <v>730</v>
      </c>
      <c r="H271">
        <v>0.44993889712428697</v>
      </c>
      <c r="I271">
        <v>0</v>
      </c>
    </row>
    <row r="272" spans="1:9" s="28" customFormat="1">
      <c r="A272" s="24">
        <v>305</v>
      </c>
      <c r="B272" s="32" t="s">
        <v>163</v>
      </c>
      <c r="C272" s="32">
        <v>46.183332999999998</v>
      </c>
      <c r="D272" s="27">
        <v>50</v>
      </c>
      <c r="E272" s="27">
        <v>7582</v>
      </c>
      <c r="F272" s="27">
        <v>301</v>
      </c>
      <c r="G272" s="27">
        <v>722</v>
      </c>
      <c r="H272">
        <v>0.13436910611200101</v>
      </c>
      <c r="I272">
        <v>0</v>
      </c>
    </row>
    <row r="273" spans="1:9" s="28" customFormat="1">
      <c r="A273" s="24">
        <v>309</v>
      </c>
      <c r="B273" s="32" t="s">
        <v>164</v>
      </c>
      <c r="C273" s="32">
        <v>46.476666999999999</v>
      </c>
      <c r="D273" s="27">
        <v>71</v>
      </c>
      <c r="E273" s="27">
        <v>7085</v>
      </c>
      <c r="F273" s="27">
        <v>287</v>
      </c>
      <c r="G273" s="27">
        <v>775</v>
      </c>
      <c r="H273">
        <v>0.30854805489786302</v>
      </c>
      <c r="I273">
        <v>0</v>
      </c>
    </row>
    <row r="274" spans="1:9" s="28" customFormat="1">
      <c r="A274" s="24">
        <v>311</v>
      </c>
      <c r="B274" s="32" t="s">
        <v>165</v>
      </c>
      <c r="C274" s="32">
        <v>46.456667000000003</v>
      </c>
      <c r="D274" s="27">
        <v>75</v>
      </c>
      <c r="E274" s="27">
        <v>7117</v>
      </c>
      <c r="F274" s="27">
        <v>289</v>
      </c>
      <c r="G274" s="27">
        <v>745</v>
      </c>
      <c r="H274">
        <v>0.14080622670630299</v>
      </c>
      <c r="I274">
        <v>7.6317892695091398</v>
      </c>
    </row>
    <row r="275" spans="1:9" s="28" customFormat="1">
      <c r="A275" s="24">
        <v>312</v>
      </c>
      <c r="B275" s="32" t="s">
        <v>166</v>
      </c>
      <c r="C275" s="32">
        <v>46.453055999999997</v>
      </c>
      <c r="D275" s="27">
        <v>75</v>
      </c>
      <c r="E275" s="27">
        <v>7159</v>
      </c>
      <c r="F275" s="27">
        <v>290</v>
      </c>
      <c r="G275" s="27">
        <v>739</v>
      </c>
      <c r="H275">
        <v>0.210823896056171</v>
      </c>
      <c r="I275">
        <v>4.8344326617246898</v>
      </c>
    </row>
    <row r="276" spans="1:9" s="28" customFormat="1">
      <c r="A276" s="24">
        <v>313</v>
      </c>
      <c r="B276" s="32" t="s">
        <v>167</v>
      </c>
      <c r="C276" s="32">
        <v>46.450555999999999</v>
      </c>
      <c r="D276" s="27">
        <v>80</v>
      </c>
      <c r="E276" s="27">
        <v>7254</v>
      </c>
      <c r="F276" s="27">
        <v>295</v>
      </c>
      <c r="G276" s="27">
        <v>704</v>
      </c>
      <c r="H276">
        <v>0.10448684392975099</v>
      </c>
      <c r="I276">
        <v>6.86212646237089</v>
      </c>
    </row>
    <row r="277" spans="1:9" s="28" customFormat="1">
      <c r="A277" s="24">
        <v>314</v>
      </c>
      <c r="B277" s="32">
        <v>23.017499999999998</v>
      </c>
      <c r="C277" s="32">
        <v>46.371389000000001</v>
      </c>
      <c r="D277" s="27">
        <v>86</v>
      </c>
      <c r="E277" s="27">
        <v>7404</v>
      </c>
      <c r="F277" s="27">
        <v>301</v>
      </c>
      <c r="G277" s="27">
        <v>669</v>
      </c>
      <c r="H277">
        <v>9.6068355726102103E-2</v>
      </c>
      <c r="I277">
        <v>7.5491887615285602</v>
      </c>
    </row>
    <row r="278" spans="1:9" s="28" customFormat="1">
      <c r="A278" s="24">
        <v>316</v>
      </c>
      <c r="B278" s="32" t="s">
        <v>168</v>
      </c>
      <c r="C278" s="32">
        <v>46.372500000000002</v>
      </c>
      <c r="D278" s="27">
        <v>83</v>
      </c>
      <c r="E278" s="27">
        <v>7304</v>
      </c>
      <c r="F278" s="27">
        <v>298</v>
      </c>
      <c r="G278" s="27">
        <v>695</v>
      </c>
      <c r="H278">
        <v>0.13363397354457801</v>
      </c>
      <c r="I278">
        <v>7.9768707325716299</v>
      </c>
    </row>
    <row r="279" spans="1:9" s="28" customFormat="1">
      <c r="A279" s="24">
        <v>317</v>
      </c>
      <c r="B279" s="32" t="s">
        <v>169</v>
      </c>
      <c r="C279" s="32">
        <v>46.371389000000001</v>
      </c>
      <c r="D279" s="27">
        <v>83</v>
      </c>
      <c r="E279" s="27">
        <v>7313</v>
      </c>
      <c r="F279" s="27">
        <v>298</v>
      </c>
      <c r="G279" s="27">
        <v>692</v>
      </c>
      <c r="H279">
        <v>0.119085496822743</v>
      </c>
      <c r="I279">
        <v>7.6753242218349103</v>
      </c>
    </row>
    <row r="280" spans="1:9" s="28" customFormat="1">
      <c r="A280" s="24">
        <v>318</v>
      </c>
      <c r="B280" s="32" t="s">
        <v>170</v>
      </c>
      <c r="C280" s="32">
        <v>46.366388999999998</v>
      </c>
      <c r="D280" s="27">
        <v>82</v>
      </c>
      <c r="E280" s="27">
        <v>7274</v>
      </c>
      <c r="F280" s="27">
        <v>296</v>
      </c>
      <c r="G280" s="27">
        <v>696</v>
      </c>
      <c r="H280">
        <v>0.137383544225297</v>
      </c>
      <c r="I280">
        <v>7.5130177866235002</v>
      </c>
    </row>
    <row r="281" spans="1:9" s="28" customFormat="1">
      <c r="A281" s="24">
        <v>320</v>
      </c>
      <c r="B281" s="32" t="s">
        <v>171</v>
      </c>
      <c r="C281" s="32">
        <v>47.6355</v>
      </c>
      <c r="D281" s="27">
        <v>65</v>
      </c>
      <c r="E281" s="27">
        <v>7593</v>
      </c>
      <c r="F281" s="27">
        <v>311</v>
      </c>
      <c r="G281" s="27">
        <v>750</v>
      </c>
      <c r="H281">
        <v>0.122557420786433</v>
      </c>
      <c r="I281">
        <v>13.5656916397967</v>
      </c>
    </row>
    <row r="282" spans="1:9" s="28" customFormat="1">
      <c r="A282" s="24">
        <v>321</v>
      </c>
      <c r="B282" s="32" t="s">
        <v>172</v>
      </c>
      <c r="C282" s="32">
        <v>47.618527999999998</v>
      </c>
      <c r="D282" s="27">
        <v>60</v>
      </c>
      <c r="E282" s="27">
        <v>7507</v>
      </c>
      <c r="F282" s="27">
        <v>307</v>
      </c>
      <c r="G282" s="27">
        <v>768</v>
      </c>
      <c r="H282">
        <v>0.12644265964133999</v>
      </c>
      <c r="I282">
        <v>3.05647998918317</v>
      </c>
    </row>
    <row r="283" spans="1:9" s="28" customFormat="1">
      <c r="A283" s="24">
        <v>322</v>
      </c>
      <c r="B283" s="32" t="s">
        <v>173</v>
      </c>
      <c r="C283" s="32">
        <v>47.609444000000003</v>
      </c>
      <c r="D283" s="27">
        <v>45</v>
      </c>
      <c r="E283" s="27">
        <v>7154</v>
      </c>
      <c r="F283" s="27">
        <v>291</v>
      </c>
      <c r="G283" s="27">
        <v>836</v>
      </c>
      <c r="H283">
        <v>0.17873085903886801</v>
      </c>
      <c r="I283">
        <v>0.59648822936271895</v>
      </c>
    </row>
    <row r="284" spans="1:9" s="28" customFormat="1">
      <c r="A284" s="24">
        <v>323</v>
      </c>
      <c r="B284" s="32" t="s">
        <v>174</v>
      </c>
      <c r="C284" s="32">
        <v>47.601861</v>
      </c>
      <c r="D284" s="27">
        <v>46</v>
      </c>
      <c r="E284" s="27">
        <v>7166</v>
      </c>
      <c r="F284" s="27">
        <v>292</v>
      </c>
      <c r="G284" s="27">
        <v>831</v>
      </c>
      <c r="H284">
        <v>0.30460669276289998</v>
      </c>
      <c r="I284">
        <v>0</v>
      </c>
    </row>
    <row r="285" spans="1:9" s="28" customFormat="1">
      <c r="A285" s="24">
        <v>325</v>
      </c>
      <c r="B285" s="29">
        <v>-2.0826530000000001</v>
      </c>
      <c r="C285" s="29">
        <v>50.666933999999998</v>
      </c>
      <c r="D285" s="27">
        <v>101</v>
      </c>
      <c r="E285" s="27">
        <v>4417</v>
      </c>
      <c r="F285" s="27">
        <v>198</v>
      </c>
      <c r="G285" s="27">
        <v>795</v>
      </c>
      <c r="H285">
        <v>0.36786801024328297</v>
      </c>
      <c r="I285">
        <v>3.0229168053516502</v>
      </c>
    </row>
    <row r="286" spans="1:9" s="28" customFormat="1">
      <c r="A286" s="24">
        <v>326</v>
      </c>
      <c r="B286" s="29">
        <v>-5.333164</v>
      </c>
      <c r="C286" s="29">
        <v>51.854297000000003</v>
      </c>
      <c r="D286" s="27">
        <v>97</v>
      </c>
      <c r="E286" s="27">
        <v>4233</v>
      </c>
      <c r="F286" s="27">
        <v>170</v>
      </c>
      <c r="G286" s="27">
        <v>887</v>
      </c>
      <c r="H286">
        <v>0.66871680018235702</v>
      </c>
      <c r="I286">
        <v>0</v>
      </c>
    </row>
    <row r="287" spans="1:9" s="28" customFormat="1">
      <c r="A287" s="23">
        <v>327</v>
      </c>
      <c r="B287" s="29">
        <v>24.000001000000001</v>
      </c>
      <c r="C287" s="29">
        <v>62</v>
      </c>
      <c r="D287" s="27">
        <v>31</v>
      </c>
      <c r="E287" s="27">
        <v>8588</v>
      </c>
      <c r="F287" s="27">
        <v>339</v>
      </c>
      <c r="G287" s="27">
        <v>590</v>
      </c>
      <c r="H287">
        <v>0.374481471416451</v>
      </c>
      <c r="I287">
        <v>0.90815771397520395</v>
      </c>
    </row>
    <row r="288" spans="1:9">
      <c r="A288" s="23">
        <v>328</v>
      </c>
      <c r="B288" s="29">
        <v>24.000001999999999</v>
      </c>
      <c r="C288" s="29">
        <v>62</v>
      </c>
      <c r="D288" s="27">
        <v>31</v>
      </c>
      <c r="E288" s="27">
        <v>8588</v>
      </c>
      <c r="F288" s="27">
        <v>339</v>
      </c>
      <c r="G288" s="27">
        <v>590</v>
      </c>
      <c r="H288">
        <v>0.374473664753041</v>
      </c>
      <c r="I288">
        <v>0.90834912183006</v>
      </c>
    </row>
    <row r="289" spans="1:9">
      <c r="A289" s="23">
        <v>329</v>
      </c>
      <c r="B289" s="29">
        <v>24.000003</v>
      </c>
      <c r="C289" s="29">
        <v>62</v>
      </c>
      <c r="D289" s="27">
        <v>31</v>
      </c>
      <c r="E289" s="27">
        <v>8588</v>
      </c>
      <c r="F289" s="27">
        <v>339</v>
      </c>
      <c r="G289" s="27">
        <v>590</v>
      </c>
      <c r="H289">
        <v>0.37446574233277702</v>
      </c>
      <c r="I289">
        <v>0.90854835716203597</v>
      </c>
    </row>
    <row r="290" spans="1:9">
      <c r="A290" s="23">
        <v>330</v>
      </c>
      <c r="B290" s="29">
        <v>22.317188999999999</v>
      </c>
      <c r="C290" s="29">
        <v>47.719082</v>
      </c>
      <c r="D290" s="27">
        <v>101</v>
      </c>
      <c r="E290" s="27">
        <v>7861</v>
      </c>
      <c r="F290" s="27">
        <v>319</v>
      </c>
      <c r="G290" s="27">
        <v>626</v>
      </c>
      <c r="H290">
        <v>0.405541634827711</v>
      </c>
      <c r="I290">
        <v>0</v>
      </c>
    </row>
    <row r="291" spans="1:9">
      <c r="A291" s="23">
        <v>331</v>
      </c>
      <c r="B291" s="29">
        <v>22.318382</v>
      </c>
      <c r="C291" s="29">
        <v>47.718812</v>
      </c>
      <c r="D291" s="27">
        <v>101</v>
      </c>
      <c r="E291" s="27">
        <v>7861</v>
      </c>
      <c r="F291" s="27">
        <v>319</v>
      </c>
      <c r="G291" s="27">
        <v>626</v>
      </c>
      <c r="H291">
        <v>0.39698330208966698</v>
      </c>
      <c r="I291">
        <v>0</v>
      </c>
    </row>
    <row r="292" spans="1:9">
      <c r="A292" s="23">
        <v>332</v>
      </c>
      <c r="B292" s="29">
        <v>22.318216</v>
      </c>
      <c r="C292" s="29">
        <v>47.718032000000001</v>
      </c>
      <c r="D292" s="27">
        <v>101</v>
      </c>
      <c r="E292" s="27">
        <v>7861</v>
      </c>
      <c r="F292" s="27">
        <v>319</v>
      </c>
      <c r="G292" s="27">
        <v>626</v>
      </c>
      <c r="H292">
        <v>0.38096620131013098</v>
      </c>
      <c r="I292">
        <v>0</v>
      </c>
    </row>
    <row r="293" spans="1:9">
      <c r="A293" s="23">
        <v>333</v>
      </c>
      <c r="B293" s="29">
        <v>11.31484</v>
      </c>
      <c r="C293" s="29">
        <v>51.844470999999999</v>
      </c>
      <c r="D293" s="27">
        <v>87</v>
      </c>
      <c r="E293" s="27">
        <v>6406</v>
      </c>
      <c r="F293" s="27">
        <v>253</v>
      </c>
      <c r="G293" s="27">
        <v>528</v>
      </c>
      <c r="H293">
        <v>0.92640167900860904</v>
      </c>
      <c r="I293">
        <v>2.4820114777355302</v>
      </c>
    </row>
    <row r="294" spans="1:9">
      <c r="A294" s="23">
        <v>334</v>
      </c>
      <c r="B294" s="29">
        <v>11.3148401</v>
      </c>
      <c r="C294" s="29">
        <v>51.844470999999999</v>
      </c>
      <c r="D294" s="27">
        <v>87</v>
      </c>
      <c r="E294" s="27">
        <v>6406</v>
      </c>
      <c r="F294" s="27">
        <v>253</v>
      </c>
      <c r="G294" s="27">
        <v>528</v>
      </c>
      <c r="H294">
        <v>0.92640183217911798</v>
      </c>
      <c r="I294">
        <v>2.4820035054249598</v>
      </c>
    </row>
    <row r="295" spans="1:9">
      <c r="A295" s="23">
        <v>335</v>
      </c>
      <c r="B295" s="29">
        <v>11.314840200000001</v>
      </c>
      <c r="C295" s="29">
        <v>51.844470999999999</v>
      </c>
      <c r="D295" s="27">
        <v>87</v>
      </c>
      <c r="E295" s="27">
        <v>6406</v>
      </c>
      <c r="F295" s="27">
        <v>253</v>
      </c>
      <c r="G295" s="27">
        <v>528</v>
      </c>
      <c r="H295">
        <v>0.92640199289047498</v>
      </c>
      <c r="I295">
        <v>2.4819873629320801</v>
      </c>
    </row>
    <row r="296" spans="1:9">
      <c r="A296" s="23">
        <v>336</v>
      </c>
      <c r="B296" s="29">
        <v>11.3148403</v>
      </c>
      <c r="C296" s="29">
        <v>51.844470999999999</v>
      </c>
      <c r="D296" s="27">
        <v>87</v>
      </c>
      <c r="E296" s="27">
        <v>6406</v>
      </c>
      <c r="F296" s="27">
        <v>253</v>
      </c>
      <c r="G296" s="27">
        <v>528</v>
      </c>
      <c r="H296">
        <v>0.92640214606103399</v>
      </c>
      <c r="I296">
        <v>2.4819793906221399</v>
      </c>
    </row>
    <row r="297" spans="1:9">
      <c r="A297" s="23">
        <v>337</v>
      </c>
      <c r="B297" s="29">
        <v>11.762911000000001</v>
      </c>
      <c r="C297" s="29">
        <v>51.214288000000003</v>
      </c>
      <c r="D297" s="27">
        <v>90</v>
      </c>
      <c r="E297" s="27">
        <v>6389</v>
      </c>
      <c r="F297" s="27">
        <v>255</v>
      </c>
      <c r="G297" s="27">
        <v>509</v>
      </c>
      <c r="H297">
        <v>0.19632072815645299</v>
      </c>
      <c r="I297">
        <v>14.603143194804399</v>
      </c>
    </row>
    <row r="298" spans="1:9">
      <c r="A298" s="23">
        <v>338</v>
      </c>
      <c r="B298" s="29">
        <v>11.732623</v>
      </c>
      <c r="C298" s="29">
        <v>51.210706999999999</v>
      </c>
      <c r="D298" s="27">
        <v>85</v>
      </c>
      <c r="E298" s="27">
        <v>6339</v>
      </c>
      <c r="F298" s="27">
        <v>254</v>
      </c>
      <c r="G298" s="27">
        <v>548</v>
      </c>
      <c r="H298">
        <v>0.286401142480808</v>
      </c>
      <c r="I298">
        <v>3.6355088597874801</v>
      </c>
    </row>
    <row r="299" spans="1:9">
      <c r="A299" s="23">
        <v>339</v>
      </c>
      <c r="B299" s="29">
        <v>11.760593999999999</v>
      </c>
      <c r="C299" s="29">
        <v>51.217404999999999</v>
      </c>
      <c r="D299" s="27">
        <v>87</v>
      </c>
      <c r="E299" s="27">
        <v>6366</v>
      </c>
      <c r="F299" s="27">
        <v>255</v>
      </c>
      <c r="G299" s="27">
        <v>527</v>
      </c>
      <c r="H299">
        <v>0.206383062225028</v>
      </c>
      <c r="I299">
        <v>12.626489676057099</v>
      </c>
    </row>
    <row r="300" spans="1:9">
      <c r="A300" s="23">
        <v>340</v>
      </c>
      <c r="B300" s="29">
        <v>11.049436</v>
      </c>
      <c r="C300" s="29">
        <v>51.312936000000001</v>
      </c>
      <c r="D300" s="27">
        <v>87</v>
      </c>
      <c r="E300" s="27">
        <v>6413</v>
      </c>
      <c r="F300" s="27">
        <v>257</v>
      </c>
      <c r="G300" s="27">
        <v>515</v>
      </c>
      <c r="H300">
        <v>0.32430823480894899</v>
      </c>
      <c r="I300">
        <v>4.58431774759904</v>
      </c>
    </row>
    <row r="301" spans="1:9">
      <c r="A301" s="23">
        <v>341</v>
      </c>
      <c r="B301" s="29">
        <v>11.049436010000001</v>
      </c>
      <c r="C301" s="29">
        <v>51.312936000000001</v>
      </c>
      <c r="D301" s="27">
        <v>87</v>
      </c>
      <c r="E301" s="27">
        <v>6413</v>
      </c>
      <c r="F301" s="27">
        <v>257</v>
      </c>
      <c r="G301" s="27">
        <v>515</v>
      </c>
      <c r="H301">
        <v>0.324308279209158</v>
      </c>
      <c r="I301">
        <v>4.5843101407639102</v>
      </c>
    </row>
    <row r="302" spans="1:9">
      <c r="A302" s="23">
        <v>342</v>
      </c>
      <c r="B302" s="29">
        <v>10.901351999999999</v>
      </c>
      <c r="C302" s="29">
        <v>51.829045999999998</v>
      </c>
      <c r="D302" s="27">
        <v>85</v>
      </c>
      <c r="E302" s="27">
        <v>6313</v>
      </c>
      <c r="F302" s="27">
        <v>250</v>
      </c>
      <c r="G302" s="27">
        <v>588</v>
      </c>
      <c r="H302">
        <v>0.31802388222659</v>
      </c>
      <c r="I302">
        <v>3.7026755709927799</v>
      </c>
    </row>
    <row r="303" spans="1:9">
      <c r="A303" s="23">
        <v>343</v>
      </c>
      <c r="B303" s="29">
        <v>11.20805</v>
      </c>
      <c r="C303" s="29">
        <v>51.838197999999998</v>
      </c>
      <c r="D303" s="27">
        <v>88</v>
      </c>
      <c r="E303" s="27">
        <v>6351</v>
      </c>
      <c r="F303" s="27">
        <v>251</v>
      </c>
      <c r="G303" s="27">
        <v>528</v>
      </c>
      <c r="H303">
        <v>0.71670415391790798</v>
      </c>
      <c r="I303">
        <v>13.4123272320714</v>
      </c>
    </row>
    <row r="304" spans="1:9">
      <c r="A304" s="23">
        <v>344</v>
      </c>
      <c r="B304" s="29">
        <v>11.206108</v>
      </c>
      <c r="C304" s="29">
        <v>51.836863000000001</v>
      </c>
      <c r="D304" s="27">
        <v>88</v>
      </c>
      <c r="E304" s="27">
        <v>6351</v>
      </c>
      <c r="F304" s="27">
        <v>251</v>
      </c>
      <c r="G304" s="27">
        <v>528</v>
      </c>
      <c r="H304">
        <v>0.70847706134542698</v>
      </c>
      <c r="I304">
        <v>13.1699301984348</v>
      </c>
    </row>
    <row r="305" spans="1:9">
      <c r="A305" s="23">
        <v>345</v>
      </c>
      <c r="B305" s="29">
        <v>13.551354999999999</v>
      </c>
      <c r="C305" s="29">
        <v>51.195526999999998</v>
      </c>
      <c r="D305" s="27">
        <v>87</v>
      </c>
      <c r="E305" s="27">
        <v>6752</v>
      </c>
      <c r="F305" s="27">
        <v>262</v>
      </c>
      <c r="G305" s="27">
        <v>618</v>
      </c>
      <c r="H305">
        <v>0.729732825932636</v>
      </c>
      <c r="I305">
        <v>5.2116748110462696</v>
      </c>
    </row>
    <row r="306" spans="1:9">
      <c r="A306" s="23">
        <v>346</v>
      </c>
      <c r="B306" s="29">
        <v>11.162986999999999</v>
      </c>
      <c r="C306" s="29">
        <v>51.780039000000002</v>
      </c>
      <c r="D306" s="27">
        <v>88</v>
      </c>
      <c r="E306" s="27">
        <v>6346</v>
      </c>
      <c r="F306" s="27">
        <v>251</v>
      </c>
      <c r="G306" s="27">
        <v>530</v>
      </c>
      <c r="H306">
        <v>0.40318230045103298</v>
      </c>
      <c r="I306">
        <v>39.764072243159298</v>
      </c>
    </row>
    <row r="307" spans="1:9">
      <c r="A307" s="23">
        <v>347</v>
      </c>
      <c r="B307" s="29">
        <v>11.16298701</v>
      </c>
      <c r="C307" s="29">
        <v>51.780039000000002</v>
      </c>
      <c r="D307" s="27">
        <v>88</v>
      </c>
      <c r="E307" s="27">
        <v>6346</v>
      </c>
      <c r="F307" s="27">
        <v>251</v>
      </c>
      <c r="G307" s="27">
        <v>530</v>
      </c>
      <c r="H307">
        <v>0.40318234257861801</v>
      </c>
      <c r="I307">
        <v>39.764064270849303</v>
      </c>
    </row>
    <row r="308" spans="1:9">
      <c r="A308" s="23">
        <v>348</v>
      </c>
      <c r="B308" s="29">
        <v>11.162987019999999</v>
      </c>
      <c r="C308" s="29">
        <v>51.780039000000002</v>
      </c>
      <c r="D308" s="27">
        <v>88</v>
      </c>
      <c r="E308" s="27">
        <v>6346</v>
      </c>
      <c r="F308" s="27">
        <v>251</v>
      </c>
      <c r="G308" s="27">
        <v>530</v>
      </c>
      <c r="H308">
        <v>0.403182489785328</v>
      </c>
      <c r="I308">
        <v>39.764051496342901</v>
      </c>
    </row>
    <row r="309" spans="1:9">
      <c r="A309" s="23">
        <v>349</v>
      </c>
      <c r="B309" s="29">
        <v>14.888339</v>
      </c>
      <c r="C309" s="29">
        <v>51.412222</v>
      </c>
      <c r="D309" s="27">
        <v>86</v>
      </c>
      <c r="E309" s="27">
        <v>6959</v>
      </c>
      <c r="F309" s="27">
        <v>271</v>
      </c>
      <c r="G309" s="27">
        <v>607</v>
      </c>
      <c r="H309">
        <v>0.20459987099569801</v>
      </c>
      <c r="I309">
        <v>0</v>
      </c>
    </row>
    <row r="310" spans="1:9">
      <c r="A310" s="23">
        <v>350</v>
      </c>
      <c r="B310" s="29">
        <v>14.399421</v>
      </c>
      <c r="C310" s="29">
        <v>51.373365999999997</v>
      </c>
      <c r="D310" s="27">
        <v>89</v>
      </c>
      <c r="E310" s="27">
        <v>6935</v>
      </c>
      <c r="F310" s="27">
        <v>269</v>
      </c>
      <c r="G310" s="27">
        <v>582</v>
      </c>
      <c r="H310">
        <v>0.18664921793650299</v>
      </c>
      <c r="I310">
        <v>6.0488865234159501</v>
      </c>
    </row>
    <row r="311" spans="1:9">
      <c r="A311" s="23">
        <v>353</v>
      </c>
      <c r="B311" s="29">
        <v>12.431208</v>
      </c>
      <c r="C311" s="29">
        <v>50.768034</v>
      </c>
      <c r="D311" s="27">
        <v>78</v>
      </c>
      <c r="E311" s="27">
        <v>6616</v>
      </c>
      <c r="F311" s="27">
        <v>259</v>
      </c>
      <c r="G311" s="27">
        <v>606</v>
      </c>
      <c r="H311">
        <v>0.312819882638463</v>
      </c>
      <c r="I311">
        <v>20.481717261071498</v>
      </c>
    </row>
    <row r="312" spans="1:9">
      <c r="A312" s="23">
        <v>356</v>
      </c>
      <c r="B312" s="29">
        <v>11.398483000000001</v>
      </c>
      <c r="C312" s="29">
        <v>51.885973</v>
      </c>
      <c r="D312" s="27">
        <v>87</v>
      </c>
      <c r="E312" s="27">
        <v>6438</v>
      </c>
      <c r="F312" s="27">
        <v>253</v>
      </c>
      <c r="G312" s="27">
        <v>526</v>
      </c>
      <c r="H312">
        <v>0.82081073348056399</v>
      </c>
      <c r="I312">
        <v>6.9428062453486596</v>
      </c>
    </row>
    <row r="313" spans="1:9">
      <c r="A313" s="23">
        <v>358</v>
      </c>
      <c r="B313" s="29">
        <v>14.881702000000001</v>
      </c>
      <c r="C313" s="29">
        <v>51.410494999999997</v>
      </c>
      <c r="D313" s="27">
        <v>86</v>
      </c>
      <c r="E313" s="27">
        <v>6957</v>
      </c>
      <c r="F313" s="27">
        <v>270</v>
      </c>
      <c r="G313" s="27">
        <v>607</v>
      </c>
      <c r="H313">
        <v>0.19610294021808999</v>
      </c>
      <c r="I313">
        <v>0</v>
      </c>
    </row>
    <row r="314" spans="1:9">
      <c r="A314" s="23">
        <v>359</v>
      </c>
      <c r="B314" s="29">
        <v>14.88170201</v>
      </c>
      <c r="C314" s="29">
        <v>51.410494999999997</v>
      </c>
      <c r="D314" s="27">
        <v>86</v>
      </c>
      <c r="E314" s="27">
        <v>6957</v>
      </c>
      <c r="F314" s="27">
        <v>270</v>
      </c>
      <c r="G314" s="27">
        <v>607</v>
      </c>
      <c r="H314">
        <v>0.196102986150679</v>
      </c>
      <c r="I314">
        <v>0</v>
      </c>
    </row>
    <row r="315" spans="1:9">
      <c r="A315" s="23">
        <v>360</v>
      </c>
      <c r="B315" s="29">
        <v>11.260260000000001</v>
      </c>
      <c r="C315" s="29">
        <v>51.686934000000001</v>
      </c>
      <c r="D315" s="27">
        <v>77</v>
      </c>
      <c r="E315" s="27">
        <v>6295</v>
      </c>
      <c r="F315" s="27">
        <v>248</v>
      </c>
      <c r="G315" s="27">
        <v>629</v>
      </c>
      <c r="H315">
        <v>0.200730046777121</v>
      </c>
      <c r="I315">
        <v>0</v>
      </c>
    </row>
    <row r="316" spans="1:9">
      <c r="A316" s="23">
        <v>361</v>
      </c>
      <c r="B316" s="29">
        <v>11.2602601</v>
      </c>
      <c r="C316" s="29">
        <v>51.686934000000001</v>
      </c>
      <c r="D316" s="27">
        <v>77</v>
      </c>
      <c r="E316" s="27">
        <v>6295</v>
      </c>
      <c r="F316" s="27">
        <v>248</v>
      </c>
      <c r="G316" s="27">
        <v>629</v>
      </c>
      <c r="H316">
        <v>0.200730058403396</v>
      </c>
      <c r="I316">
        <v>0</v>
      </c>
    </row>
    <row r="317" spans="1:9">
      <c r="A317" s="23">
        <v>362</v>
      </c>
      <c r="B317" s="29">
        <v>11.255418000000001</v>
      </c>
      <c r="C317" s="29">
        <v>51.683599000000001</v>
      </c>
      <c r="D317" s="27">
        <v>79</v>
      </c>
      <c r="E317" s="27">
        <v>6324</v>
      </c>
      <c r="F317" s="27">
        <v>249</v>
      </c>
      <c r="G317" s="27">
        <v>609</v>
      </c>
      <c r="H317">
        <v>0.18079544784048099</v>
      </c>
      <c r="I317">
        <v>0</v>
      </c>
    </row>
    <row r="318" spans="1:9">
      <c r="A318" s="23">
        <v>363</v>
      </c>
      <c r="B318" s="29">
        <v>11.25541801</v>
      </c>
      <c r="C318" s="29">
        <v>51.683599000000001</v>
      </c>
      <c r="D318" s="27">
        <v>79</v>
      </c>
      <c r="E318" s="27">
        <v>6324</v>
      </c>
      <c r="F318" s="27">
        <v>249</v>
      </c>
      <c r="G318" s="27">
        <v>609</v>
      </c>
      <c r="H318">
        <v>0.18079545011764001</v>
      </c>
      <c r="I318">
        <v>0</v>
      </c>
    </row>
    <row r="319" spans="1:9">
      <c r="A319" s="23">
        <v>365</v>
      </c>
      <c r="B319" s="29">
        <v>14.59032</v>
      </c>
      <c r="C319" s="29">
        <v>51.013013999999998</v>
      </c>
      <c r="D319" s="27">
        <v>74</v>
      </c>
      <c r="E319" s="27">
        <v>6801</v>
      </c>
      <c r="F319" s="27">
        <v>262</v>
      </c>
      <c r="G319" s="27">
        <v>622</v>
      </c>
      <c r="H319">
        <v>0.198916346971486</v>
      </c>
      <c r="I319">
        <v>30.901087869524499</v>
      </c>
    </row>
    <row r="320" spans="1:9">
      <c r="A320" s="23">
        <v>367</v>
      </c>
      <c r="B320" s="29">
        <v>14.413292</v>
      </c>
      <c r="C320" s="29">
        <v>51.037585999999997</v>
      </c>
      <c r="D320" s="27">
        <v>76</v>
      </c>
      <c r="E320" s="27">
        <v>6822</v>
      </c>
      <c r="F320" s="27">
        <v>262</v>
      </c>
      <c r="G320" s="27">
        <v>613</v>
      </c>
      <c r="H320">
        <v>0.18529135532886201</v>
      </c>
      <c r="I320">
        <v>9.8055824665306499</v>
      </c>
    </row>
    <row r="321" spans="1:9">
      <c r="A321" s="23">
        <v>368</v>
      </c>
      <c r="B321" s="29">
        <v>14.931946</v>
      </c>
      <c r="C321" s="29">
        <v>51.129444999999997</v>
      </c>
      <c r="D321" s="27">
        <v>79</v>
      </c>
      <c r="E321" s="27">
        <v>6831</v>
      </c>
      <c r="F321" s="27">
        <v>267</v>
      </c>
      <c r="G321" s="27">
        <v>641</v>
      </c>
      <c r="H321">
        <v>0.320363811620829</v>
      </c>
      <c r="I321">
        <v>26.855204355815001</v>
      </c>
    </row>
    <row r="322" spans="1:9">
      <c r="A322" s="23">
        <v>371</v>
      </c>
      <c r="B322" s="29">
        <v>14.599691</v>
      </c>
      <c r="C322" s="29">
        <v>51.467906999999997</v>
      </c>
      <c r="D322" s="27">
        <v>88</v>
      </c>
      <c r="E322" s="27">
        <v>6966</v>
      </c>
      <c r="F322" s="27">
        <v>271</v>
      </c>
      <c r="G322" s="27">
        <v>589</v>
      </c>
      <c r="H322">
        <v>0.55073530528639203</v>
      </c>
      <c r="I322">
        <v>71.568085724661103</v>
      </c>
    </row>
    <row r="323" spans="1:9">
      <c r="A323" s="23">
        <v>372</v>
      </c>
      <c r="B323" s="29">
        <v>14.176451999999999</v>
      </c>
      <c r="C323" s="29">
        <v>51.395127000000002</v>
      </c>
      <c r="D323" s="27">
        <v>89</v>
      </c>
      <c r="E323" s="27">
        <v>6906</v>
      </c>
      <c r="F323" s="27">
        <v>267</v>
      </c>
      <c r="G323" s="27">
        <v>585</v>
      </c>
      <c r="H323">
        <v>0.39461638488358902</v>
      </c>
      <c r="I323">
        <v>1.7450032546957901</v>
      </c>
    </row>
    <row r="324" spans="1:9">
      <c r="A324" s="23">
        <v>373</v>
      </c>
      <c r="B324" s="29">
        <v>13.05</v>
      </c>
      <c r="C324" s="29">
        <v>42.333333000000003</v>
      </c>
      <c r="D324" s="27">
        <v>84</v>
      </c>
      <c r="E324" s="27">
        <v>6192</v>
      </c>
      <c r="F324" s="27">
        <v>248</v>
      </c>
      <c r="G324" s="27">
        <v>817</v>
      </c>
      <c r="H324">
        <v>0.51576118879217803</v>
      </c>
      <c r="I324">
        <v>0</v>
      </c>
    </row>
    <row r="325" spans="1:9">
      <c r="A325" s="23">
        <v>374</v>
      </c>
      <c r="B325" s="29">
        <v>3</v>
      </c>
      <c r="C325" s="29">
        <v>44.016666999999998</v>
      </c>
      <c r="D325" s="27">
        <v>120</v>
      </c>
      <c r="E325" s="27">
        <v>5907</v>
      </c>
      <c r="F325" s="27">
        <v>273</v>
      </c>
      <c r="G325" s="27">
        <v>732</v>
      </c>
      <c r="H325">
        <v>0.419590805210388</v>
      </c>
      <c r="I325">
        <v>0</v>
      </c>
    </row>
    <row r="326" spans="1:9">
      <c r="A326" s="23">
        <v>375</v>
      </c>
      <c r="B326" s="31" t="s">
        <v>175</v>
      </c>
      <c r="C326" s="29">
        <v>44.016666999999998</v>
      </c>
      <c r="D326" s="27">
        <v>123</v>
      </c>
      <c r="E326" s="27">
        <v>5724</v>
      </c>
      <c r="F326" s="27">
        <v>263</v>
      </c>
      <c r="G326" s="27">
        <v>772</v>
      </c>
      <c r="H326">
        <v>0.42484910133068698</v>
      </c>
      <c r="I326">
        <v>0</v>
      </c>
    </row>
    <row r="327" spans="1:9">
      <c r="A327" s="23">
        <v>376</v>
      </c>
      <c r="B327" s="29">
        <v>3</v>
      </c>
      <c r="C327" s="29">
        <v>44.016666999999998</v>
      </c>
      <c r="D327" s="27">
        <v>120</v>
      </c>
      <c r="E327" s="27">
        <v>5907</v>
      </c>
      <c r="F327" s="27">
        <v>273</v>
      </c>
      <c r="G327" s="27">
        <v>732</v>
      </c>
      <c r="H327">
        <v>0.419590805210388</v>
      </c>
      <c r="I327">
        <v>0</v>
      </c>
    </row>
    <row r="328" spans="1:9">
      <c r="A328" s="24">
        <v>378</v>
      </c>
      <c r="B328" s="31" t="s">
        <v>176</v>
      </c>
      <c r="C328" s="31">
        <v>46.375556000000003</v>
      </c>
      <c r="D328" s="27">
        <v>108</v>
      </c>
      <c r="E328" s="27">
        <v>7709</v>
      </c>
      <c r="F328" s="27">
        <v>308</v>
      </c>
      <c r="G328" s="27">
        <v>567</v>
      </c>
      <c r="H328">
        <v>0.128460878083276</v>
      </c>
      <c r="I328">
        <v>0</v>
      </c>
    </row>
    <row r="329" spans="1:9">
      <c r="A329" s="24">
        <v>379</v>
      </c>
      <c r="B329" s="31" t="s">
        <v>177</v>
      </c>
      <c r="C329" s="31">
        <v>46.375556000000003</v>
      </c>
      <c r="D329" s="27">
        <v>108</v>
      </c>
      <c r="E329" s="27">
        <v>7709</v>
      </c>
      <c r="F329" s="27">
        <v>308</v>
      </c>
      <c r="G329" s="27">
        <v>567</v>
      </c>
      <c r="H329">
        <v>0.12846089687982301</v>
      </c>
      <c r="I329">
        <v>0</v>
      </c>
    </row>
    <row r="330" spans="1:9">
      <c r="A330" s="24">
        <v>380</v>
      </c>
      <c r="B330" s="31" t="s">
        <v>178</v>
      </c>
      <c r="C330" s="31">
        <v>46.375556000000003</v>
      </c>
      <c r="D330" s="27">
        <v>108</v>
      </c>
      <c r="E330" s="27">
        <v>7709</v>
      </c>
      <c r="F330" s="27">
        <v>308</v>
      </c>
      <c r="G330" s="27">
        <v>567</v>
      </c>
      <c r="H330">
        <v>0.12846091790870601</v>
      </c>
      <c r="I330">
        <v>0</v>
      </c>
    </row>
    <row r="331" spans="1:9">
      <c r="A331" s="24">
        <v>381</v>
      </c>
      <c r="B331" s="31" t="s">
        <v>179</v>
      </c>
      <c r="C331" s="31">
        <v>46.375556000000003</v>
      </c>
      <c r="D331" s="27">
        <v>108</v>
      </c>
      <c r="E331" s="27">
        <v>7709</v>
      </c>
      <c r="F331" s="27">
        <v>308</v>
      </c>
      <c r="G331" s="27">
        <v>567</v>
      </c>
      <c r="H331">
        <v>0.12846093699341499</v>
      </c>
      <c r="I331">
        <v>0</v>
      </c>
    </row>
    <row r="332" spans="1:9">
      <c r="A332" s="24">
        <v>382</v>
      </c>
      <c r="B332" s="31" t="s">
        <v>180</v>
      </c>
      <c r="C332" s="31">
        <v>46.375556000000003</v>
      </c>
      <c r="D332" s="27">
        <v>108</v>
      </c>
      <c r="E332" s="27">
        <v>7709</v>
      </c>
      <c r="F332" s="27">
        <v>308</v>
      </c>
      <c r="G332" s="27">
        <v>567</v>
      </c>
      <c r="H332">
        <v>0.12846097767168299</v>
      </c>
      <c r="I332">
        <v>0</v>
      </c>
    </row>
    <row r="333" spans="1:9">
      <c r="A333" s="24">
        <v>383</v>
      </c>
      <c r="B333" s="31" t="s">
        <v>181</v>
      </c>
      <c r="C333" s="31">
        <v>46.375556000000003</v>
      </c>
      <c r="D333" s="27">
        <v>108</v>
      </c>
      <c r="E333" s="27">
        <v>7709</v>
      </c>
      <c r="F333" s="27">
        <v>308</v>
      </c>
      <c r="G333" s="27">
        <v>567</v>
      </c>
      <c r="H333">
        <v>0.128461010962623</v>
      </c>
      <c r="I333">
        <v>0</v>
      </c>
    </row>
    <row r="334" spans="1:9">
      <c r="A334" s="24">
        <v>384</v>
      </c>
      <c r="B334" s="31" t="s">
        <v>182</v>
      </c>
      <c r="C334" s="31">
        <v>46.375556000000003</v>
      </c>
      <c r="D334" s="27">
        <v>108</v>
      </c>
      <c r="E334" s="27">
        <v>7709</v>
      </c>
      <c r="F334" s="27">
        <v>308</v>
      </c>
      <c r="G334" s="27">
        <v>567</v>
      </c>
      <c r="H334">
        <v>0.12846104406155401</v>
      </c>
      <c r="I334">
        <v>0</v>
      </c>
    </row>
    <row r="335" spans="1:9">
      <c r="A335" s="23">
        <v>385</v>
      </c>
      <c r="B335" s="31">
        <v>23.254173999999999</v>
      </c>
      <c r="C335" s="31">
        <v>59.844802000000001</v>
      </c>
      <c r="D335" s="27">
        <v>54</v>
      </c>
      <c r="E335" s="27">
        <v>7907</v>
      </c>
      <c r="F335" s="27">
        <v>300</v>
      </c>
      <c r="G335" s="27">
        <v>602</v>
      </c>
      <c r="H335">
        <v>0.72905367003226296</v>
      </c>
      <c r="I335">
        <v>0</v>
      </c>
    </row>
    <row r="336" spans="1:9">
      <c r="A336" s="23">
        <v>386</v>
      </c>
      <c r="B336" s="31">
        <v>23.2541741</v>
      </c>
      <c r="C336" s="31">
        <v>59.844802000000001</v>
      </c>
      <c r="D336" s="27">
        <v>54</v>
      </c>
      <c r="E336" s="27">
        <v>7918</v>
      </c>
      <c r="F336" s="27">
        <v>300</v>
      </c>
      <c r="G336" s="27">
        <v>602</v>
      </c>
      <c r="H336">
        <v>0.72905474525862701</v>
      </c>
      <c r="I336">
        <v>0</v>
      </c>
    </row>
    <row r="337" spans="1:9">
      <c r="A337" s="23">
        <v>387</v>
      </c>
      <c r="B337" s="31">
        <v>23.254174200000001</v>
      </c>
      <c r="C337" s="31">
        <v>59.844802000000001</v>
      </c>
      <c r="D337" s="27">
        <v>54</v>
      </c>
      <c r="E337" s="27">
        <v>7918</v>
      </c>
      <c r="F337" s="27">
        <v>300</v>
      </c>
      <c r="G337" s="27">
        <v>602</v>
      </c>
      <c r="H337">
        <v>0.72905603671044406</v>
      </c>
      <c r="I337">
        <v>0</v>
      </c>
    </row>
    <row r="338" spans="1:9">
      <c r="A338" s="23">
        <v>388</v>
      </c>
      <c r="B338" s="31">
        <v>23.254174299999999</v>
      </c>
      <c r="C338" s="31">
        <v>59.844802000000001</v>
      </c>
      <c r="D338" s="27">
        <v>54</v>
      </c>
      <c r="E338" s="27">
        <v>7918</v>
      </c>
      <c r="F338" s="27">
        <v>300</v>
      </c>
      <c r="G338" s="27">
        <v>602</v>
      </c>
      <c r="H338">
        <v>0.72905721232824805</v>
      </c>
      <c r="I338">
        <v>0</v>
      </c>
    </row>
    <row r="339" spans="1:9">
      <c r="A339" s="23">
        <v>389</v>
      </c>
      <c r="B339" s="31">
        <v>23.245607</v>
      </c>
      <c r="C339" s="31">
        <v>59.838230000000003</v>
      </c>
      <c r="D339" s="27">
        <v>54</v>
      </c>
      <c r="E339" s="27">
        <v>7907</v>
      </c>
      <c r="F339" s="27">
        <v>300</v>
      </c>
      <c r="G339" s="27">
        <v>602</v>
      </c>
      <c r="H339">
        <v>0.72757119356033895</v>
      </c>
      <c r="I339">
        <v>0</v>
      </c>
    </row>
    <row r="340" spans="1:9">
      <c r="A340" s="23">
        <v>390</v>
      </c>
      <c r="B340" s="31">
        <v>23.245191999999999</v>
      </c>
      <c r="C340" s="31">
        <v>59.841555999999997</v>
      </c>
      <c r="D340" s="27">
        <v>54</v>
      </c>
      <c r="E340" s="27">
        <v>7918</v>
      </c>
      <c r="F340" s="27">
        <v>300</v>
      </c>
      <c r="G340" s="27">
        <v>602</v>
      </c>
      <c r="H340">
        <v>0.66914054236592102</v>
      </c>
      <c r="I340">
        <v>0</v>
      </c>
    </row>
    <row r="341" spans="1:9">
      <c r="A341" s="23">
        <v>391</v>
      </c>
      <c r="B341" s="31">
        <v>23.241841999999998</v>
      </c>
      <c r="C341" s="31">
        <v>59.829560000000001</v>
      </c>
      <c r="D341" s="27">
        <v>54</v>
      </c>
      <c r="E341" s="27">
        <v>7918</v>
      </c>
      <c r="F341" s="27">
        <v>300</v>
      </c>
      <c r="G341" s="27">
        <v>602</v>
      </c>
      <c r="H341">
        <v>0.77754495557491798</v>
      </c>
      <c r="I341">
        <v>0</v>
      </c>
    </row>
    <row r="342" spans="1:9">
      <c r="A342" s="23">
        <v>392</v>
      </c>
      <c r="B342" s="31">
        <v>23.280256000000001</v>
      </c>
      <c r="C342" s="31">
        <v>59.848260000000003</v>
      </c>
      <c r="D342" s="27">
        <v>54</v>
      </c>
      <c r="E342" s="27">
        <v>7918</v>
      </c>
      <c r="F342" s="27">
        <v>300</v>
      </c>
      <c r="G342" s="27">
        <v>602</v>
      </c>
      <c r="H342">
        <v>0.87762522092391704</v>
      </c>
      <c r="I342">
        <v>0</v>
      </c>
    </row>
    <row r="343" spans="1:9">
      <c r="A343" s="23">
        <v>393</v>
      </c>
      <c r="B343" s="31">
        <v>23.257760000000001</v>
      </c>
      <c r="C343" s="31">
        <v>59.842435000000002</v>
      </c>
      <c r="D343" s="27">
        <v>54</v>
      </c>
      <c r="E343" s="27">
        <v>7918</v>
      </c>
      <c r="F343" s="27">
        <v>300</v>
      </c>
      <c r="G343" s="27">
        <v>602</v>
      </c>
      <c r="H343">
        <v>0.80247394250734205</v>
      </c>
      <c r="I343">
        <v>0</v>
      </c>
    </row>
    <row r="344" spans="1:9">
      <c r="A344" s="23">
        <v>394</v>
      </c>
      <c r="B344" s="31">
        <v>23.244498</v>
      </c>
      <c r="C344" s="31">
        <v>59.831893999999998</v>
      </c>
      <c r="D344" s="27">
        <v>54</v>
      </c>
      <c r="E344" s="27">
        <v>7918</v>
      </c>
      <c r="F344" s="27">
        <v>300</v>
      </c>
      <c r="G344" s="27">
        <v>602</v>
      </c>
      <c r="H344">
        <v>0.75769650634486996</v>
      </c>
      <c r="I344">
        <v>0</v>
      </c>
    </row>
    <row r="345" spans="1:9">
      <c r="A345" s="23">
        <v>395</v>
      </c>
      <c r="B345" s="31">
        <v>23.24701</v>
      </c>
      <c r="C345" s="31">
        <v>59.821522000000002</v>
      </c>
      <c r="D345" s="27">
        <v>54</v>
      </c>
      <c r="E345" s="27">
        <v>7907</v>
      </c>
      <c r="F345" s="27">
        <v>300</v>
      </c>
      <c r="G345" s="27">
        <v>602</v>
      </c>
      <c r="H345">
        <v>0.93244163083707998</v>
      </c>
      <c r="I345">
        <v>0</v>
      </c>
    </row>
    <row r="346" spans="1:9">
      <c r="A346" s="23">
        <v>396</v>
      </c>
      <c r="B346" s="31">
        <v>17.116102000000001</v>
      </c>
      <c r="C346" s="31">
        <v>59.500064000000002</v>
      </c>
      <c r="D346" s="27">
        <v>61</v>
      </c>
      <c r="E346" s="27">
        <v>7388</v>
      </c>
      <c r="F346" s="27">
        <v>283</v>
      </c>
      <c r="G346" s="27">
        <v>557</v>
      </c>
      <c r="H346">
        <v>0.18030131627927401</v>
      </c>
      <c r="I346">
        <v>0</v>
      </c>
    </row>
    <row r="347" spans="1:9">
      <c r="A347" s="23">
        <v>397</v>
      </c>
      <c r="B347" s="31">
        <v>17.116102099999999</v>
      </c>
      <c r="C347" s="31">
        <v>59.500064000000002</v>
      </c>
      <c r="D347" s="27">
        <v>61</v>
      </c>
      <c r="E347" s="27">
        <v>7388</v>
      </c>
      <c r="F347" s="27">
        <v>283</v>
      </c>
      <c r="G347" s="27">
        <v>557</v>
      </c>
      <c r="H347">
        <v>0.18030150033369199</v>
      </c>
      <c r="I347">
        <v>0</v>
      </c>
    </row>
    <row r="348" spans="1:9">
      <c r="A348" s="23">
        <v>398</v>
      </c>
      <c r="B348" s="31">
        <v>17.1161022</v>
      </c>
      <c r="C348" s="31">
        <v>59.500064000000002</v>
      </c>
      <c r="D348" s="27">
        <v>61</v>
      </c>
      <c r="E348" s="27">
        <v>7388</v>
      </c>
      <c r="F348" s="27">
        <v>283</v>
      </c>
      <c r="G348" s="27">
        <v>557</v>
      </c>
      <c r="H348">
        <v>0.180301637584691</v>
      </c>
      <c r="I348">
        <v>0</v>
      </c>
    </row>
    <row r="349" spans="1:9">
      <c r="A349" s="23">
        <v>399</v>
      </c>
      <c r="B349" s="31">
        <v>17.116102300000001</v>
      </c>
      <c r="C349" s="31">
        <v>59.500064000000002</v>
      </c>
      <c r="D349" s="27">
        <v>61</v>
      </c>
      <c r="E349" s="27">
        <v>7388</v>
      </c>
      <c r="F349" s="27">
        <v>283</v>
      </c>
      <c r="G349" s="27">
        <v>557</v>
      </c>
      <c r="H349">
        <v>0.18030181553199701</v>
      </c>
      <c r="I349">
        <v>0</v>
      </c>
    </row>
    <row r="350" spans="1:9">
      <c r="A350" s="23">
        <v>400</v>
      </c>
      <c r="B350" s="31">
        <v>17.116102399999999</v>
      </c>
      <c r="C350" s="31">
        <v>59.500064000000002</v>
      </c>
      <c r="D350" s="27">
        <v>61</v>
      </c>
      <c r="E350" s="27">
        <v>7388</v>
      </c>
      <c r="F350" s="27">
        <v>283</v>
      </c>
      <c r="G350" s="27">
        <v>557</v>
      </c>
      <c r="H350">
        <v>0.18030197969196701</v>
      </c>
      <c r="I350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baseColWidth="10" defaultRowHeight="15"/>
  <sheetData>
    <row r="1" spans="1:2">
      <c r="A1" t="s">
        <v>374</v>
      </c>
      <c r="B1" t="s">
        <v>378</v>
      </c>
    </row>
    <row r="2" spans="1:2">
      <c r="A2" t="s">
        <v>375</v>
      </c>
      <c r="B2" t="s">
        <v>379</v>
      </c>
    </row>
    <row r="3" spans="1:2">
      <c r="A3" t="s">
        <v>380</v>
      </c>
      <c r="B3" t="s">
        <v>381</v>
      </c>
    </row>
    <row r="4" spans="1:2">
      <c r="A4" t="s">
        <v>376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373</v>
      </c>
      <c r="B6" t="s">
        <v>389</v>
      </c>
    </row>
    <row r="7" spans="1:2">
      <c r="A7" t="s">
        <v>388</v>
      </c>
      <c r="B7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sppxtraitsKK</vt:lpstr>
      <vt:lpstr>sppxsiteKK</vt:lpstr>
      <vt:lpstr>community data</vt:lpstr>
      <vt:lpstr>environmental data</vt:lpstr>
      <vt:lpstr>legend</vt:lpstr>
      <vt:lpstr>'environmental data'!ant_dadesWorldClim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Xavin Arnan</dc:creator>
  <cp:lastModifiedBy>Xavi Arnan</cp:lastModifiedBy>
  <dcterms:created xsi:type="dcterms:W3CDTF">2014-01-30T17:46:08Z</dcterms:created>
  <dcterms:modified xsi:type="dcterms:W3CDTF">2015-08-21T02:00:47Z</dcterms:modified>
</cp:coreProperties>
</file>