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90" windowWidth="22665" windowHeight="11820" firstSheet="1" activeTab="1"/>
  </bookViews>
  <sheets>
    <sheet name="lobata fusion measurements" sheetId="1" r:id="rId1"/>
    <sheet name="Atlantic coral measuremen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167" i="2" l="1"/>
  <c r="S167" i="2"/>
  <c r="O167" i="2"/>
  <c r="K167" i="2"/>
  <c r="G167" i="2"/>
  <c r="E167" i="2"/>
  <c r="U166" i="2"/>
  <c r="S166" i="2"/>
  <c r="O166" i="2"/>
  <c r="K166" i="2"/>
  <c r="G166" i="2"/>
  <c r="E166" i="2"/>
  <c r="U165" i="2"/>
  <c r="S165" i="2"/>
  <c r="O165" i="2"/>
  <c r="K165" i="2"/>
  <c r="G165" i="2"/>
  <c r="E165" i="2"/>
  <c r="U164" i="2"/>
  <c r="S164" i="2"/>
  <c r="O164" i="2"/>
  <c r="K164" i="2"/>
  <c r="G164" i="2"/>
  <c r="E164" i="2"/>
  <c r="U163" i="2"/>
  <c r="S163" i="2"/>
  <c r="O163" i="2"/>
  <c r="K163" i="2"/>
  <c r="G163" i="2"/>
  <c r="E163" i="2"/>
  <c r="U162" i="2"/>
  <c r="S162" i="2"/>
  <c r="O162" i="2"/>
  <c r="K162" i="2"/>
  <c r="G162" i="2"/>
  <c r="E162" i="2"/>
  <c r="U161" i="2"/>
  <c r="S161" i="2"/>
  <c r="O161" i="2"/>
  <c r="K161" i="2"/>
  <c r="G161" i="2"/>
  <c r="E161" i="2"/>
  <c r="U160" i="2"/>
  <c r="S160" i="2"/>
  <c r="O160" i="2"/>
  <c r="K160" i="2"/>
  <c r="G160" i="2"/>
  <c r="E160" i="2"/>
  <c r="U159" i="2"/>
  <c r="S159" i="2"/>
  <c r="O159" i="2"/>
  <c r="K159" i="2"/>
  <c r="G159" i="2"/>
  <c r="E159" i="2"/>
  <c r="U157" i="2"/>
  <c r="S157" i="2"/>
  <c r="O157" i="2"/>
  <c r="K157" i="2"/>
  <c r="G157" i="2"/>
  <c r="E157" i="2"/>
  <c r="U156" i="2"/>
  <c r="S156" i="2"/>
  <c r="O156" i="2"/>
  <c r="K156" i="2"/>
  <c r="G156" i="2"/>
  <c r="E156" i="2"/>
  <c r="U155" i="2"/>
  <c r="S155" i="2"/>
  <c r="O155" i="2"/>
  <c r="K155" i="2"/>
  <c r="G155" i="2"/>
  <c r="E155" i="2"/>
  <c r="U154" i="2"/>
  <c r="S154" i="2"/>
  <c r="O154" i="2"/>
  <c r="K154" i="2"/>
  <c r="G154" i="2"/>
  <c r="E154" i="2"/>
  <c r="U153" i="2"/>
  <c r="S153" i="2"/>
  <c r="O153" i="2"/>
  <c r="K153" i="2"/>
  <c r="G153" i="2"/>
  <c r="E153" i="2"/>
  <c r="U152" i="2"/>
  <c r="S152" i="2"/>
  <c r="O152" i="2"/>
  <c r="K152" i="2"/>
  <c r="G152" i="2"/>
  <c r="E152" i="2"/>
  <c r="U151" i="2"/>
  <c r="S151" i="2"/>
  <c r="O151" i="2"/>
  <c r="K151" i="2"/>
  <c r="G151" i="2"/>
  <c r="E151" i="2"/>
  <c r="U150" i="2"/>
  <c r="S150" i="2"/>
  <c r="O150" i="2"/>
  <c r="K150" i="2"/>
  <c r="G150" i="2"/>
  <c r="E150" i="2"/>
  <c r="U149" i="2"/>
  <c r="S149" i="2"/>
  <c r="O149" i="2"/>
  <c r="K149" i="2"/>
  <c r="G149" i="2"/>
  <c r="E149" i="2"/>
  <c r="U147" i="2"/>
  <c r="S147" i="2"/>
  <c r="O147" i="2"/>
  <c r="K147" i="2"/>
  <c r="G147" i="2"/>
  <c r="E147" i="2"/>
  <c r="U146" i="2"/>
  <c r="S146" i="2"/>
  <c r="O146" i="2"/>
  <c r="K146" i="2"/>
  <c r="G146" i="2"/>
  <c r="E146" i="2"/>
  <c r="U145" i="2"/>
  <c r="S145" i="2"/>
  <c r="O145" i="2"/>
  <c r="K145" i="2"/>
  <c r="G145" i="2"/>
  <c r="E145" i="2"/>
  <c r="U144" i="2"/>
  <c r="S144" i="2"/>
  <c r="O144" i="2"/>
  <c r="K144" i="2"/>
  <c r="G144" i="2"/>
  <c r="E144" i="2"/>
  <c r="U143" i="2"/>
  <c r="S143" i="2"/>
  <c r="O143" i="2"/>
  <c r="K143" i="2"/>
  <c r="G143" i="2"/>
  <c r="E143" i="2"/>
  <c r="U142" i="2"/>
  <c r="S142" i="2"/>
  <c r="O142" i="2"/>
  <c r="K142" i="2"/>
  <c r="G142" i="2"/>
  <c r="E142" i="2"/>
  <c r="U141" i="2"/>
  <c r="S141" i="2"/>
  <c r="O141" i="2"/>
  <c r="K141" i="2"/>
  <c r="G141" i="2"/>
  <c r="E141" i="2"/>
  <c r="U140" i="2"/>
  <c r="S140" i="2"/>
  <c r="O140" i="2"/>
  <c r="K140" i="2"/>
  <c r="G140" i="2"/>
  <c r="E140" i="2"/>
  <c r="U139" i="2"/>
  <c r="S139" i="2"/>
  <c r="O139" i="2"/>
  <c r="K139" i="2"/>
  <c r="G139" i="2"/>
  <c r="E139" i="2"/>
  <c r="U137" i="2"/>
  <c r="S137" i="2"/>
  <c r="O137" i="2"/>
  <c r="K137" i="2"/>
  <c r="G137" i="2"/>
  <c r="E137" i="2"/>
  <c r="U136" i="2"/>
  <c r="S136" i="2"/>
  <c r="O136" i="2"/>
  <c r="K136" i="2"/>
  <c r="G136" i="2"/>
  <c r="E136" i="2"/>
  <c r="U135" i="2"/>
  <c r="S135" i="2"/>
  <c r="O135" i="2"/>
  <c r="K135" i="2"/>
  <c r="G135" i="2"/>
  <c r="E135" i="2"/>
  <c r="U134" i="2"/>
  <c r="S134" i="2"/>
  <c r="O134" i="2"/>
  <c r="K134" i="2"/>
  <c r="G134" i="2"/>
  <c r="E134" i="2"/>
  <c r="U133" i="2"/>
  <c r="S133" i="2"/>
  <c r="O133" i="2"/>
  <c r="K133" i="2"/>
  <c r="G133" i="2"/>
  <c r="E133" i="2"/>
  <c r="U132" i="2"/>
  <c r="S132" i="2"/>
  <c r="O132" i="2"/>
  <c r="K132" i="2"/>
  <c r="G132" i="2"/>
  <c r="E132" i="2"/>
  <c r="U131" i="2"/>
  <c r="S131" i="2"/>
  <c r="O131" i="2"/>
  <c r="K131" i="2"/>
  <c r="G131" i="2"/>
  <c r="E131" i="2"/>
  <c r="U130" i="2"/>
  <c r="S130" i="2"/>
  <c r="O130" i="2"/>
  <c r="K130" i="2"/>
  <c r="G130" i="2"/>
  <c r="E130" i="2"/>
  <c r="U129" i="2"/>
  <c r="U170" i="2" s="1"/>
  <c r="U171" i="2" s="1"/>
  <c r="S129" i="2"/>
  <c r="O129" i="2"/>
  <c r="K129" i="2"/>
  <c r="G129" i="2"/>
  <c r="E129" i="2"/>
  <c r="S127" i="2"/>
  <c r="O127" i="2"/>
  <c r="K127" i="2"/>
  <c r="G127" i="2"/>
  <c r="E127" i="2"/>
  <c r="S126" i="2"/>
  <c r="O126" i="2"/>
  <c r="K126" i="2"/>
  <c r="G126" i="2"/>
  <c r="E126" i="2"/>
  <c r="S125" i="2"/>
  <c r="O125" i="2"/>
  <c r="K125" i="2"/>
  <c r="G125" i="2"/>
  <c r="E125" i="2"/>
  <c r="S124" i="2"/>
  <c r="O124" i="2"/>
  <c r="K124" i="2"/>
  <c r="G124" i="2"/>
  <c r="E124" i="2"/>
  <c r="S123" i="2"/>
  <c r="O123" i="2"/>
  <c r="K123" i="2"/>
  <c r="G123" i="2"/>
  <c r="E123" i="2"/>
  <c r="S122" i="2"/>
  <c r="O122" i="2"/>
  <c r="K122" i="2"/>
  <c r="G122" i="2"/>
  <c r="E122" i="2"/>
  <c r="S121" i="2"/>
  <c r="O121" i="2"/>
  <c r="K121" i="2"/>
  <c r="G121" i="2"/>
  <c r="E121" i="2"/>
  <c r="S120" i="2"/>
  <c r="O120" i="2"/>
  <c r="K120" i="2"/>
  <c r="G120" i="2"/>
  <c r="E120" i="2"/>
  <c r="S119" i="2"/>
  <c r="S170" i="2" s="1"/>
  <c r="S171" i="2" s="1"/>
  <c r="O119" i="2"/>
  <c r="O170" i="2" s="1"/>
  <c r="O171" i="2" s="1"/>
  <c r="K119" i="2"/>
  <c r="K170" i="2" s="1"/>
  <c r="K171" i="2" s="1"/>
  <c r="G119" i="2"/>
  <c r="G170" i="2" s="1"/>
  <c r="G171" i="2" s="1"/>
  <c r="E119" i="2"/>
  <c r="E170" i="2" s="1"/>
  <c r="E171" i="2" s="1"/>
  <c r="U111" i="2"/>
  <c r="S111" i="2"/>
  <c r="O111" i="2"/>
  <c r="K111" i="2"/>
  <c r="G111" i="2"/>
  <c r="E111" i="2"/>
  <c r="U110" i="2"/>
  <c r="S110" i="2"/>
  <c r="O110" i="2"/>
  <c r="K110" i="2"/>
  <c r="G110" i="2"/>
  <c r="E110" i="2"/>
  <c r="U109" i="2"/>
  <c r="S109" i="2"/>
  <c r="O109" i="2"/>
  <c r="K109" i="2"/>
  <c r="G109" i="2"/>
  <c r="E109" i="2"/>
  <c r="U108" i="2"/>
  <c r="S108" i="2"/>
  <c r="O108" i="2"/>
  <c r="K108" i="2"/>
  <c r="G108" i="2"/>
  <c r="E108" i="2"/>
  <c r="U107" i="2"/>
  <c r="S107" i="2"/>
  <c r="O107" i="2"/>
  <c r="K107" i="2"/>
  <c r="G107" i="2"/>
  <c r="E107" i="2"/>
  <c r="U106" i="2"/>
  <c r="S106" i="2"/>
  <c r="O106" i="2"/>
  <c r="K106" i="2"/>
  <c r="G106" i="2"/>
  <c r="E106" i="2"/>
  <c r="U105" i="2"/>
  <c r="S105" i="2"/>
  <c r="O105" i="2"/>
  <c r="K105" i="2"/>
  <c r="G105" i="2"/>
  <c r="E105" i="2"/>
  <c r="U104" i="2"/>
  <c r="S104" i="2"/>
  <c r="O104" i="2"/>
  <c r="K104" i="2"/>
  <c r="G104" i="2"/>
  <c r="E104" i="2"/>
  <c r="U103" i="2"/>
  <c r="S103" i="2"/>
  <c r="O103" i="2"/>
  <c r="K103" i="2"/>
  <c r="G103" i="2"/>
  <c r="E103" i="2"/>
  <c r="U102" i="2"/>
  <c r="S102" i="2"/>
  <c r="O102" i="2"/>
  <c r="K102" i="2"/>
  <c r="G102" i="2"/>
  <c r="E102" i="2"/>
  <c r="U101" i="2"/>
  <c r="S101" i="2"/>
  <c r="O101" i="2"/>
  <c r="K101" i="2"/>
  <c r="G101" i="2"/>
  <c r="E101" i="2"/>
  <c r="U100" i="2"/>
  <c r="S100" i="2"/>
  <c r="O100" i="2"/>
  <c r="K100" i="2"/>
  <c r="G100" i="2"/>
  <c r="E100" i="2"/>
  <c r="U99" i="2"/>
  <c r="S99" i="2"/>
  <c r="O99" i="2"/>
  <c r="K99" i="2"/>
  <c r="G99" i="2"/>
  <c r="E99" i="2"/>
  <c r="U98" i="2"/>
  <c r="S98" i="2"/>
  <c r="O98" i="2"/>
  <c r="K98" i="2"/>
  <c r="G98" i="2"/>
  <c r="E98" i="2"/>
  <c r="U97" i="2"/>
  <c r="S97" i="2"/>
  <c r="O97" i="2"/>
  <c r="K97" i="2"/>
  <c r="G97" i="2"/>
  <c r="E97" i="2"/>
  <c r="U96" i="2"/>
  <c r="S96" i="2"/>
  <c r="O96" i="2"/>
  <c r="K96" i="2"/>
  <c r="G96" i="2"/>
  <c r="E96" i="2"/>
  <c r="U95" i="2"/>
  <c r="S95" i="2"/>
  <c r="O95" i="2"/>
  <c r="K95" i="2"/>
  <c r="G95" i="2"/>
  <c r="E95" i="2"/>
  <c r="U94" i="2"/>
  <c r="S94" i="2"/>
  <c r="O94" i="2"/>
  <c r="K94" i="2"/>
  <c r="G94" i="2"/>
  <c r="E94" i="2"/>
  <c r="U93" i="2"/>
  <c r="S93" i="2"/>
  <c r="O93" i="2"/>
  <c r="K93" i="2"/>
  <c r="G93" i="2"/>
  <c r="E93" i="2"/>
  <c r="U92" i="2"/>
  <c r="U114" i="2" s="1"/>
  <c r="U115" i="2" s="1"/>
  <c r="S92" i="2"/>
  <c r="S114" i="2" s="1"/>
  <c r="S115" i="2" s="1"/>
  <c r="O92" i="2"/>
  <c r="O114" i="2" s="1"/>
  <c r="O115" i="2" s="1"/>
  <c r="K92" i="2"/>
  <c r="K114" i="2" s="1"/>
  <c r="K115" i="2" s="1"/>
  <c r="G92" i="2"/>
  <c r="G114" i="2" s="1"/>
  <c r="G115" i="2" s="1"/>
  <c r="E92" i="2"/>
  <c r="E114" i="2" s="1"/>
  <c r="E115" i="2" s="1"/>
  <c r="U90" i="2"/>
  <c r="S90" i="2"/>
  <c r="O90" i="2"/>
  <c r="K90" i="2"/>
  <c r="G90" i="2"/>
  <c r="E90" i="2"/>
  <c r="U89" i="2"/>
  <c r="S89" i="2"/>
  <c r="O89" i="2"/>
  <c r="K89" i="2"/>
  <c r="G89" i="2"/>
  <c r="E89" i="2"/>
  <c r="U88" i="2"/>
  <c r="S88" i="2"/>
  <c r="O88" i="2"/>
  <c r="K88" i="2"/>
  <c r="G88" i="2"/>
  <c r="E88" i="2"/>
  <c r="U87" i="2"/>
  <c r="S87" i="2"/>
  <c r="O87" i="2"/>
  <c r="K87" i="2"/>
  <c r="G87" i="2"/>
  <c r="E87" i="2"/>
  <c r="U86" i="2"/>
  <c r="S86" i="2"/>
  <c r="O86" i="2"/>
  <c r="K86" i="2"/>
  <c r="G86" i="2"/>
  <c r="E86" i="2"/>
  <c r="U85" i="2"/>
  <c r="S85" i="2"/>
  <c r="O85" i="2"/>
  <c r="K85" i="2"/>
  <c r="G85" i="2"/>
  <c r="E85" i="2"/>
  <c r="U84" i="2"/>
  <c r="S84" i="2"/>
  <c r="O84" i="2"/>
  <c r="K84" i="2"/>
  <c r="G84" i="2"/>
  <c r="E84" i="2"/>
  <c r="U83" i="2"/>
  <c r="S83" i="2"/>
  <c r="O83" i="2"/>
  <c r="K83" i="2"/>
  <c r="G83" i="2"/>
  <c r="E83" i="2"/>
  <c r="U82" i="2"/>
  <c r="S82" i="2"/>
  <c r="O82" i="2"/>
  <c r="K82" i="2"/>
  <c r="G82" i="2"/>
  <c r="E82" i="2"/>
  <c r="U81" i="2"/>
  <c r="S81" i="2"/>
  <c r="O81" i="2"/>
  <c r="K81" i="2"/>
  <c r="G81" i="2"/>
  <c r="E81" i="2"/>
  <c r="U80" i="2"/>
  <c r="S80" i="2"/>
  <c r="O80" i="2"/>
  <c r="K80" i="2"/>
  <c r="G80" i="2"/>
  <c r="E80" i="2"/>
  <c r="U79" i="2"/>
  <c r="S79" i="2"/>
  <c r="O79" i="2"/>
  <c r="K79" i="2"/>
  <c r="G79" i="2"/>
  <c r="E79" i="2"/>
  <c r="U78" i="2"/>
  <c r="S78" i="2"/>
  <c r="O78" i="2"/>
  <c r="K78" i="2"/>
  <c r="G78" i="2"/>
  <c r="E78" i="2"/>
  <c r="U77" i="2"/>
  <c r="S77" i="2"/>
  <c r="O77" i="2"/>
  <c r="K77" i="2"/>
  <c r="G77" i="2"/>
  <c r="E77" i="2"/>
  <c r="U76" i="2"/>
  <c r="S76" i="2"/>
  <c r="O76" i="2"/>
  <c r="K76" i="2"/>
  <c r="G76" i="2"/>
  <c r="E76" i="2"/>
  <c r="U75" i="2"/>
  <c r="S75" i="2"/>
  <c r="O75" i="2"/>
  <c r="K75" i="2"/>
  <c r="G75" i="2"/>
  <c r="E75" i="2"/>
  <c r="U74" i="2"/>
  <c r="S74" i="2"/>
  <c r="O74" i="2"/>
  <c r="K74" i="2"/>
  <c r="G74" i="2"/>
  <c r="E74" i="2"/>
  <c r="U73" i="2"/>
  <c r="S73" i="2"/>
  <c r="O73" i="2"/>
  <c r="K73" i="2"/>
  <c r="G73" i="2"/>
  <c r="E73" i="2"/>
  <c r="U72" i="2"/>
  <c r="S72" i="2"/>
  <c r="O72" i="2"/>
  <c r="K72" i="2"/>
  <c r="G72" i="2"/>
  <c r="E72" i="2"/>
  <c r="U71" i="2"/>
  <c r="S71" i="2"/>
  <c r="O71" i="2"/>
  <c r="K71" i="2"/>
  <c r="G71" i="2"/>
  <c r="E71" i="2"/>
  <c r="U69" i="2"/>
  <c r="S69" i="2"/>
  <c r="O69" i="2"/>
  <c r="K69" i="2"/>
  <c r="G69" i="2"/>
  <c r="E69" i="2"/>
  <c r="U68" i="2"/>
  <c r="S68" i="2"/>
  <c r="O68" i="2"/>
  <c r="K68" i="2"/>
  <c r="G68" i="2"/>
  <c r="E68" i="2"/>
  <c r="U67" i="2"/>
  <c r="S67" i="2"/>
  <c r="O67" i="2"/>
  <c r="K67" i="2"/>
  <c r="G67" i="2"/>
  <c r="E67" i="2"/>
  <c r="U66" i="2"/>
  <c r="S66" i="2"/>
  <c r="O66" i="2"/>
  <c r="K66" i="2"/>
  <c r="G66" i="2"/>
  <c r="E66" i="2"/>
  <c r="U65" i="2"/>
  <c r="S65" i="2"/>
  <c r="O65" i="2"/>
  <c r="K65" i="2"/>
  <c r="G65" i="2"/>
  <c r="E65" i="2"/>
  <c r="U64" i="2"/>
  <c r="S64" i="2"/>
  <c r="O64" i="2"/>
  <c r="K64" i="2"/>
  <c r="G64" i="2"/>
  <c r="E64" i="2"/>
  <c r="U63" i="2"/>
  <c r="S63" i="2"/>
  <c r="O63" i="2"/>
  <c r="K63" i="2"/>
  <c r="G63" i="2"/>
  <c r="E63" i="2"/>
  <c r="U62" i="2"/>
  <c r="S62" i="2"/>
  <c r="O62" i="2"/>
  <c r="K62" i="2"/>
  <c r="G62" i="2"/>
  <c r="E62" i="2"/>
  <c r="U61" i="2"/>
  <c r="S61" i="2"/>
  <c r="O61" i="2"/>
  <c r="K61" i="2"/>
  <c r="G61" i="2"/>
  <c r="E61" i="2"/>
  <c r="U60" i="2"/>
  <c r="S60" i="2"/>
  <c r="O60" i="2"/>
  <c r="K60" i="2"/>
  <c r="G60" i="2"/>
  <c r="E60" i="2"/>
  <c r="U59" i="2"/>
  <c r="S59" i="2"/>
  <c r="O59" i="2"/>
  <c r="K59" i="2"/>
  <c r="G59" i="2"/>
  <c r="E59" i="2"/>
  <c r="U58" i="2"/>
  <c r="S58" i="2"/>
  <c r="O58" i="2"/>
  <c r="K58" i="2"/>
  <c r="G58" i="2"/>
  <c r="E58" i="2"/>
  <c r="U57" i="2"/>
  <c r="S57" i="2"/>
  <c r="O57" i="2"/>
  <c r="K57" i="2"/>
  <c r="G57" i="2"/>
  <c r="E57" i="2"/>
  <c r="U56" i="2"/>
  <c r="S56" i="2"/>
  <c r="O56" i="2"/>
  <c r="K56" i="2"/>
  <c r="G56" i="2"/>
  <c r="E56" i="2"/>
  <c r="U55" i="2"/>
  <c r="S55" i="2"/>
  <c r="O55" i="2"/>
  <c r="K55" i="2"/>
  <c r="G55" i="2"/>
  <c r="E55" i="2"/>
  <c r="U54" i="2"/>
  <c r="S54" i="2"/>
  <c r="O54" i="2"/>
  <c r="K54" i="2"/>
  <c r="G54" i="2"/>
  <c r="E54" i="2"/>
  <c r="U53" i="2"/>
  <c r="S53" i="2"/>
  <c r="O53" i="2"/>
  <c r="K53" i="2"/>
  <c r="G53" i="2"/>
  <c r="E53" i="2"/>
  <c r="U52" i="2"/>
  <c r="S52" i="2"/>
  <c r="O52" i="2"/>
  <c r="K52" i="2"/>
  <c r="G52" i="2"/>
  <c r="E52" i="2"/>
  <c r="U51" i="2"/>
  <c r="S51" i="2"/>
  <c r="O51" i="2"/>
  <c r="K51" i="2"/>
  <c r="G51" i="2"/>
  <c r="E51" i="2"/>
  <c r="U50" i="2"/>
  <c r="S50" i="2"/>
  <c r="O50" i="2"/>
  <c r="K50" i="2"/>
  <c r="G50" i="2"/>
  <c r="E50" i="2"/>
  <c r="U48" i="2"/>
  <c r="S48" i="2"/>
  <c r="O48" i="2"/>
  <c r="K48" i="2"/>
  <c r="G48" i="2"/>
  <c r="E48" i="2"/>
  <c r="U47" i="2"/>
  <c r="S47" i="2"/>
  <c r="O47" i="2"/>
  <c r="K47" i="2"/>
  <c r="G47" i="2"/>
  <c r="E47" i="2"/>
  <c r="U46" i="2"/>
  <c r="S46" i="2"/>
  <c r="O46" i="2"/>
  <c r="K46" i="2"/>
  <c r="G46" i="2"/>
  <c r="E46" i="2"/>
  <c r="U45" i="2"/>
  <c r="S45" i="2"/>
  <c r="O45" i="2"/>
  <c r="K45" i="2"/>
  <c r="G45" i="2"/>
  <c r="E45" i="2"/>
  <c r="U44" i="2"/>
  <c r="S44" i="2"/>
  <c r="O44" i="2"/>
  <c r="K44" i="2"/>
  <c r="G44" i="2"/>
  <c r="E44" i="2"/>
  <c r="U43" i="2"/>
  <c r="S43" i="2"/>
  <c r="O43" i="2"/>
  <c r="K43" i="2"/>
  <c r="G43" i="2"/>
  <c r="E43" i="2"/>
  <c r="U42" i="2"/>
  <c r="S42" i="2"/>
  <c r="O42" i="2"/>
  <c r="K42" i="2"/>
  <c r="G42" i="2"/>
  <c r="E42" i="2"/>
  <c r="U41" i="2"/>
  <c r="S41" i="2"/>
  <c r="O41" i="2"/>
  <c r="K41" i="2"/>
  <c r="G41" i="2"/>
  <c r="E41" i="2"/>
  <c r="U40" i="2"/>
  <c r="S40" i="2"/>
  <c r="O40" i="2"/>
  <c r="K40" i="2"/>
  <c r="G40" i="2"/>
  <c r="E40" i="2"/>
  <c r="U39" i="2"/>
  <c r="S39" i="2"/>
  <c r="O39" i="2"/>
  <c r="K39" i="2"/>
  <c r="G39" i="2"/>
  <c r="E39" i="2"/>
  <c r="U38" i="2"/>
  <c r="S38" i="2"/>
  <c r="O38" i="2"/>
  <c r="K38" i="2"/>
  <c r="G38" i="2"/>
  <c r="E38" i="2"/>
  <c r="U37" i="2"/>
  <c r="S37" i="2"/>
  <c r="O37" i="2"/>
  <c r="K37" i="2"/>
  <c r="G37" i="2"/>
  <c r="E37" i="2"/>
  <c r="U36" i="2"/>
  <c r="S36" i="2"/>
  <c r="O36" i="2"/>
  <c r="K36" i="2"/>
  <c r="G36" i="2"/>
  <c r="E36" i="2"/>
  <c r="U35" i="2"/>
  <c r="S35" i="2"/>
  <c r="O35" i="2"/>
  <c r="K35" i="2"/>
  <c r="G35" i="2"/>
  <c r="E35" i="2"/>
  <c r="U34" i="2"/>
  <c r="S34" i="2"/>
  <c r="O34" i="2"/>
  <c r="K34" i="2"/>
  <c r="G34" i="2"/>
  <c r="E34" i="2"/>
  <c r="U33" i="2"/>
  <c r="S33" i="2"/>
  <c r="O33" i="2"/>
  <c r="K33" i="2"/>
  <c r="G33" i="2"/>
  <c r="E33" i="2"/>
  <c r="U32" i="2"/>
  <c r="S32" i="2"/>
  <c r="O32" i="2"/>
  <c r="K32" i="2"/>
  <c r="G32" i="2"/>
  <c r="E32" i="2"/>
  <c r="U31" i="2"/>
  <c r="S31" i="2"/>
  <c r="O31" i="2"/>
  <c r="K31" i="2"/>
  <c r="G31" i="2"/>
  <c r="E31" i="2"/>
  <c r="U30" i="2"/>
  <c r="S30" i="2"/>
  <c r="O30" i="2"/>
  <c r="K30" i="2"/>
  <c r="G30" i="2"/>
  <c r="E30" i="2"/>
  <c r="U29" i="2"/>
  <c r="S29" i="2"/>
  <c r="O29" i="2"/>
  <c r="K29" i="2"/>
  <c r="G29" i="2"/>
  <c r="E29" i="2"/>
  <c r="U28" i="2"/>
  <c r="S28" i="2"/>
  <c r="O28" i="2"/>
  <c r="K28" i="2"/>
  <c r="G28" i="2"/>
  <c r="E28" i="2"/>
  <c r="U27" i="2"/>
  <c r="S27" i="2"/>
  <c r="O27" i="2"/>
  <c r="K27" i="2"/>
  <c r="G27" i="2"/>
  <c r="E27" i="2"/>
  <c r="U26" i="2"/>
  <c r="U112" i="2" s="1"/>
  <c r="S26" i="2"/>
  <c r="S112" i="2" s="1"/>
  <c r="O26" i="2"/>
  <c r="O112" i="2" s="1"/>
  <c r="K26" i="2"/>
  <c r="K112" i="2" s="1"/>
  <c r="G26" i="2"/>
  <c r="G112" i="2" s="1"/>
  <c r="E26" i="2"/>
  <c r="E112" i="2" s="1"/>
  <c r="H242" i="1"/>
  <c r="G242" i="1"/>
  <c r="H241" i="1"/>
  <c r="G241" i="1"/>
  <c r="H240" i="1"/>
  <c r="G240" i="1"/>
  <c r="H239" i="1"/>
  <c r="G239" i="1"/>
  <c r="H238" i="1"/>
  <c r="G238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4" i="1"/>
  <c r="G224" i="1"/>
  <c r="H222" i="1"/>
  <c r="G222" i="1"/>
  <c r="H221" i="1"/>
  <c r="G221" i="1"/>
  <c r="H219" i="1"/>
  <c r="G219" i="1"/>
  <c r="H218" i="1"/>
  <c r="G218" i="1"/>
  <c r="H217" i="1"/>
  <c r="G217" i="1"/>
  <c r="H215" i="1"/>
  <c r="G215" i="1"/>
  <c r="H213" i="1"/>
  <c r="G213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3" i="1"/>
  <c r="G203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6" i="1"/>
  <c r="G86" i="1"/>
  <c r="H85" i="1"/>
  <c r="G85" i="1"/>
  <c r="H84" i="1"/>
  <c r="G84" i="1"/>
  <c r="H83" i="1"/>
  <c r="G83" i="1"/>
  <c r="H80" i="1"/>
  <c r="G80" i="1"/>
  <c r="H79" i="1"/>
  <c r="G79" i="1"/>
  <c r="H75" i="1"/>
  <c r="G75" i="1"/>
  <c r="H74" i="1"/>
  <c r="G74" i="1"/>
  <c r="H73" i="1"/>
  <c r="G73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E113" i="2" l="1"/>
  <c r="G113" i="2"/>
  <c r="K113" i="2"/>
  <c r="O113" i="2"/>
  <c r="S113" i="2"/>
  <c r="U113" i="2"/>
  <c r="E168" i="2"/>
  <c r="G168" i="2"/>
  <c r="K168" i="2"/>
  <c r="O168" i="2"/>
  <c r="S168" i="2"/>
  <c r="U168" i="2"/>
  <c r="E169" i="2"/>
  <c r="G169" i="2"/>
  <c r="K169" i="2"/>
  <c r="O169" i="2"/>
  <c r="S169" i="2"/>
  <c r="U169" i="2"/>
</calcChain>
</file>

<file path=xl/comments1.xml><?xml version="1.0" encoding="utf-8"?>
<comments xmlns="http://schemas.openxmlformats.org/spreadsheetml/2006/main">
  <authors>
    <author>Zac Forsman</author>
  </authors>
  <commentList>
    <comment ref="E15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71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phestella</t>
        </r>
      </text>
    </comment>
    <comment ref="E72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phestella</t>
        </r>
      </text>
    </comment>
    <comment ref="E76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phestella</t>
        </r>
      </text>
    </comment>
    <comment ref="E77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phestella</t>
        </r>
      </text>
    </comment>
    <comment ref="E78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phestella</t>
        </r>
      </text>
    </comment>
    <comment ref="E81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phestella</t>
        </r>
      </text>
    </comment>
    <comment ref="E82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phestella</t>
        </r>
      </text>
    </comment>
    <comment ref="E87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phestella</t>
        </r>
      </text>
    </comment>
    <comment ref="E88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phestella</t>
        </r>
      </text>
    </comment>
    <comment ref="E104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D</t>
        </r>
      </text>
    </comment>
    <comment ref="E145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146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202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204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212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214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D</t>
        </r>
      </text>
    </comment>
    <comment ref="E216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220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223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225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236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  <comment ref="E237" authorId="0">
      <text>
        <r>
          <rPr>
            <b/>
            <sz val="9"/>
            <color indexed="81"/>
            <rFont val="Verdana"/>
            <family val="2"/>
          </rPr>
          <t>Zac Forsman:</t>
        </r>
        <r>
          <rPr>
            <sz val="9"/>
            <color indexed="81"/>
            <rFont val="Verdana"/>
            <family val="2"/>
          </rPr>
          <t xml:space="preserve">
M</t>
        </r>
      </text>
    </comment>
  </commentList>
</comments>
</file>

<file path=xl/comments2.xml><?xml version="1.0" encoding="utf-8"?>
<comments xmlns="http://schemas.openxmlformats.org/spreadsheetml/2006/main">
  <authors>
    <author>Christopher Page</author>
  </authors>
  <commentList>
    <comment ref="U168" authorId="0">
      <text>
        <r>
          <rPr>
            <b/>
            <sz val="9"/>
            <color indexed="81"/>
            <rFont val="Tahoma"/>
            <family val="2"/>
          </rPr>
          <t>Christopher Page:</t>
        </r>
        <r>
          <rPr>
            <sz val="9"/>
            <color indexed="81"/>
            <rFont val="Tahoma"/>
            <family val="2"/>
          </rPr>
          <t xml:space="preserve">
calculated without 6A values</t>
        </r>
      </text>
    </comment>
    <comment ref="U169" authorId="0">
      <text>
        <r>
          <rPr>
            <b/>
            <sz val="9"/>
            <color indexed="81"/>
            <rFont val="Tahoma"/>
            <family val="2"/>
          </rPr>
          <t>Christopher Page:</t>
        </r>
        <r>
          <rPr>
            <sz val="9"/>
            <color indexed="81"/>
            <rFont val="Tahoma"/>
            <family val="2"/>
          </rPr>
          <t xml:space="preserve">
calculated without 6A values</t>
        </r>
      </text>
    </comment>
    <comment ref="U170" authorId="0">
      <text>
        <r>
          <rPr>
            <b/>
            <sz val="9"/>
            <color indexed="81"/>
            <rFont val="Tahoma"/>
            <family val="2"/>
          </rPr>
          <t>Christopher Page:</t>
        </r>
        <r>
          <rPr>
            <sz val="9"/>
            <color indexed="81"/>
            <rFont val="Tahoma"/>
            <family val="2"/>
          </rPr>
          <t xml:space="preserve">
calculated without 6A values</t>
        </r>
      </text>
    </comment>
    <comment ref="U171" authorId="0">
      <text>
        <r>
          <rPr>
            <b/>
            <sz val="9"/>
            <color indexed="81"/>
            <rFont val="Tahoma"/>
            <family val="2"/>
          </rPr>
          <t>Christopher Page:</t>
        </r>
        <r>
          <rPr>
            <sz val="9"/>
            <color indexed="81"/>
            <rFont val="Tahoma"/>
            <family val="2"/>
          </rPr>
          <t xml:space="preserve">
calculated without 6A values</t>
        </r>
      </text>
    </comment>
  </commentList>
</comments>
</file>

<file path=xl/sharedStrings.xml><?xml version="1.0" encoding="utf-8"?>
<sst xmlns="http://schemas.openxmlformats.org/spreadsheetml/2006/main" count="757" uniqueCount="295">
  <si>
    <t>nubbin</t>
  </si>
  <si>
    <t>spacing</t>
  </si>
  <si>
    <t>tank</t>
  </si>
  <si>
    <t>Area (cm)</t>
  </si>
  <si>
    <t>attached to tile?</t>
  </si>
  <si>
    <t>net</t>
  </si>
  <si>
    <t>percent increase</t>
  </si>
  <si>
    <t>7a1</t>
  </si>
  <si>
    <t>7a2</t>
  </si>
  <si>
    <t>7a3</t>
  </si>
  <si>
    <t>7a4</t>
  </si>
  <si>
    <t>7a5</t>
  </si>
  <si>
    <t>7a6</t>
  </si>
  <si>
    <t>7a7</t>
  </si>
  <si>
    <t>7a8</t>
  </si>
  <si>
    <t>7a9</t>
  </si>
  <si>
    <t>7a10</t>
  </si>
  <si>
    <t>7a11</t>
  </si>
  <si>
    <t>7a12</t>
  </si>
  <si>
    <t>7a13</t>
  </si>
  <si>
    <t>7a14</t>
  </si>
  <si>
    <t>7a15</t>
  </si>
  <si>
    <t>7a16</t>
  </si>
  <si>
    <t>7a17</t>
  </si>
  <si>
    <t>7a18</t>
  </si>
  <si>
    <t>7a19</t>
  </si>
  <si>
    <t>7a20</t>
  </si>
  <si>
    <t>7a21</t>
  </si>
  <si>
    <t>7a22</t>
  </si>
  <si>
    <t>7a23</t>
  </si>
  <si>
    <t>7a24</t>
  </si>
  <si>
    <t>7a25</t>
  </si>
  <si>
    <t>7a26</t>
  </si>
  <si>
    <t>7a27</t>
  </si>
  <si>
    <t>7a28</t>
  </si>
  <si>
    <t>7a29</t>
  </si>
  <si>
    <t>7a30</t>
  </si>
  <si>
    <t>7b1</t>
  </si>
  <si>
    <t>7b2</t>
  </si>
  <si>
    <t>7b3</t>
  </si>
  <si>
    <t>7b4</t>
  </si>
  <si>
    <t>7b5</t>
  </si>
  <si>
    <t>7b6</t>
  </si>
  <si>
    <t>7b7</t>
  </si>
  <si>
    <t>7b8</t>
  </si>
  <si>
    <t>7b9</t>
  </si>
  <si>
    <t>7b10</t>
  </si>
  <si>
    <t>7b11</t>
  </si>
  <si>
    <t>7b12</t>
  </si>
  <si>
    <t>7b13</t>
  </si>
  <si>
    <t>7b14</t>
  </si>
  <si>
    <t>7b15</t>
  </si>
  <si>
    <t>7b16</t>
  </si>
  <si>
    <t>7b17</t>
  </si>
  <si>
    <t>7b18</t>
  </si>
  <si>
    <t>7b19</t>
  </si>
  <si>
    <t>7b20</t>
  </si>
  <si>
    <t>7b21</t>
  </si>
  <si>
    <t>7b22</t>
  </si>
  <si>
    <t>7b23</t>
  </si>
  <si>
    <t>7b24</t>
  </si>
  <si>
    <t>7b25</t>
  </si>
  <si>
    <t>7b26</t>
  </si>
  <si>
    <t>7b27</t>
  </si>
  <si>
    <t>7b28</t>
  </si>
  <si>
    <t>7b29</t>
  </si>
  <si>
    <t>7b30</t>
  </si>
  <si>
    <t>8a1</t>
  </si>
  <si>
    <t>8a2</t>
  </si>
  <si>
    <t>8a3</t>
  </si>
  <si>
    <t>8a4</t>
  </si>
  <si>
    <t>8a5</t>
  </si>
  <si>
    <t>8a6</t>
  </si>
  <si>
    <t>8a7</t>
  </si>
  <si>
    <t>8a8</t>
  </si>
  <si>
    <t>8a9</t>
  </si>
  <si>
    <t>8a10</t>
  </si>
  <si>
    <t>8a11</t>
  </si>
  <si>
    <t>8a12</t>
  </si>
  <si>
    <t>8a13</t>
  </si>
  <si>
    <t>8a14</t>
  </si>
  <si>
    <t>8a15</t>
  </si>
  <si>
    <t>8a16</t>
  </si>
  <si>
    <t>8a17</t>
  </si>
  <si>
    <t>8a18</t>
  </si>
  <si>
    <t>8a19</t>
  </si>
  <si>
    <t>8a20</t>
  </si>
  <si>
    <t>8a21</t>
  </si>
  <si>
    <t>8a22</t>
  </si>
  <si>
    <t>8a23</t>
  </si>
  <si>
    <t>8a24</t>
  </si>
  <si>
    <t>8a25</t>
  </si>
  <si>
    <t>8a26</t>
  </si>
  <si>
    <t>8a27</t>
  </si>
  <si>
    <t>8a28</t>
  </si>
  <si>
    <t>8a29</t>
  </si>
  <si>
    <t>8a30</t>
  </si>
  <si>
    <t>8b1</t>
  </si>
  <si>
    <t>8b2</t>
  </si>
  <si>
    <t>8b3</t>
  </si>
  <si>
    <t>8b4</t>
  </si>
  <si>
    <t>8b5</t>
  </si>
  <si>
    <t>8b6</t>
  </si>
  <si>
    <t>8b7</t>
  </si>
  <si>
    <t>8b8</t>
  </si>
  <si>
    <t>8b9</t>
  </si>
  <si>
    <t>8b10</t>
  </si>
  <si>
    <t>8b11</t>
  </si>
  <si>
    <t>8b12</t>
  </si>
  <si>
    <t>8b13</t>
  </si>
  <si>
    <t>8b14</t>
  </si>
  <si>
    <t>8b15</t>
  </si>
  <si>
    <t>8b16</t>
  </si>
  <si>
    <t>8b17</t>
  </si>
  <si>
    <t>8b18</t>
  </si>
  <si>
    <t>8b19</t>
  </si>
  <si>
    <t>8b20</t>
  </si>
  <si>
    <t>8b21</t>
  </si>
  <si>
    <t>8b22</t>
  </si>
  <si>
    <t>8b23</t>
  </si>
  <si>
    <t>8b24</t>
  </si>
  <si>
    <t>8b25</t>
  </si>
  <si>
    <t>8b26</t>
  </si>
  <si>
    <t>8b27</t>
  </si>
  <si>
    <t>8b28</t>
  </si>
  <si>
    <t>8b29</t>
  </si>
  <si>
    <t>8b30</t>
  </si>
  <si>
    <t>9a1</t>
  </si>
  <si>
    <t>9a2</t>
  </si>
  <si>
    <t>9a3</t>
  </si>
  <si>
    <t>9a4</t>
  </si>
  <si>
    <t>9a5</t>
  </si>
  <si>
    <t>9a6</t>
  </si>
  <si>
    <t>9a7</t>
  </si>
  <si>
    <t>9a8</t>
  </si>
  <si>
    <t>9a9</t>
  </si>
  <si>
    <t>9a10</t>
  </si>
  <si>
    <t>9a11</t>
  </si>
  <si>
    <t>9a12</t>
  </si>
  <si>
    <t>9a13</t>
  </si>
  <si>
    <t>9a14</t>
  </si>
  <si>
    <t>9a15</t>
  </si>
  <si>
    <t>9a16</t>
  </si>
  <si>
    <t>9a17</t>
  </si>
  <si>
    <t>9a18</t>
  </si>
  <si>
    <t>9a19</t>
  </si>
  <si>
    <t>9a20</t>
  </si>
  <si>
    <t>9a21</t>
  </si>
  <si>
    <t>9a22</t>
  </si>
  <si>
    <t>9a23</t>
  </si>
  <si>
    <t>9a24</t>
  </si>
  <si>
    <t>9a25</t>
  </si>
  <si>
    <t>9a26</t>
  </si>
  <si>
    <t>9a27</t>
  </si>
  <si>
    <t>9a28</t>
  </si>
  <si>
    <t>9a29</t>
  </si>
  <si>
    <t>9a30</t>
  </si>
  <si>
    <t>9b1</t>
  </si>
  <si>
    <t>9b2</t>
  </si>
  <si>
    <t>9b3</t>
  </si>
  <si>
    <t>9b4</t>
  </si>
  <si>
    <t>9b5</t>
  </si>
  <si>
    <t>9b6</t>
  </si>
  <si>
    <t>9b7</t>
  </si>
  <si>
    <t>9b8</t>
  </si>
  <si>
    <t>9b9</t>
  </si>
  <si>
    <t>9b10</t>
  </si>
  <si>
    <t>9b11</t>
  </si>
  <si>
    <t>9b12</t>
  </si>
  <si>
    <t>9b13</t>
  </si>
  <si>
    <t>9b14</t>
  </si>
  <si>
    <t>9b15</t>
  </si>
  <si>
    <t>9b16</t>
  </si>
  <si>
    <t>9b17</t>
  </si>
  <si>
    <t>9b18</t>
  </si>
  <si>
    <t>9b19</t>
  </si>
  <si>
    <t>9b20</t>
  </si>
  <si>
    <t>9b21</t>
  </si>
  <si>
    <t>9b22</t>
  </si>
  <si>
    <t>9b23</t>
  </si>
  <si>
    <t>9b24</t>
  </si>
  <si>
    <t>9b25</t>
  </si>
  <si>
    <t>9b26</t>
  </si>
  <si>
    <t>9b27</t>
  </si>
  <si>
    <t>9b28</t>
  </si>
  <si>
    <t>9b29</t>
  </si>
  <si>
    <t>9b30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</si>
  <si>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</si>
  <si>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</si>
  <si>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</si>
  <si>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</si>
  <si>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</si>
  <si>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</si>
  <si>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</si>
  <si>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</si>
  <si>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</si>
  <si>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</si>
  <si>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</si>
  <si>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</si>
  <si>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10a13</t>
  </si>
  <si>
    <t>10a14</t>
  </si>
  <si>
    <t>10a15</t>
  </si>
  <si>
    <t>10a16</t>
  </si>
  <si>
    <t>10a17</t>
  </si>
  <si>
    <t>10a18</t>
  </si>
  <si>
    <t>10a19</t>
  </si>
  <si>
    <t>10a20</t>
  </si>
  <si>
    <t>10a21</t>
  </si>
  <si>
    <t>10a22</t>
  </si>
  <si>
    <t>10a23</t>
  </si>
  <si>
    <t>10a24</t>
  </si>
  <si>
    <t>10a25</t>
  </si>
  <si>
    <t>10a26</t>
  </si>
  <si>
    <t>10a27</t>
  </si>
  <si>
    <t>10a28</t>
  </si>
  <si>
    <t>10a29</t>
  </si>
  <si>
    <t>10a30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</si>
  <si>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</si>
  <si>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</si>
  <si>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</si>
  <si>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</si>
  <si>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</si>
  <si>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</si>
  <si>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</si>
  <si>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</si>
  <si>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</si>
  <si>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</si>
  <si>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</si>
  <si>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</si>
  <si>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</si>
  <si>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</si>
  <si>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10b15</t>
  </si>
  <si>
    <t>10b16</t>
  </si>
  <si>
    <t>10b17</t>
  </si>
  <si>
    <t>10b18</t>
  </si>
  <si>
    <t>10b19</t>
  </si>
  <si>
    <t>10b20</t>
  </si>
  <si>
    <t>10b21</t>
  </si>
  <si>
    <t>10b22</t>
  </si>
  <si>
    <t>10b23</t>
  </si>
  <si>
    <t>10b24</t>
  </si>
  <si>
    <t>10b25</t>
  </si>
  <si>
    <t>10b26</t>
  </si>
  <si>
    <t>10b27</t>
  </si>
  <si>
    <t>10b28</t>
  </si>
  <si>
    <t>10b29</t>
  </si>
  <si>
    <t>10b30</t>
  </si>
  <si>
    <t>Species</t>
  </si>
  <si>
    <t>Tile #</t>
  </si>
  <si>
    <t>frag #</t>
  </si>
  <si>
    <t>Pixels</t>
  </si>
  <si>
    <r>
      <t>cm</t>
    </r>
    <r>
      <rPr>
        <b/>
        <sz val="11"/>
        <color theme="1"/>
        <rFont val="Calibri"/>
        <family val="2"/>
      </rPr>
      <t>²</t>
    </r>
  </si>
  <si>
    <t>Orbicella faveolata</t>
  </si>
  <si>
    <t>1A</t>
  </si>
  <si>
    <t>cube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</si>
  <si>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</si>
  <si>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</si>
  <si>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</si>
  <si>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</si>
  <si>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</si>
  <si>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</si>
  <si>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</si>
  <si>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</si>
  <si>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</si>
  <si>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</si>
  <si>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</si>
  <si>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</si>
  <si>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</si>
  <si>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</si>
  <si>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</si>
  <si>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</si>
  <si>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</si>
  <si>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</si>
  <si>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</si>
  <si>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</si>
  <si>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</si>
  <si>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2A</t>
  </si>
  <si>
    <t>c6</t>
  </si>
  <si>
    <t>d6</t>
  </si>
  <si>
    <t>3A</t>
  </si>
  <si>
    <t>4A</t>
  </si>
  <si>
    <t>5A</t>
  </si>
  <si>
    <t>Total</t>
  </si>
  <si>
    <t>average</t>
  </si>
  <si>
    <t>std dev</t>
  </si>
  <si>
    <t>95% Cl</t>
  </si>
  <si>
    <t>Day number</t>
  </si>
  <si>
    <t>Pseudodiploria clivosa</t>
  </si>
  <si>
    <t>6A</t>
  </si>
  <si>
    <t>photo was not taken</t>
  </si>
  <si>
    <t>7A</t>
  </si>
  <si>
    <t>8A</t>
  </si>
  <si>
    <t>9A</t>
  </si>
  <si>
    <t>10A</t>
  </si>
  <si>
    <t>95% 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</si>
</sst>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0" borderId="0" xfId="1"/>
    <xf numFmtId="0" fontId="5" fillId="0" borderId="0" xfId="1" applyFont="1"/>
    <xf numFmtId="14" fontId="5" fillId="2" borderId="0" xfId="1" applyNumberFormat="1" applyFont="1" applyFill="1"/>
    <xf numFmtId="0" fontId="5" fillId="2" borderId="0" xfId="1" applyFont="1" applyFill="1"/>
    <xf numFmtId="14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ill="1"/>
    <xf numFmtId="0" fontId="7" fillId="0" borderId="0" xfId="0" applyFont="1"/>
    <xf numFmtId="0" fontId="8" fillId="0" borderId="0" xfId="0" applyFont="1"/>
    <xf numFmtId="0" fontId="0" fillId="0" borderId="0" xfId="0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2"/>
  <sheetViews>
    <sheetView topLeftCell="A208" workbookViewId="0">
      <selection activeCell="E9" sqref="E9"/>
    </sheetView>
  </sheetViews>
  <sheetFormatPr defaultRowHeight="15" x14ac:dyDescent="0.25"/>
  <cols>
    <col min="4" max="4" width="12.85546875" customWidth="1"/>
    <col min="5" max="5" width="14.140625" customWidth="1"/>
    <col min="9" max="9" width="13.7109375" customWidth="1"/>
  </cols>
  <sheetData>
    <row r="1" spans="1:9" x14ac:dyDescent="0.25">
      <c r="A1" s="1"/>
      <c r="B1" s="1"/>
      <c r="C1" s="1"/>
      <c r="D1" s="3">
        <v>37430</v>
      </c>
      <c r="E1" s="3">
        <v>37468</v>
      </c>
      <c r="F1" s="3"/>
      <c r="G1" s="4"/>
      <c r="H1" s="4"/>
      <c r="I1" s="3">
        <v>37635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3</v>
      </c>
      <c r="F2" s="2" t="s">
        <v>4</v>
      </c>
      <c r="G2" s="2" t="s">
        <v>5</v>
      </c>
      <c r="H2" s="2" t="s">
        <v>6</v>
      </c>
      <c r="I2" s="2"/>
    </row>
    <row r="3" spans="1:9" x14ac:dyDescent="0.25">
      <c r="A3" s="1" t="s">
        <v>7</v>
      </c>
      <c r="B3" s="1">
        <v>1</v>
      </c>
      <c r="C3" s="1">
        <v>1</v>
      </c>
      <c r="D3" s="1">
        <v>0.64500000000000002</v>
      </c>
      <c r="E3" s="1">
        <v>1.5389999999999999</v>
      </c>
      <c r="F3" s="1"/>
      <c r="G3" s="1">
        <f t="shared" ref="G3:G14" si="0">E3-D3</f>
        <v>0.89399999999999991</v>
      </c>
      <c r="H3" s="1">
        <f t="shared" ref="H3:H14" si="1">(E3-D3)/D3</f>
        <v>1.3860465116279068</v>
      </c>
      <c r="I3" s="1"/>
    </row>
    <row r="4" spans="1:9" x14ac:dyDescent="0.25">
      <c r="A4" s="1" t="s">
        <v>8</v>
      </c>
      <c r="B4" s="1">
        <v>1</v>
      </c>
      <c r="C4" s="1">
        <v>1</v>
      </c>
      <c r="D4" s="1">
        <v>0.185</v>
      </c>
      <c r="E4" s="1">
        <v>0.69699999999999995</v>
      </c>
      <c r="F4" s="1"/>
      <c r="G4" s="1">
        <f t="shared" si="0"/>
        <v>0.51200000000000001</v>
      </c>
      <c r="H4" s="1">
        <f t="shared" si="1"/>
        <v>2.7675675675675677</v>
      </c>
      <c r="I4" s="1"/>
    </row>
    <row r="5" spans="1:9" x14ac:dyDescent="0.25">
      <c r="A5" s="1" t="s">
        <v>9</v>
      </c>
      <c r="B5" s="1">
        <v>1</v>
      </c>
      <c r="C5" s="1">
        <v>1</v>
      </c>
      <c r="D5" s="1">
        <v>0.51800000000000002</v>
      </c>
      <c r="E5" s="1">
        <v>1.627</v>
      </c>
      <c r="F5" s="1"/>
      <c r="G5" s="1">
        <f t="shared" si="0"/>
        <v>1.109</v>
      </c>
      <c r="H5" s="1">
        <f t="shared" si="1"/>
        <v>2.140926640926641</v>
      </c>
      <c r="I5" s="1"/>
    </row>
    <row r="6" spans="1:9" x14ac:dyDescent="0.25">
      <c r="A6" s="1" t="s">
        <v>10</v>
      </c>
      <c r="B6" s="1">
        <v>1</v>
      </c>
      <c r="C6" s="1">
        <v>1</v>
      </c>
      <c r="D6" s="1">
        <v>1.167</v>
      </c>
      <c r="E6" s="1">
        <v>1.4770000000000001</v>
      </c>
      <c r="F6" s="1"/>
      <c r="G6" s="1">
        <f t="shared" si="0"/>
        <v>0.31000000000000005</v>
      </c>
      <c r="H6" s="1">
        <f t="shared" si="1"/>
        <v>0.26563838903170528</v>
      </c>
      <c r="I6" s="1"/>
    </row>
    <row r="7" spans="1:9" x14ac:dyDescent="0.25">
      <c r="A7" s="1" t="s">
        <v>11</v>
      </c>
      <c r="B7" s="1">
        <v>1</v>
      </c>
      <c r="C7" s="1">
        <v>1</v>
      </c>
      <c r="D7" s="1">
        <v>0.29199999999999998</v>
      </c>
      <c r="E7" s="1">
        <v>1.1000000000000001</v>
      </c>
      <c r="F7" s="1"/>
      <c r="G7" s="1">
        <f t="shared" si="0"/>
        <v>0.80800000000000005</v>
      </c>
      <c r="H7" s="1">
        <f t="shared" si="1"/>
        <v>2.7671232876712333</v>
      </c>
      <c r="I7" s="1"/>
    </row>
    <row r="8" spans="1:9" x14ac:dyDescent="0.25">
      <c r="A8" s="1" t="s">
        <v>12</v>
      </c>
      <c r="B8" s="1">
        <v>1</v>
      </c>
      <c r="C8" s="1">
        <v>1</v>
      </c>
      <c r="D8" s="1">
        <v>0.308</v>
      </c>
      <c r="E8" s="1">
        <v>1.0740000000000001</v>
      </c>
      <c r="F8" s="1"/>
      <c r="G8" s="1">
        <f t="shared" si="0"/>
        <v>0.76600000000000001</v>
      </c>
      <c r="H8" s="1">
        <f t="shared" si="1"/>
        <v>2.4870129870129869</v>
      </c>
      <c r="I8" s="1"/>
    </row>
    <row r="9" spans="1:9" x14ac:dyDescent="0.25">
      <c r="A9" s="1" t="s">
        <v>13</v>
      </c>
      <c r="B9" s="1">
        <v>1</v>
      </c>
      <c r="C9" s="1">
        <v>1</v>
      </c>
      <c r="D9" s="1">
        <v>0.43099999999999999</v>
      </c>
      <c r="E9" s="1">
        <v>0.90800000000000003</v>
      </c>
      <c r="F9" s="1"/>
      <c r="G9" s="1">
        <f t="shared" si="0"/>
        <v>0.47700000000000004</v>
      </c>
      <c r="H9" s="1">
        <f t="shared" si="1"/>
        <v>1.1067285382830627</v>
      </c>
      <c r="I9" s="1"/>
    </row>
    <row r="10" spans="1:9" x14ac:dyDescent="0.25">
      <c r="A10" s="1" t="s">
        <v>14</v>
      </c>
      <c r="B10" s="1">
        <v>1</v>
      </c>
      <c r="C10" s="1">
        <v>1</v>
      </c>
      <c r="D10" s="1">
        <v>0.67400000000000004</v>
      </c>
      <c r="E10" s="1">
        <v>1.355</v>
      </c>
      <c r="F10" s="1"/>
      <c r="G10" s="1">
        <f t="shared" si="0"/>
        <v>0.68099999999999994</v>
      </c>
      <c r="H10" s="1">
        <f t="shared" si="1"/>
        <v>1.0103857566765577</v>
      </c>
      <c r="I10" s="1"/>
    </row>
    <row r="11" spans="1:9" x14ac:dyDescent="0.25">
      <c r="A11" s="1" t="s">
        <v>15</v>
      </c>
      <c r="B11" s="1">
        <v>1</v>
      </c>
      <c r="C11" s="1">
        <v>1</v>
      </c>
      <c r="D11" s="1">
        <v>0.69399999999999995</v>
      </c>
      <c r="E11" s="1">
        <v>1.032</v>
      </c>
      <c r="F11" s="1"/>
      <c r="G11" s="1">
        <f t="shared" si="0"/>
        <v>0.33800000000000008</v>
      </c>
      <c r="H11" s="1">
        <f t="shared" si="1"/>
        <v>0.4870317002881846</v>
      </c>
      <c r="I11" s="1"/>
    </row>
    <row r="12" spans="1:9" x14ac:dyDescent="0.25">
      <c r="A12" s="1" t="s">
        <v>16</v>
      </c>
      <c r="B12" s="1">
        <v>1</v>
      </c>
      <c r="C12" s="1">
        <v>1</v>
      </c>
      <c r="D12" s="1">
        <v>0.33600000000000002</v>
      </c>
      <c r="E12" s="1">
        <v>1.054</v>
      </c>
      <c r="F12" s="1"/>
      <c r="G12" s="1">
        <f t="shared" si="0"/>
        <v>0.71799999999999997</v>
      </c>
      <c r="H12" s="1">
        <f t="shared" si="1"/>
        <v>2.1369047619047619</v>
      </c>
      <c r="I12" s="1"/>
    </row>
    <row r="13" spans="1:9" x14ac:dyDescent="0.25">
      <c r="A13" s="1" t="s">
        <v>17</v>
      </c>
      <c r="B13" s="1">
        <v>1</v>
      </c>
      <c r="C13" s="1">
        <v>1</v>
      </c>
      <c r="D13" s="1">
        <v>0.32200000000000001</v>
      </c>
      <c r="E13" s="1">
        <v>0.71799999999999997</v>
      </c>
      <c r="F13" s="1"/>
      <c r="G13" s="1">
        <f t="shared" si="0"/>
        <v>0.39599999999999996</v>
      </c>
      <c r="H13" s="1">
        <f t="shared" si="1"/>
        <v>1.2298136645962732</v>
      </c>
      <c r="I13" s="1"/>
    </row>
    <row r="14" spans="1:9" x14ac:dyDescent="0.25">
      <c r="A14" s="1" t="s">
        <v>18</v>
      </c>
      <c r="B14" s="1">
        <v>1</v>
      </c>
      <c r="C14" s="1">
        <v>1</v>
      </c>
      <c r="D14" s="1">
        <v>0.26200000000000001</v>
      </c>
      <c r="E14" s="1">
        <v>0.55100000000000005</v>
      </c>
      <c r="F14" s="1"/>
      <c r="G14" s="1">
        <f t="shared" si="0"/>
        <v>0.28900000000000003</v>
      </c>
      <c r="H14" s="1">
        <f t="shared" si="1"/>
        <v>1.1030534351145038</v>
      </c>
      <c r="I14" s="1"/>
    </row>
    <row r="15" spans="1:9" x14ac:dyDescent="0.25">
      <c r="A15" s="1" t="s">
        <v>19</v>
      </c>
      <c r="B15" s="1">
        <v>1</v>
      </c>
      <c r="C15" s="1">
        <v>1</v>
      </c>
      <c r="D15" s="1">
        <v>0.1</v>
      </c>
      <c r="E15" s="1"/>
      <c r="F15" s="1"/>
      <c r="G15" s="1"/>
      <c r="H15" s="1"/>
      <c r="I15" s="1"/>
    </row>
    <row r="16" spans="1:9" x14ac:dyDescent="0.25">
      <c r="A16" s="1" t="s">
        <v>20</v>
      </c>
      <c r="B16" s="1">
        <v>1</v>
      </c>
      <c r="C16" s="1">
        <v>1</v>
      </c>
      <c r="D16" s="1">
        <v>0.59599999999999997</v>
      </c>
      <c r="E16" s="1">
        <v>0.96799999999999997</v>
      </c>
      <c r="F16" s="1"/>
      <c r="G16" s="1">
        <f t="shared" ref="G16:G70" si="2">E16-D16</f>
        <v>0.372</v>
      </c>
      <c r="H16" s="1">
        <f t="shared" ref="H16:H70" si="3">(E16-D16)/D16</f>
        <v>0.62416107382550334</v>
      </c>
      <c r="I16" s="1"/>
    </row>
    <row r="17" spans="1:9" x14ac:dyDescent="0.25">
      <c r="A17" s="1" t="s">
        <v>21</v>
      </c>
      <c r="B17" s="1">
        <v>1</v>
      </c>
      <c r="C17" s="1">
        <v>1</v>
      </c>
      <c r="D17" s="1">
        <v>1.103</v>
      </c>
      <c r="E17" s="1">
        <v>1.603</v>
      </c>
      <c r="F17" s="1"/>
      <c r="G17" s="1">
        <f t="shared" si="2"/>
        <v>0.5</v>
      </c>
      <c r="H17" s="1">
        <f t="shared" si="3"/>
        <v>0.45330915684496825</v>
      </c>
      <c r="I17" s="1"/>
    </row>
    <row r="18" spans="1:9" x14ac:dyDescent="0.25">
      <c r="A18" s="1" t="s">
        <v>22</v>
      </c>
      <c r="B18" s="1">
        <v>1</v>
      </c>
      <c r="C18" s="1">
        <v>1</v>
      </c>
      <c r="D18" s="1">
        <v>1.48</v>
      </c>
      <c r="E18" s="1">
        <v>1.619</v>
      </c>
      <c r="F18" s="1"/>
      <c r="G18" s="1">
        <f t="shared" si="2"/>
        <v>0.13900000000000001</v>
      </c>
      <c r="H18" s="1">
        <f t="shared" si="3"/>
        <v>9.3918918918918931E-2</v>
      </c>
      <c r="I18" s="1"/>
    </row>
    <row r="19" spans="1:9" x14ac:dyDescent="0.25">
      <c r="A19" s="1" t="s">
        <v>23</v>
      </c>
      <c r="B19" s="1">
        <v>1</v>
      </c>
      <c r="C19" s="1">
        <v>1</v>
      </c>
      <c r="D19" s="1">
        <v>0.67</v>
      </c>
      <c r="E19" s="1">
        <v>1.4379999999999999</v>
      </c>
      <c r="F19" s="1"/>
      <c r="G19" s="1">
        <f t="shared" si="2"/>
        <v>0.7679999999999999</v>
      </c>
      <c r="H19" s="1">
        <f t="shared" si="3"/>
        <v>1.1462686567164178</v>
      </c>
      <c r="I19" s="1"/>
    </row>
    <row r="20" spans="1:9" x14ac:dyDescent="0.25">
      <c r="A20" s="1" t="s">
        <v>24</v>
      </c>
      <c r="B20" s="1">
        <v>1</v>
      </c>
      <c r="C20" s="1">
        <v>1</v>
      </c>
      <c r="D20" s="1">
        <v>0.69099999999999995</v>
      </c>
      <c r="E20" s="1">
        <v>1.08</v>
      </c>
      <c r="F20" s="1"/>
      <c r="G20" s="1">
        <f t="shared" si="2"/>
        <v>0.38900000000000012</v>
      </c>
      <c r="H20" s="1">
        <f t="shared" si="3"/>
        <v>0.56295224312590475</v>
      </c>
      <c r="I20" s="1"/>
    </row>
    <row r="21" spans="1:9" x14ac:dyDescent="0.25">
      <c r="A21" s="1" t="s">
        <v>25</v>
      </c>
      <c r="B21" s="1">
        <v>1</v>
      </c>
      <c r="C21" s="1">
        <v>1</v>
      </c>
      <c r="D21" s="1">
        <v>0.69399999999999995</v>
      </c>
      <c r="E21" s="1">
        <v>1.278</v>
      </c>
      <c r="F21" s="1"/>
      <c r="G21" s="1">
        <f t="shared" si="2"/>
        <v>0.58400000000000007</v>
      </c>
      <c r="H21" s="1">
        <f t="shared" si="3"/>
        <v>0.84149855907781002</v>
      </c>
      <c r="I21" s="1"/>
    </row>
    <row r="22" spans="1:9" x14ac:dyDescent="0.25">
      <c r="A22" s="1" t="s">
        <v>26</v>
      </c>
      <c r="B22" s="1">
        <v>1</v>
      </c>
      <c r="C22" s="1">
        <v>1</v>
      </c>
      <c r="D22" s="1">
        <v>0.69599999999999995</v>
      </c>
      <c r="E22" s="1">
        <v>1.4730000000000001</v>
      </c>
      <c r="F22" s="1"/>
      <c r="G22" s="1">
        <f t="shared" si="2"/>
        <v>0.77700000000000014</v>
      </c>
      <c r="H22" s="1">
        <f t="shared" si="3"/>
        <v>1.1163793103448278</v>
      </c>
      <c r="I22" s="1"/>
    </row>
    <row r="23" spans="1:9" x14ac:dyDescent="0.25">
      <c r="A23" s="1" t="s">
        <v>27</v>
      </c>
      <c r="B23" s="1">
        <v>1</v>
      </c>
      <c r="C23" s="1">
        <v>1</v>
      </c>
      <c r="D23" s="1">
        <v>0.69599999999999995</v>
      </c>
      <c r="E23" s="1">
        <v>1.8089999999999999</v>
      </c>
      <c r="F23" s="1"/>
      <c r="G23" s="1">
        <f t="shared" si="2"/>
        <v>1.113</v>
      </c>
      <c r="H23" s="1">
        <f t="shared" si="3"/>
        <v>1.5991379310344829</v>
      </c>
      <c r="I23" s="1"/>
    </row>
    <row r="24" spans="1:9" x14ac:dyDescent="0.25">
      <c r="A24" s="1" t="s">
        <v>28</v>
      </c>
      <c r="B24" s="1">
        <v>1</v>
      </c>
      <c r="C24" s="1">
        <v>1</v>
      </c>
      <c r="D24" s="1">
        <v>0.20300000000000001</v>
      </c>
      <c r="E24" s="1">
        <v>1.5129999999999999</v>
      </c>
      <c r="F24" s="1"/>
      <c r="G24" s="1">
        <f t="shared" si="2"/>
        <v>1.3099999999999998</v>
      </c>
      <c r="H24" s="1">
        <f t="shared" si="3"/>
        <v>6.4532019704433488</v>
      </c>
      <c r="I24" s="1"/>
    </row>
    <row r="25" spans="1:9" x14ac:dyDescent="0.25">
      <c r="A25" s="1" t="s">
        <v>29</v>
      </c>
      <c r="B25" s="1">
        <v>1</v>
      </c>
      <c r="C25" s="1">
        <v>1</v>
      </c>
      <c r="D25" s="1">
        <v>0.80400000000000005</v>
      </c>
      <c r="E25" s="1">
        <v>1.2130000000000001</v>
      </c>
      <c r="F25" s="1"/>
      <c r="G25" s="1">
        <f t="shared" si="2"/>
        <v>0.40900000000000003</v>
      </c>
      <c r="H25" s="1">
        <f t="shared" si="3"/>
        <v>0.50870646766169159</v>
      </c>
      <c r="I25" s="1"/>
    </row>
    <row r="26" spans="1:9" x14ac:dyDescent="0.25">
      <c r="A26" s="1" t="s">
        <v>30</v>
      </c>
      <c r="B26" s="1">
        <v>1</v>
      </c>
      <c r="C26" s="1">
        <v>1</v>
      </c>
      <c r="D26" s="1">
        <v>0.65500000000000003</v>
      </c>
      <c r="E26" s="1">
        <v>0.72099999999999997</v>
      </c>
      <c r="F26" s="1"/>
      <c r="G26" s="1">
        <f t="shared" si="2"/>
        <v>6.5999999999999948E-2</v>
      </c>
      <c r="H26" s="1">
        <f t="shared" si="3"/>
        <v>0.10076335877862587</v>
      </c>
      <c r="I26" s="1"/>
    </row>
    <row r="27" spans="1:9" x14ac:dyDescent="0.25">
      <c r="A27" s="1" t="s">
        <v>31</v>
      </c>
      <c r="B27" s="1">
        <v>1</v>
      </c>
      <c r="C27" s="1">
        <v>1</v>
      </c>
      <c r="D27" s="1">
        <v>0.58099999999999996</v>
      </c>
      <c r="E27" s="1">
        <v>0.33500000000000002</v>
      </c>
      <c r="F27" s="1"/>
      <c r="G27" s="1">
        <f t="shared" si="2"/>
        <v>-0.24599999999999994</v>
      </c>
      <c r="H27" s="1">
        <f t="shared" si="3"/>
        <v>-0.42340791738382094</v>
      </c>
      <c r="I27" s="1"/>
    </row>
    <row r="28" spans="1:9" x14ac:dyDescent="0.25">
      <c r="A28" s="1" t="s">
        <v>32</v>
      </c>
      <c r="B28" s="1">
        <v>1</v>
      </c>
      <c r="C28" s="1">
        <v>1</v>
      </c>
      <c r="D28" s="1">
        <v>1.1719999999999999</v>
      </c>
      <c r="E28" s="1">
        <v>1.0589999999999999</v>
      </c>
      <c r="F28" s="1"/>
      <c r="G28" s="1">
        <f t="shared" si="2"/>
        <v>-0.11299999999999999</v>
      </c>
      <c r="H28" s="1">
        <f t="shared" si="3"/>
        <v>-9.6416382252559718E-2</v>
      </c>
      <c r="I28" s="1"/>
    </row>
    <row r="29" spans="1:9" x14ac:dyDescent="0.25">
      <c r="A29" s="1" t="s">
        <v>33</v>
      </c>
      <c r="B29" s="1">
        <v>1</v>
      </c>
      <c r="C29" s="1">
        <v>1</v>
      </c>
      <c r="D29" s="1">
        <v>0.59</v>
      </c>
      <c r="E29" s="1">
        <v>1.1060000000000001</v>
      </c>
      <c r="F29" s="1"/>
      <c r="G29" s="1">
        <f t="shared" si="2"/>
        <v>0.51600000000000013</v>
      </c>
      <c r="H29" s="1">
        <f t="shared" si="3"/>
        <v>0.87457627118644099</v>
      </c>
      <c r="I29" s="1"/>
    </row>
    <row r="30" spans="1:9" x14ac:dyDescent="0.25">
      <c r="A30" s="1" t="s">
        <v>34</v>
      </c>
      <c r="B30" s="1">
        <v>1</v>
      </c>
      <c r="C30" s="1">
        <v>1</v>
      </c>
      <c r="D30" s="1">
        <v>0.80200000000000005</v>
      </c>
      <c r="E30" s="1">
        <v>1.3069999999999999</v>
      </c>
      <c r="F30" s="1"/>
      <c r="G30" s="1">
        <f t="shared" si="2"/>
        <v>0.50499999999999989</v>
      </c>
      <c r="H30" s="1">
        <f t="shared" si="3"/>
        <v>0.62967581047381527</v>
      </c>
      <c r="I30" s="1"/>
    </row>
    <row r="31" spans="1:9" x14ac:dyDescent="0.25">
      <c r="A31" s="1" t="s">
        <v>35</v>
      </c>
      <c r="B31" s="1">
        <v>1</v>
      </c>
      <c r="C31" s="1">
        <v>1</v>
      </c>
      <c r="D31" s="1">
        <v>0.495</v>
      </c>
      <c r="E31" s="1">
        <v>1.0409999999999999</v>
      </c>
      <c r="F31" s="1"/>
      <c r="G31" s="1">
        <f t="shared" si="2"/>
        <v>0.54599999999999993</v>
      </c>
      <c r="H31" s="1">
        <f t="shared" si="3"/>
        <v>1.1030303030303028</v>
      </c>
      <c r="I31" s="1"/>
    </row>
    <row r="32" spans="1:9" x14ac:dyDescent="0.25">
      <c r="A32" s="1" t="s">
        <v>36</v>
      </c>
      <c r="B32" s="1">
        <v>1</v>
      </c>
      <c r="C32" s="1">
        <v>1</v>
      </c>
      <c r="D32" s="1">
        <v>0.62</v>
      </c>
      <c r="E32" s="1">
        <v>1.105</v>
      </c>
      <c r="F32" s="1"/>
      <c r="G32" s="1">
        <f t="shared" si="2"/>
        <v>0.48499999999999999</v>
      </c>
      <c r="H32" s="1">
        <f t="shared" si="3"/>
        <v>0.782258064516129</v>
      </c>
      <c r="I32" s="1"/>
    </row>
    <row r="33" spans="1:9" x14ac:dyDescent="0.25">
      <c r="A33" s="1" t="s">
        <v>37</v>
      </c>
      <c r="B33" s="1">
        <v>1</v>
      </c>
      <c r="C33" s="1">
        <v>1</v>
      </c>
      <c r="D33" s="1">
        <v>0.628</v>
      </c>
      <c r="E33" s="1">
        <v>0.99099999999999999</v>
      </c>
      <c r="F33" s="1"/>
      <c r="G33" s="1">
        <f t="shared" si="2"/>
        <v>0.36299999999999999</v>
      </c>
      <c r="H33" s="1">
        <f t="shared" si="3"/>
        <v>0.5780254777070063</v>
      </c>
      <c r="I33" s="1"/>
    </row>
    <row r="34" spans="1:9" x14ac:dyDescent="0.25">
      <c r="A34" s="1" t="s">
        <v>38</v>
      </c>
      <c r="B34" s="1">
        <v>1</v>
      </c>
      <c r="C34" s="1">
        <v>1</v>
      </c>
      <c r="D34" s="1">
        <v>0.13200000000000001</v>
      </c>
      <c r="E34" s="1">
        <v>0.68899999999999995</v>
      </c>
      <c r="F34" s="1"/>
      <c r="G34" s="1">
        <f t="shared" si="2"/>
        <v>0.55699999999999994</v>
      </c>
      <c r="H34" s="1">
        <f t="shared" si="3"/>
        <v>4.2196969696969688</v>
      </c>
      <c r="I34" s="1"/>
    </row>
    <row r="35" spans="1:9" x14ac:dyDescent="0.25">
      <c r="A35" s="1" t="s">
        <v>39</v>
      </c>
      <c r="B35" s="1">
        <v>1</v>
      </c>
      <c r="C35" s="1">
        <v>1</v>
      </c>
      <c r="D35" s="1">
        <v>6.4000000000000001E-2</v>
      </c>
      <c r="E35" s="1">
        <v>0.81699999999999995</v>
      </c>
      <c r="F35" s="1"/>
      <c r="G35" s="1">
        <f t="shared" si="2"/>
        <v>0.75299999999999989</v>
      </c>
      <c r="H35" s="1">
        <f t="shared" si="3"/>
        <v>11.765624999999998</v>
      </c>
      <c r="I35" s="1"/>
    </row>
    <row r="36" spans="1:9" x14ac:dyDescent="0.25">
      <c r="A36" s="1" t="s">
        <v>40</v>
      </c>
      <c r="B36" s="1">
        <v>1</v>
      </c>
      <c r="C36" s="1">
        <v>1</v>
      </c>
      <c r="D36" s="1">
        <v>0.46400000000000002</v>
      </c>
      <c r="E36" s="1">
        <v>1.4179999999999999</v>
      </c>
      <c r="F36" s="1"/>
      <c r="G36" s="1">
        <f t="shared" si="2"/>
        <v>0.95399999999999996</v>
      </c>
      <c r="H36" s="1">
        <f t="shared" si="3"/>
        <v>2.0560344827586206</v>
      </c>
      <c r="I36" s="1"/>
    </row>
    <row r="37" spans="1:9" x14ac:dyDescent="0.25">
      <c r="A37" s="1" t="s">
        <v>41</v>
      </c>
      <c r="B37" s="1">
        <v>1</v>
      </c>
      <c r="C37" s="1">
        <v>1</v>
      </c>
      <c r="D37" s="1">
        <v>0.78200000000000003</v>
      </c>
      <c r="E37" s="1">
        <v>1.1639999999999999</v>
      </c>
      <c r="F37" s="1"/>
      <c r="G37" s="1">
        <f t="shared" si="2"/>
        <v>0.3819999999999999</v>
      </c>
      <c r="H37" s="1">
        <f t="shared" si="3"/>
        <v>0.48849104859335024</v>
      </c>
      <c r="I37" s="1"/>
    </row>
    <row r="38" spans="1:9" x14ac:dyDescent="0.25">
      <c r="A38" s="1" t="s">
        <v>42</v>
      </c>
      <c r="B38" s="1">
        <v>1</v>
      </c>
      <c r="C38" s="1">
        <v>1</v>
      </c>
      <c r="D38" s="1">
        <v>0.27700000000000002</v>
      </c>
      <c r="E38" s="1">
        <v>1.1599999999999999</v>
      </c>
      <c r="F38" s="1"/>
      <c r="G38" s="1">
        <f t="shared" si="2"/>
        <v>0.8829999999999999</v>
      </c>
      <c r="H38" s="1">
        <f t="shared" si="3"/>
        <v>3.1877256317689526</v>
      </c>
      <c r="I38" s="1"/>
    </row>
    <row r="39" spans="1:9" x14ac:dyDescent="0.25">
      <c r="A39" s="1" t="s">
        <v>43</v>
      </c>
      <c r="B39" s="1">
        <v>1</v>
      </c>
      <c r="C39" s="1">
        <v>1</v>
      </c>
      <c r="D39" s="1">
        <v>0.35799999999999998</v>
      </c>
      <c r="E39" s="1">
        <v>1.109</v>
      </c>
      <c r="F39" s="1"/>
      <c r="G39" s="1">
        <f t="shared" si="2"/>
        <v>0.751</v>
      </c>
      <c r="H39" s="1">
        <f t="shared" si="3"/>
        <v>2.0977653631284916</v>
      </c>
      <c r="I39" s="1"/>
    </row>
    <row r="40" spans="1:9" x14ac:dyDescent="0.25">
      <c r="A40" s="1" t="s">
        <v>44</v>
      </c>
      <c r="B40" s="1">
        <v>1</v>
      </c>
      <c r="C40" s="1">
        <v>1</v>
      </c>
      <c r="D40" s="1">
        <v>0.64100000000000001</v>
      </c>
      <c r="E40" s="1">
        <v>0.91700000000000004</v>
      </c>
      <c r="F40" s="1"/>
      <c r="G40" s="1">
        <f t="shared" si="2"/>
        <v>0.27600000000000002</v>
      </c>
      <c r="H40" s="1">
        <f t="shared" si="3"/>
        <v>0.4305772230889236</v>
      </c>
      <c r="I40" s="1"/>
    </row>
    <row r="41" spans="1:9" x14ac:dyDescent="0.25">
      <c r="A41" s="1" t="s">
        <v>45</v>
      </c>
      <c r="B41" s="1">
        <v>1</v>
      </c>
      <c r="C41" s="1">
        <v>1</v>
      </c>
      <c r="D41" s="1">
        <v>0.97599999999999998</v>
      </c>
      <c r="E41" s="1">
        <v>2.9279999999999999</v>
      </c>
      <c r="F41" s="1"/>
      <c r="G41" s="1">
        <f t="shared" si="2"/>
        <v>1.952</v>
      </c>
      <c r="H41" s="1">
        <f t="shared" si="3"/>
        <v>2</v>
      </c>
      <c r="I41" s="1"/>
    </row>
    <row r="42" spans="1:9" x14ac:dyDescent="0.25">
      <c r="A42" s="1" t="s">
        <v>46</v>
      </c>
      <c r="B42" s="1">
        <v>1</v>
      </c>
      <c r="C42" s="1">
        <v>1</v>
      </c>
      <c r="D42" s="1">
        <v>0.93799999999999994</v>
      </c>
      <c r="E42" s="1">
        <v>1.2749999999999999</v>
      </c>
      <c r="F42" s="1"/>
      <c r="G42" s="1">
        <f t="shared" si="2"/>
        <v>0.33699999999999997</v>
      </c>
      <c r="H42" s="1">
        <f t="shared" si="3"/>
        <v>0.35927505330490406</v>
      </c>
      <c r="I42" s="1"/>
    </row>
    <row r="43" spans="1:9" x14ac:dyDescent="0.25">
      <c r="A43" s="1" t="s">
        <v>47</v>
      </c>
      <c r="B43" s="1">
        <v>1</v>
      </c>
      <c r="C43" s="1">
        <v>1</v>
      </c>
      <c r="D43" s="1">
        <v>0.432</v>
      </c>
      <c r="E43" s="1">
        <v>1.3919999999999999</v>
      </c>
      <c r="F43" s="1"/>
      <c r="G43" s="1">
        <f t="shared" si="2"/>
        <v>0.96</v>
      </c>
      <c r="H43" s="1">
        <f t="shared" si="3"/>
        <v>2.2222222222222223</v>
      </c>
      <c r="I43" s="1"/>
    </row>
    <row r="44" spans="1:9" x14ac:dyDescent="0.25">
      <c r="A44" s="1" t="s">
        <v>48</v>
      </c>
      <c r="B44" s="1">
        <v>1</v>
      </c>
      <c r="C44" s="1">
        <v>1</v>
      </c>
      <c r="D44" s="1">
        <v>1.079</v>
      </c>
      <c r="E44" s="1">
        <v>1.5489999999999999</v>
      </c>
      <c r="F44" s="1"/>
      <c r="G44" s="1">
        <f t="shared" si="2"/>
        <v>0.47</v>
      </c>
      <c r="H44" s="1">
        <f t="shared" si="3"/>
        <v>0.43558850787766451</v>
      </c>
      <c r="I44" s="1"/>
    </row>
    <row r="45" spans="1:9" x14ac:dyDescent="0.25">
      <c r="A45" s="1" t="s">
        <v>49</v>
      </c>
      <c r="B45" s="1">
        <v>1</v>
      </c>
      <c r="C45" s="1">
        <v>1</v>
      </c>
      <c r="D45" s="1">
        <v>1.0629999999999999</v>
      </c>
      <c r="E45" s="1">
        <v>1.5580000000000001</v>
      </c>
      <c r="F45" s="1"/>
      <c r="G45" s="1">
        <f t="shared" si="2"/>
        <v>0.49500000000000011</v>
      </c>
      <c r="H45" s="1">
        <f t="shared" si="3"/>
        <v>0.46566321730950155</v>
      </c>
      <c r="I45" s="1"/>
    </row>
    <row r="46" spans="1:9" x14ac:dyDescent="0.25">
      <c r="A46" s="1" t="s">
        <v>50</v>
      </c>
      <c r="B46" s="1">
        <v>1</v>
      </c>
      <c r="C46" s="1">
        <v>1</v>
      </c>
      <c r="D46" s="1">
        <v>0.64700000000000002</v>
      </c>
      <c r="E46" s="1">
        <v>1.37</v>
      </c>
      <c r="F46" s="1"/>
      <c r="G46" s="1">
        <f t="shared" si="2"/>
        <v>0.72300000000000009</v>
      </c>
      <c r="H46" s="1">
        <f t="shared" si="3"/>
        <v>1.117465224111283</v>
      </c>
      <c r="I46" s="1"/>
    </row>
    <row r="47" spans="1:9" x14ac:dyDescent="0.25">
      <c r="A47" s="1" t="s">
        <v>51</v>
      </c>
      <c r="B47" s="1">
        <v>1</v>
      </c>
      <c r="C47" s="1">
        <v>1</v>
      </c>
      <c r="D47" s="1">
        <v>0.75700000000000001</v>
      </c>
      <c r="E47" s="1">
        <v>1.5980000000000001</v>
      </c>
      <c r="F47" s="1"/>
      <c r="G47" s="1">
        <f t="shared" si="2"/>
        <v>0.84100000000000008</v>
      </c>
      <c r="H47" s="1">
        <f t="shared" si="3"/>
        <v>1.1109643328929988</v>
      </c>
      <c r="I47" s="1"/>
    </row>
    <row r="48" spans="1:9" x14ac:dyDescent="0.25">
      <c r="A48" s="1" t="s">
        <v>52</v>
      </c>
      <c r="B48" s="1">
        <v>1</v>
      </c>
      <c r="C48" s="1">
        <v>1</v>
      </c>
      <c r="D48" s="1">
        <v>0.49099999999999999</v>
      </c>
      <c r="E48" s="1">
        <v>0.93600000000000005</v>
      </c>
      <c r="F48" s="1"/>
      <c r="G48" s="1">
        <f t="shared" si="2"/>
        <v>0.44500000000000006</v>
      </c>
      <c r="H48" s="1">
        <f t="shared" si="3"/>
        <v>0.90631364562118144</v>
      </c>
      <c r="I48" s="1"/>
    </row>
    <row r="49" spans="1:9" x14ac:dyDescent="0.25">
      <c r="A49" s="1" t="s">
        <v>53</v>
      </c>
      <c r="B49" s="1">
        <v>1</v>
      </c>
      <c r="C49" s="1">
        <v>1</v>
      </c>
      <c r="D49" s="1">
        <v>0.94799999999999995</v>
      </c>
      <c r="E49" s="1">
        <v>1.508</v>
      </c>
      <c r="F49" s="1"/>
      <c r="G49" s="1">
        <f t="shared" si="2"/>
        <v>0.56000000000000005</v>
      </c>
      <c r="H49" s="1">
        <f t="shared" si="3"/>
        <v>0.59071729957805919</v>
      </c>
      <c r="I49" s="1"/>
    </row>
    <row r="50" spans="1:9" x14ac:dyDescent="0.25">
      <c r="A50" s="1" t="s">
        <v>54</v>
      </c>
      <c r="B50" s="1">
        <v>1</v>
      </c>
      <c r="C50" s="1">
        <v>1</v>
      </c>
      <c r="D50" s="1">
        <v>0.32300000000000001</v>
      </c>
      <c r="E50" s="1">
        <v>1.2210000000000001</v>
      </c>
      <c r="F50" s="1"/>
      <c r="G50" s="1">
        <f t="shared" si="2"/>
        <v>0.89800000000000013</v>
      </c>
      <c r="H50" s="1">
        <f t="shared" si="3"/>
        <v>2.780185758513932</v>
      </c>
      <c r="I50" s="1"/>
    </row>
    <row r="51" spans="1:9" x14ac:dyDescent="0.25">
      <c r="A51" s="1" t="s">
        <v>55</v>
      </c>
      <c r="B51" s="1">
        <v>1</v>
      </c>
      <c r="C51" s="1">
        <v>1</v>
      </c>
      <c r="D51" s="1">
        <v>0.66100000000000003</v>
      </c>
      <c r="E51" s="1">
        <v>1.181</v>
      </c>
      <c r="F51" s="1"/>
      <c r="G51" s="1">
        <f t="shared" si="2"/>
        <v>0.52</v>
      </c>
      <c r="H51" s="1">
        <f t="shared" si="3"/>
        <v>0.78668683812405449</v>
      </c>
      <c r="I51" s="1"/>
    </row>
    <row r="52" spans="1:9" x14ac:dyDescent="0.25">
      <c r="A52" s="1" t="s">
        <v>56</v>
      </c>
      <c r="B52" s="1">
        <v>1</v>
      </c>
      <c r="C52" s="1">
        <v>1</v>
      </c>
      <c r="D52" s="1">
        <v>0.223</v>
      </c>
      <c r="E52" s="1">
        <v>0.96499999999999997</v>
      </c>
      <c r="F52" s="1"/>
      <c r="G52" s="1">
        <f t="shared" si="2"/>
        <v>0.74199999999999999</v>
      </c>
      <c r="H52" s="1">
        <f t="shared" si="3"/>
        <v>3.3273542600896859</v>
      </c>
      <c r="I52" s="1"/>
    </row>
    <row r="53" spans="1:9" x14ac:dyDescent="0.25">
      <c r="A53" s="1" t="s">
        <v>57</v>
      </c>
      <c r="B53" s="1">
        <v>1</v>
      </c>
      <c r="C53" s="1">
        <v>1</v>
      </c>
      <c r="D53" s="1">
        <v>0.46300000000000002</v>
      </c>
      <c r="E53" s="1">
        <v>1.016</v>
      </c>
      <c r="F53" s="1"/>
      <c r="G53" s="1">
        <f t="shared" si="2"/>
        <v>0.55299999999999994</v>
      </c>
      <c r="H53" s="1">
        <f t="shared" si="3"/>
        <v>1.1943844492440603</v>
      </c>
      <c r="I53" s="1"/>
    </row>
    <row r="54" spans="1:9" x14ac:dyDescent="0.25">
      <c r="A54" s="1" t="s">
        <v>58</v>
      </c>
      <c r="B54" s="1">
        <v>1</v>
      </c>
      <c r="C54" s="1">
        <v>1</v>
      </c>
      <c r="D54" s="1">
        <v>0.37</v>
      </c>
      <c r="E54" s="1">
        <v>0.86399999999999999</v>
      </c>
      <c r="F54" s="1"/>
      <c r="G54" s="1">
        <f t="shared" si="2"/>
        <v>0.49399999999999999</v>
      </c>
      <c r="H54" s="1">
        <f t="shared" si="3"/>
        <v>1.335135135135135</v>
      </c>
      <c r="I54" s="1"/>
    </row>
    <row r="55" spans="1:9" x14ac:dyDescent="0.25">
      <c r="A55" s="1" t="s">
        <v>59</v>
      </c>
      <c r="B55" s="1">
        <v>1</v>
      </c>
      <c r="C55" s="1">
        <v>1</v>
      </c>
      <c r="D55" s="1">
        <v>0.84599999999999997</v>
      </c>
      <c r="E55" s="1">
        <v>1.25</v>
      </c>
      <c r="F55" s="1"/>
      <c r="G55" s="1">
        <f t="shared" si="2"/>
        <v>0.40400000000000003</v>
      </c>
      <c r="H55" s="1">
        <f t="shared" si="3"/>
        <v>0.47754137115839246</v>
      </c>
      <c r="I55" s="1"/>
    </row>
    <row r="56" spans="1:9" x14ac:dyDescent="0.25">
      <c r="A56" s="1" t="s">
        <v>60</v>
      </c>
      <c r="B56" s="1">
        <v>1</v>
      </c>
      <c r="C56" s="1">
        <v>1</v>
      </c>
      <c r="D56" s="1">
        <v>0.92300000000000004</v>
      </c>
      <c r="E56" s="1">
        <v>1.321</v>
      </c>
      <c r="F56" s="1"/>
      <c r="G56" s="1">
        <f t="shared" si="2"/>
        <v>0.39799999999999991</v>
      </c>
      <c r="H56" s="1">
        <f t="shared" si="3"/>
        <v>0.43120260021668461</v>
      </c>
      <c r="I56" s="1"/>
    </row>
    <row r="57" spans="1:9" x14ac:dyDescent="0.25">
      <c r="A57" s="1" t="s">
        <v>61</v>
      </c>
      <c r="B57" s="1">
        <v>1</v>
      </c>
      <c r="C57" s="1">
        <v>1</v>
      </c>
      <c r="D57" s="1">
        <v>0.55900000000000005</v>
      </c>
      <c r="E57" s="1">
        <v>1.1679999999999999</v>
      </c>
      <c r="F57" s="1"/>
      <c r="G57" s="1">
        <f t="shared" si="2"/>
        <v>0.60899999999999987</v>
      </c>
      <c r="H57" s="1">
        <f t="shared" si="3"/>
        <v>1.0894454382826473</v>
      </c>
      <c r="I57" s="1"/>
    </row>
    <row r="58" spans="1:9" x14ac:dyDescent="0.25">
      <c r="A58" s="1" t="s">
        <v>62</v>
      </c>
      <c r="B58" s="1">
        <v>1</v>
      </c>
      <c r="C58" s="1">
        <v>1</v>
      </c>
      <c r="D58" s="1">
        <v>0.51300000000000001</v>
      </c>
      <c r="E58" s="1">
        <v>1.121</v>
      </c>
      <c r="F58" s="1"/>
      <c r="G58" s="1">
        <f t="shared" si="2"/>
        <v>0.60799999999999998</v>
      </c>
      <c r="H58" s="1">
        <f t="shared" si="3"/>
        <v>1.1851851851851851</v>
      </c>
      <c r="I58" s="1"/>
    </row>
    <row r="59" spans="1:9" x14ac:dyDescent="0.25">
      <c r="A59" s="1" t="s">
        <v>63</v>
      </c>
      <c r="B59" s="1">
        <v>1</v>
      </c>
      <c r="C59" s="1">
        <v>1</v>
      </c>
      <c r="D59" s="1">
        <v>0.29399999999999998</v>
      </c>
      <c r="E59" s="1">
        <v>0.69799999999999995</v>
      </c>
      <c r="F59" s="1"/>
      <c r="G59" s="1">
        <f t="shared" si="2"/>
        <v>0.40399999999999997</v>
      </c>
      <c r="H59" s="1">
        <f t="shared" si="3"/>
        <v>1.3741496598639455</v>
      </c>
      <c r="I59" s="1"/>
    </row>
    <row r="60" spans="1:9" x14ac:dyDescent="0.25">
      <c r="A60" s="1" t="s">
        <v>64</v>
      </c>
      <c r="B60" s="1">
        <v>1</v>
      </c>
      <c r="C60" s="1">
        <v>1</v>
      </c>
      <c r="D60" s="1">
        <v>0.47</v>
      </c>
      <c r="E60" s="1">
        <v>0.98599999999999999</v>
      </c>
      <c r="F60" s="1"/>
      <c r="G60" s="1">
        <f t="shared" si="2"/>
        <v>0.51600000000000001</v>
      </c>
      <c r="H60" s="1">
        <f t="shared" si="3"/>
        <v>1.0978723404255319</v>
      </c>
      <c r="I60" s="1"/>
    </row>
    <row r="61" spans="1:9" x14ac:dyDescent="0.25">
      <c r="A61" s="1" t="s">
        <v>65</v>
      </c>
      <c r="B61" s="1">
        <v>1</v>
      </c>
      <c r="C61" s="1">
        <v>1</v>
      </c>
      <c r="D61" s="1">
        <v>0.68300000000000005</v>
      </c>
      <c r="E61" s="1">
        <v>0.92100000000000004</v>
      </c>
      <c r="F61" s="1"/>
      <c r="G61" s="1">
        <f t="shared" si="2"/>
        <v>0.23799999999999999</v>
      </c>
      <c r="H61" s="1">
        <f t="shared" si="3"/>
        <v>0.34846266471449483</v>
      </c>
      <c r="I61" s="1"/>
    </row>
    <row r="62" spans="1:9" x14ac:dyDescent="0.25">
      <c r="A62" s="1" t="s">
        <v>66</v>
      </c>
      <c r="B62" s="1">
        <v>1</v>
      </c>
      <c r="C62" s="1">
        <v>1</v>
      </c>
      <c r="D62" s="1">
        <v>0.93799999999999994</v>
      </c>
      <c r="E62" s="1">
        <v>1.58</v>
      </c>
      <c r="F62" s="1"/>
      <c r="G62" s="1">
        <f t="shared" si="2"/>
        <v>0.64200000000000013</v>
      </c>
      <c r="H62" s="1">
        <f t="shared" si="3"/>
        <v>0.68443496801705772</v>
      </c>
      <c r="I62" s="1"/>
    </row>
    <row r="63" spans="1:9" x14ac:dyDescent="0.25">
      <c r="A63" s="1" t="s">
        <v>67</v>
      </c>
      <c r="B63" s="1">
        <v>2</v>
      </c>
      <c r="C63" s="1">
        <v>1</v>
      </c>
      <c r="D63" s="1">
        <v>0.81899999999999995</v>
      </c>
      <c r="E63" s="1">
        <v>1.593</v>
      </c>
      <c r="F63" s="1"/>
      <c r="G63" s="1">
        <f t="shared" si="2"/>
        <v>0.77400000000000002</v>
      </c>
      <c r="H63" s="1">
        <f t="shared" si="3"/>
        <v>0.94505494505494514</v>
      </c>
      <c r="I63" s="1"/>
    </row>
    <row r="64" spans="1:9" x14ac:dyDescent="0.25">
      <c r="A64" s="1" t="s">
        <v>68</v>
      </c>
      <c r="B64" s="1">
        <v>2</v>
      </c>
      <c r="C64" s="1">
        <v>1</v>
      </c>
      <c r="D64" s="1">
        <v>0.42399999999999999</v>
      </c>
      <c r="E64" s="1">
        <v>1.7310000000000001</v>
      </c>
      <c r="F64" s="1"/>
      <c r="G64" s="1">
        <f t="shared" si="2"/>
        <v>1.3070000000000002</v>
      </c>
      <c r="H64" s="1">
        <f t="shared" si="3"/>
        <v>3.0825471698113214</v>
      </c>
      <c r="I64" s="1"/>
    </row>
    <row r="65" spans="1:9" x14ac:dyDescent="0.25">
      <c r="A65" s="1" t="s">
        <v>69</v>
      </c>
      <c r="B65" s="1">
        <v>2</v>
      </c>
      <c r="C65" s="1">
        <v>1</v>
      </c>
      <c r="D65" s="1">
        <v>0.55800000000000005</v>
      </c>
      <c r="E65" s="1">
        <v>1.181</v>
      </c>
      <c r="F65" s="1"/>
      <c r="G65" s="1">
        <f t="shared" si="2"/>
        <v>0.623</v>
      </c>
      <c r="H65" s="1">
        <f t="shared" si="3"/>
        <v>1.1164874551971324</v>
      </c>
      <c r="I65" s="1"/>
    </row>
    <row r="66" spans="1:9" x14ac:dyDescent="0.25">
      <c r="A66" s="1" t="s">
        <v>70</v>
      </c>
      <c r="B66" s="1">
        <v>2</v>
      </c>
      <c r="C66" s="1">
        <v>1</v>
      </c>
      <c r="D66" s="1">
        <v>0.71399999999999997</v>
      </c>
      <c r="E66" s="1">
        <v>1.268</v>
      </c>
      <c r="F66" s="1"/>
      <c r="G66" s="1">
        <f t="shared" si="2"/>
        <v>0.55400000000000005</v>
      </c>
      <c r="H66" s="1">
        <f t="shared" si="3"/>
        <v>0.77591036414565839</v>
      </c>
      <c r="I66" s="1"/>
    </row>
    <row r="67" spans="1:9" x14ac:dyDescent="0.25">
      <c r="A67" s="1" t="s">
        <v>71</v>
      </c>
      <c r="B67" s="1">
        <v>2</v>
      </c>
      <c r="C67" s="1">
        <v>1</v>
      </c>
      <c r="D67" s="1">
        <v>1.07</v>
      </c>
      <c r="E67" s="1">
        <v>1.847</v>
      </c>
      <c r="F67" s="1"/>
      <c r="G67" s="1">
        <f t="shared" si="2"/>
        <v>0.77699999999999991</v>
      </c>
      <c r="H67" s="1">
        <f t="shared" si="3"/>
        <v>0.72616822429906525</v>
      </c>
      <c r="I67" s="1"/>
    </row>
    <row r="68" spans="1:9" x14ac:dyDescent="0.25">
      <c r="A68" s="1" t="s">
        <v>72</v>
      </c>
      <c r="B68" s="1">
        <v>2</v>
      </c>
      <c r="C68" s="1">
        <v>1</v>
      </c>
      <c r="D68" s="1">
        <v>1.1830000000000001</v>
      </c>
      <c r="E68" s="1">
        <v>2.6480000000000001</v>
      </c>
      <c r="F68" s="1"/>
      <c r="G68" s="1">
        <f t="shared" si="2"/>
        <v>1.4650000000000001</v>
      </c>
      <c r="H68" s="1">
        <f t="shared" si="3"/>
        <v>1.2383770076077769</v>
      </c>
      <c r="I68" s="1"/>
    </row>
    <row r="69" spans="1:9" x14ac:dyDescent="0.25">
      <c r="A69" s="1" t="s">
        <v>73</v>
      </c>
      <c r="B69" s="1">
        <v>2</v>
      </c>
      <c r="C69" s="1">
        <v>1</v>
      </c>
      <c r="D69" s="1">
        <v>0.59399999999999997</v>
      </c>
      <c r="E69" s="1">
        <v>0.751</v>
      </c>
      <c r="F69" s="1"/>
      <c r="G69" s="1">
        <f t="shared" si="2"/>
        <v>0.15700000000000003</v>
      </c>
      <c r="H69" s="1">
        <f t="shared" si="3"/>
        <v>0.26430976430976438</v>
      </c>
      <c r="I69" s="1"/>
    </row>
    <row r="70" spans="1:9" x14ac:dyDescent="0.25">
      <c r="A70" s="1" t="s">
        <v>74</v>
      </c>
      <c r="B70" s="1">
        <v>2</v>
      </c>
      <c r="C70" s="1">
        <v>1</v>
      </c>
      <c r="D70" s="1">
        <v>0.47899999999999998</v>
      </c>
      <c r="E70" s="1">
        <v>1.8979999999999999</v>
      </c>
      <c r="F70" s="1"/>
      <c r="G70" s="1">
        <f t="shared" si="2"/>
        <v>1.419</v>
      </c>
      <c r="H70" s="1">
        <f t="shared" si="3"/>
        <v>2.9624217118997915</v>
      </c>
      <c r="I70" s="1"/>
    </row>
    <row r="71" spans="1:9" x14ac:dyDescent="0.25">
      <c r="A71" s="1" t="s">
        <v>75</v>
      </c>
      <c r="B71" s="1">
        <v>2</v>
      </c>
      <c r="C71" s="1">
        <v>1</v>
      </c>
      <c r="D71" s="1">
        <v>1.0960000000000001</v>
      </c>
      <c r="E71" s="1"/>
      <c r="F71" s="1"/>
      <c r="G71" s="1"/>
      <c r="H71" s="1"/>
      <c r="I71" s="1"/>
    </row>
    <row r="72" spans="1:9" x14ac:dyDescent="0.25">
      <c r="A72" s="1" t="s">
        <v>76</v>
      </c>
      <c r="B72" s="1">
        <v>2</v>
      </c>
      <c r="C72" s="1">
        <v>1</v>
      </c>
      <c r="D72" s="1">
        <v>0.67</v>
      </c>
      <c r="E72" s="1"/>
      <c r="F72" s="1"/>
      <c r="G72" s="1"/>
      <c r="H72" s="1"/>
      <c r="I72" s="1"/>
    </row>
    <row r="73" spans="1:9" x14ac:dyDescent="0.25">
      <c r="A73" s="1" t="s">
        <v>77</v>
      </c>
      <c r="B73" s="1">
        <v>2</v>
      </c>
      <c r="C73" s="1">
        <v>1</v>
      </c>
      <c r="D73" s="1">
        <v>1.198</v>
      </c>
      <c r="E73" s="1">
        <v>1.675</v>
      </c>
      <c r="F73" s="1"/>
      <c r="G73" s="1">
        <f>E73-D73</f>
        <v>0.47700000000000009</v>
      </c>
      <c r="H73" s="1">
        <f>(E73-D73)/D73</f>
        <v>0.39816360601001677</v>
      </c>
      <c r="I73" s="1"/>
    </row>
    <row r="74" spans="1:9" x14ac:dyDescent="0.25">
      <c r="A74" s="1" t="s">
        <v>78</v>
      </c>
      <c r="B74" s="1">
        <v>2</v>
      </c>
      <c r="C74" s="1">
        <v>1</v>
      </c>
      <c r="D74" s="1">
        <v>0.245</v>
      </c>
      <c r="E74" s="1">
        <v>1.0820000000000001</v>
      </c>
      <c r="F74" s="1"/>
      <c r="G74" s="1">
        <f>E74-D74</f>
        <v>0.83700000000000008</v>
      </c>
      <c r="H74" s="1">
        <f>(E74-D74)/D74</f>
        <v>3.4163265306122454</v>
      </c>
      <c r="I74" s="1"/>
    </row>
    <row r="75" spans="1:9" x14ac:dyDescent="0.25">
      <c r="A75" s="1" t="s">
        <v>79</v>
      </c>
      <c r="B75" s="1">
        <v>2</v>
      </c>
      <c r="C75" s="1">
        <v>1</v>
      </c>
      <c r="D75" s="1">
        <v>0.751</v>
      </c>
      <c r="E75" s="1">
        <v>1.0629999999999999</v>
      </c>
      <c r="F75" s="1"/>
      <c r="G75" s="1">
        <f>E75-D75</f>
        <v>0.31199999999999994</v>
      </c>
      <c r="H75" s="1">
        <f>(E75-D75)/D75</f>
        <v>0.41544607190412775</v>
      </c>
      <c r="I75" s="1"/>
    </row>
    <row r="76" spans="1:9" x14ac:dyDescent="0.25">
      <c r="A76" s="1" t="s">
        <v>80</v>
      </c>
      <c r="B76" s="1">
        <v>2</v>
      </c>
      <c r="C76" s="1">
        <v>1</v>
      </c>
      <c r="D76" s="1">
        <v>1.49</v>
      </c>
      <c r="E76" s="1"/>
      <c r="F76" s="1"/>
      <c r="G76" s="1"/>
      <c r="H76" s="1"/>
      <c r="I76" s="1"/>
    </row>
    <row r="77" spans="1:9" x14ac:dyDescent="0.25">
      <c r="A77" s="1" t="s">
        <v>81</v>
      </c>
      <c r="B77" s="1">
        <v>2</v>
      </c>
      <c r="C77" s="1">
        <v>1</v>
      </c>
      <c r="D77" s="1">
        <v>1.073</v>
      </c>
      <c r="E77" s="1"/>
      <c r="F77" s="1"/>
      <c r="G77" s="1"/>
      <c r="H77" s="1"/>
      <c r="I77" s="1"/>
    </row>
    <row r="78" spans="1:9" x14ac:dyDescent="0.25">
      <c r="A78" s="1" t="s">
        <v>82</v>
      </c>
      <c r="B78" s="1">
        <v>2</v>
      </c>
      <c r="C78" s="1">
        <v>1</v>
      </c>
      <c r="D78" s="1">
        <v>0.25600000000000001</v>
      </c>
      <c r="E78" s="1"/>
      <c r="F78" s="1"/>
      <c r="G78" s="1"/>
      <c r="H78" s="1"/>
      <c r="I78" s="1"/>
    </row>
    <row r="79" spans="1:9" x14ac:dyDescent="0.25">
      <c r="A79" s="1" t="s">
        <v>83</v>
      </c>
      <c r="B79" s="1">
        <v>2</v>
      </c>
      <c r="C79" s="1">
        <v>1</v>
      </c>
      <c r="D79" s="1">
        <v>1.115</v>
      </c>
      <c r="E79" s="1">
        <v>1.5209999999999999</v>
      </c>
      <c r="F79" s="1"/>
      <c r="G79" s="1">
        <f>E79-D79</f>
        <v>0.40599999999999992</v>
      </c>
      <c r="H79" s="1">
        <f>(E79-D79)/D79</f>
        <v>0.36412556053811651</v>
      </c>
      <c r="I79" s="1"/>
    </row>
    <row r="80" spans="1:9" x14ac:dyDescent="0.25">
      <c r="A80" s="1" t="s">
        <v>84</v>
      </c>
      <c r="B80" s="1">
        <v>2</v>
      </c>
      <c r="C80" s="1">
        <v>1</v>
      </c>
      <c r="D80" s="1">
        <v>1.714</v>
      </c>
      <c r="E80" s="1">
        <v>2.2210000000000001</v>
      </c>
      <c r="F80" s="1"/>
      <c r="G80" s="1">
        <f>E80-D80</f>
        <v>0.50700000000000012</v>
      </c>
      <c r="H80" s="1">
        <f>(E80-D80)/D80</f>
        <v>0.29579929988331394</v>
      </c>
      <c r="I80" s="1"/>
    </row>
    <row r="81" spans="1:9" x14ac:dyDescent="0.25">
      <c r="A81" s="1" t="s">
        <v>85</v>
      </c>
      <c r="B81" s="1">
        <v>2</v>
      </c>
      <c r="C81" s="1">
        <v>1</v>
      </c>
      <c r="D81" s="1">
        <v>1.073</v>
      </c>
      <c r="E81" s="1"/>
      <c r="F81" s="1"/>
      <c r="G81" s="1"/>
      <c r="H81" s="1"/>
      <c r="I81" s="1"/>
    </row>
    <row r="82" spans="1:9" x14ac:dyDescent="0.25">
      <c r="A82" s="1" t="s">
        <v>86</v>
      </c>
      <c r="B82" s="1">
        <v>2</v>
      </c>
      <c r="C82" s="1">
        <v>1</v>
      </c>
      <c r="D82" s="1">
        <v>0.84299999999999997</v>
      </c>
      <c r="E82" s="1"/>
      <c r="F82" s="1"/>
      <c r="G82" s="1"/>
      <c r="H82" s="1"/>
      <c r="I82" s="1"/>
    </row>
    <row r="83" spans="1:9" x14ac:dyDescent="0.25">
      <c r="A83" s="1" t="s">
        <v>87</v>
      </c>
      <c r="B83" s="1">
        <v>2</v>
      </c>
      <c r="C83" s="1">
        <v>1</v>
      </c>
      <c r="D83" s="1">
        <v>0.90200000000000002</v>
      </c>
      <c r="E83" s="1">
        <v>1.8680000000000001</v>
      </c>
      <c r="F83" s="1"/>
      <c r="G83" s="1">
        <f>E83-D83</f>
        <v>0.96600000000000008</v>
      </c>
      <c r="H83" s="1">
        <f>(E83-D83)/D83</f>
        <v>1.0709534368070954</v>
      </c>
      <c r="I83" s="1"/>
    </row>
    <row r="84" spans="1:9" x14ac:dyDescent="0.25">
      <c r="A84" s="1" t="s">
        <v>88</v>
      </c>
      <c r="B84" s="1">
        <v>2</v>
      </c>
      <c r="C84" s="1">
        <v>1</v>
      </c>
      <c r="D84" s="1">
        <v>1.1659999999999999</v>
      </c>
      <c r="E84" s="1">
        <v>1.837</v>
      </c>
      <c r="F84" s="1"/>
      <c r="G84" s="1">
        <f>E84-D84</f>
        <v>0.67100000000000004</v>
      </c>
      <c r="H84" s="1">
        <f>(E84-D84)/D84</f>
        <v>0.57547169811320764</v>
      </c>
      <c r="I84" s="1"/>
    </row>
    <row r="85" spans="1:9" x14ac:dyDescent="0.25">
      <c r="A85" s="1" t="s">
        <v>89</v>
      </c>
      <c r="B85" s="1">
        <v>2</v>
      </c>
      <c r="C85" s="1">
        <v>1</v>
      </c>
      <c r="D85" s="1">
        <v>1.4139999999999999</v>
      </c>
      <c r="E85" s="1">
        <v>0.89400000000000002</v>
      </c>
      <c r="F85" s="1"/>
      <c r="G85" s="1">
        <f>E85-D85</f>
        <v>-0.51999999999999991</v>
      </c>
      <c r="H85" s="1">
        <f>(E85-D85)/D85</f>
        <v>-0.36775106082036768</v>
      </c>
      <c r="I85" s="1"/>
    </row>
    <row r="86" spans="1:9" x14ac:dyDescent="0.25">
      <c r="A86" s="1" t="s">
        <v>90</v>
      </c>
      <c r="B86" s="1">
        <v>2</v>
      </c>
      <c r="C86" s="1">
        <v>1</v>
      </c>
      <c r="D86" s="1">
        <v>0.79800000000000004</v>
      </c>
      <c r="E86" s="1">
        <v>1.25</v>
      </c>
      <c r="F86" s="1"/>
      <c r="G86" s="1">
        <f>E86-D86</f>
        <v>0.45199999999999996</v>
      </c>
      <c r="H86" s="1">
        <f>(E86-D86)/D86</f>
        <v>0.5664160401002506</v>
      </c>
      <c r="I86" s="1"/>
    </row>
    <row r="87" spans="1:9" x14ac:dyDescent="0.25">
      <c r="A87" s="1" t="s">
        <v>91</v>
      </c>
      <c r="B87" s="1">
        <v>2</v>
      </c>
      <c r="C87" s="1">
        <v>1</v>
      </c>
      <c r="D87" s="1">
        <v>0.94499999999999995</v>
      </c>
      <c r="E87" s="1"/>
      <c r="F87" s="1"/>
      <c r="G87" s="1"/>
      <c r="H87" s="1"/>
      <c r="I87" s="1"/>
    </row>
    <row r="88" spans="1:9" x14ac:dyDescent="0.25">
      <c r="A88" s="1" t="s">
        <v>92</v>
      </c>
      <c r="B88" s="1">
        <v>2</v>
      </c>
      <c r="C88" s="1">
        <v>1</v>
      </c>
      <c r="D88" s="1">
        <v>0.93799999999999994</v>
      </c>
      <c r="E88" s="1"/>
      <c r="F88" s="1"/>
      <c r="G88" s="1"/>
      <c r="H88" s="1"/>
      <c r="I88" s="1"/>
    </row>
    <row r="89" spans="1:9" x14ac:dyDescent="0.25">
      <c r="A89" s="1" t="s">
        <v>93</v>
      </c>
      <c r="B89" s="1">
        <v>2</v>
      </c>
      <c r="C89" s="1">
        <v>1</v>
      </c>
      <c r="D89" s="1">
        <v>0.219</v>
      </c>
      <c r="E89" s="1">
        <v>0.48899999999999999</v>
      </c>
      <c r="F89" s="1"/>
      <c r="G89" s="1">
        <f t="shared" ref="G89:G103" si="4">E89-D89</f>
        <v>0.27</v>
      </c>
      <c r="H89" s="1">
        <f t="shared" ref="H89:H103" si="5">(E89-D89)/D89</f>
        <v>1.2328767123287672</v>
      </c>
      <c r="I89" s="1"/>
    </row>
    <row r="90" spans="1:9" x14ac:dyDescent="0.25">
      <c r="A90" s="1" t="s">
        <v>94</v>
      </c>
      <c r="B90" s="1">
        <v>2</v>
      </c>
      <c r="C90" s="1">
        <v>1</v>
      </c>
      <c r="D90" s="1">
        <v>0.66500000000000004</v>
      </c>
      <c r="E90" s="1">
        <v>1.1519999999999999</v>
      </c>
      <c r="F90" s="1"/>
      <c r="G90" s="1">
        <f t="shared" si="4"/>
        <v>0.48699999999999988</v>
      </c>
      <c r="H90" s="1">
        <f t="shared" si="5"/>
        <v>0.73233082706766894</v>
      </c>
      <c r="I90" s="1"/>
    </row>
    <row r="91" spans="1:9" x14ac:dyDescent="0.25">
      <c r="A91" s="1" t="s">
        <v>95</v>
      </c>
      <c r="B91" s="1">
        <v>2</v>
      </c>
      <c r="C91" s="1">
        <v>1</v>
      </c>
      <c r="D91" s="1">
        <v>0.72799999999999998</v>
      </c>
      <c r="E91" s="1">
        <v>1.6080000000000001</v>
      </c>
      <c r="F91" s="1"/>
      <c r="G91" s="1">
        <f t="shared" si="4"/>
        <v>0.88000000000000012</v>
      </c>
      <c r="H91" s="1">
        <f t="shared" si="5"/>
        <v>1.2087912087912089</v>
      </c>
      <c r="I91" s="1"/>
    </row>
    <row r="92" spans="1:9" x14ac:dyDescent="0.25">
      <c r="A92" s="1" t="s">
        <v>96</v>
      </c>
      <c r="B92" s="1">
        <v>2</v>
      </c>
      <c r="C92" s="1">
        <v>1</v>
      </c>
      <c r="D92" s="1">
        <v>0.76200000000000001</v>
      </c>
      <c r="E92" s="1">
        <v>0.78400000000000003</v>
      </c>
      <c r="F92" s="1"/>
      <c r="G92" s="1">
        <f t="shared" si="4"/>
        <v>2.200000000000002E-2</v>
      </c>
      <c r="H92" s="1">
        <f t="shared" si="5"/>
        <v>2.8871391076115509E-2</v>
      </c>
      <c r="I92" s="1"/>
    </row>
    <row r="93" spans="1:9" x14ac:dyDescent="0.25">
      <c r="A93" s="1" t="s">
        <v>97</v>
      </c>
      <c r="B93" s="1">
        <v>2</v>
      </c>
      <c r="C93" s="1">
        <v>1</v>
      </c>
      <c r="D93" s="1">
        <v>0.45600000000000002</v>
      </c>
      <c r="E93" s="1">
        <v>0.99099999999999999</v>
      </c>
      <c r="F93" s="1"/>
      <c r="G93" s="1">
        <f t="shared" si="4"/>
        <v>0.53499999999999992</v>
      </c>
      <c r="H93" s="1">
        <f t="shared" si="5"/>
        <v>1.1732456140350875</v>
      </c>
      <c r="I93" s="1"/>
    </row>
    <row r="94" spans="1:9" x14ac:dyDescent="0.25">
      <c r="A94" s="1" t="s">
        <v>98</v>
      </c>
      <c r="B94" s="1">
        <v>2</v>
      </c>
      <c r="C94" s="1">
        <v>1</v>
      </c>
      <c r="D94" s="1">
        <v>0.78100000000000003</v>
      </c>
      <c r="E94" s="1">
        <v>1.2949999999999999</v>
      </c>
      <c r="F94" s="1"/>
      <c r="G94" s="1">
        <f t="shared" si="4"/>
        <v>0.5139999999999999</v>
      </c>
      <c r="H94" s="1">
        <f t="shared" si="5"/>
        <v>0.65813060179257343</v>
      </c>
      <c r="I94" s="1"/>
    </row>
    <row r="95" spans="1:9" x14ac:dyDescent="0.25">
      <c r="A95" s="1" t="s">
        <v>99</v>
      </c>
      <c r="B95" s="1">
        <v>2</v>
      </c>
      <c r="C95" s="1">
        <v>1</v>
      </c>
      <c r="D95" s="1">
        <v>0.96299999999999997</v>
      </c>
      <c r="E95" s="1">
        <v>1.5580000000000001</v>
      </c>
      <c r="F95" s="1"/>
      <c r="G95" s="1">
        <f t="shared" si="4"/>
        <v>0.59500000000000008</v>
      </c>
      <c r="H95" s="1">
        <f t="shared" si="5"/>
        <v>0.61786085150571146</v>
      </c>
      <c r="I95" s="1"/>
    </row>
    <row r="96" spans="1:9" x14ac:dyDescent="0.25">
      <c r="A96" s="1" t="s">
        <v>100</v>
      </c>
      <c r="B96" s="1">
        <v>2</v>
      </c>
      <c r="C96" s="1">
        <v>1</v>
      </c>
      <c r="D96" s="1">
        <v>0.29099999999999998</v>
      </c>
      <c r="E96" s="1">
        <v>0.55000000000000004</v>
      </c>
      <c r="F96" s="1"/>
      <c r="G96" s="1">
        <f t="shared" si="4"/>
        <v>0.25900000000000006</v>
      </c>
      <c r="H96" s="1">
        <f t="shared" si="5"/>
        <v>0.89003436426116866</v>
      </c>
      <c r="I96" s="1"/>
    </row>
    <row r="97" spans="1:9" x14ac:dyDescent="0.25">
      <c r="A97" s="1" t="s">
        <v>101</v>
      </c>
      <c r="B97" s="1">
        <v>2</v>
      </c>
      <c r="C97" s="1">
        <v>1</v>
      </c>
      <c r="D97" s="1">
        <v>1.143</v>
      </c>
      <c r="E97" s="1">
        <v>2.3530000000000002</v>
      </c>
      <c r="F97" s="1"/>
      <c r="G97" s="1">
        <f t="shared" si="4"/>
        <v>1.2100000000000002</v>
      </c>
      <c r="H97" s="1">
        <f t="shared" si="5"/>
        <v>1.0586176727909014</v>
      </c>
      <c r="I97" s="1"/>
    </row>
    <row r="98" spans="1:9" x14ac:dyDescent="0.25">
      <c r="A98" s="1" t="s">
        <v>102</v>
      </c>
      <c r="B98" s="1">
        <v>2</v>
      </c>
      <c r="C98" s="1">
        <v>1</v>
      </c>
      <c r="D98" s="1">
        <v>0.84799999999999998</v>
      </c>
      <c r="E98" s="1">
        <v>1.0880000000000001</v>
      </c>
      <c r="F98" s="1"/>
      <c r="G98" s="1">
        <f t="shared" si="4"/>
        <v>0.2400000000000001</v>
      </c>
      <c r="H98" s="1">
        <f t="shared" si="5"/>
        <v>0.28301886792452841</v>
      </c>
      <c r="I98" s="1"/>
    </row>
    <row r="99" spans="1:9" x14ac:dyDescent="0.25">
      <c r="A99" s="1" t="s">
        <v>103</v>
      </c>
      <c r="B99" s="1">
        <v>2</v>
      </c>
      <c r="C99" s="1">
        <v>1</v>
      </c>
      <c r="D99" s="1">
        <v>1.159</v>
      </c>
      <c r="E99" s="1">
        <v>1.58</v>
      </c>
      <c r="F99" s="1"/>
      <c r="G99" s="1">
        <f t="shared" si="4"/>
        <v>0.42100000000000004</v>
      </c>
      <c r="H99" s="1">
        <f t="shared" si="5"/>
        <v>0.36324417601380504</v>
      </c>
      <c r="I99" s="1"/>
    </row>
    <row r="100" spans="1:9" x14ac:dyDescent="0.25">
      <c r="A100" s="1" t="s">
        <v>104</v>
      </c>
      <c r="B100" s="1">
        <v>2</v>
      </c>
      <c r="C100" s="1">
        <v>1</v>
      </c>
      <c r="D100" s="1">
        <v>0.52500000000000002</v>
      </c>
      <c r="E100" s="1">
        <v>0.92300000000000004</v>
      </c>
      <c r="F100" s="1"/>
      <c r="G100" s="1">
        <f t="shared" si="4"/>
        <v>0.39800000000000002</v>
      </c>
      <c r="H100" s="1">
        <f t="shared" si="5"/>
        <v>0.75809523809523816</v>
      </c>
      <c r="I100" s="1"/>
    </row>
    <row r="101" spans="1:9" x14ac:dyDescent="0.25">
      <c r="A101" s="1" t="s">
        <v>105</v>
      </c>
      <c r="B101" s="1">
        <v>2</v>
      </c>
      <c r="C101" s="1">
        <v>1</v>
      </c>
      <c r="D101" s="1">
        <v>1.5940000000000001</v>
      </c>
      <c r="E101" s="1">
        <v>2.0019999999999998</v>
      </c>
      <c r="F101" s="1"/>
      <c r="G101" s="1">
        <f t="shared" si="4"/>
        <v>0.4079999999999997</v>
      </c>
      <c r="H101" s="1">
        <f t="shared" si="5"/>
        <v>0.25595984943538247</v>
      </c>
      <c r="I101" s="1"/>
    </row>
    <row r="102" spans="1:9" x14ac:dyDescent="0.25">
      <c r="A102" s="1" t="s">
        <v>106</v>
      </c>
      <c r="B102" s="1">
        <v>2</v>
      </c>
      <c r="C102" s="1">
        <v>1</v>
      </c>
      <c r="D102" s="1">
        <v>1.0720000000000001</v>
      </c>
      <c r="E102" s="1">
        <v>1.9730000000000001</v>
      </c>
      <c r="F102" s="1"/>
      <c r="G102" s="1">
        <f t="shared" si="4"/>
        <v>0.90100000000000002</v>
      </c>
      <c r="H102" s="1">
        <f t="shared" si="5"/>
        <v>0.84048507462686561</v>
      </c>
      <c r="I102" s="1"/>
    </row>
    <row r="103" spans="1:9" x14ac:dyDescent="0.25">
      <c r="A103" s="1" t="s">
        <v>107</v>
      </c>
      <c r="B103" s="1">
        <v>2</v>
      </c>
      <c r="C103" s="1">
        <v>1</v>
      </c>
      <c r="D103" s="1">
        <v>0.63600000000000001</v>
      </c>
      <c r="E103" s="1">
        <v>2.2040000000000002</v>
      </c>
      <c r="F103" s="1"/>
      <c r="G103" s="1">
        <f t="shared" si="4"/>
        <v>1.5680000000000001</v>
      </c>
      <c r="H103" s="1">
        <f t="shared" si="5"/>
        <v>2.4654088050314464</v>
      </c>
      <c r="I103" s="1"/>
    </row>
    <row r="104" spans="1:9" x14ac:dyDescent="0.25">
      <c r="A104" s="1" t="s">
        <v>108</v>
      </c>
      <c r="B104" s="1">
        <v>2</v>
      </c>
      <c r="C104" s="1">
        <v>1</v>
      </c>
      <c r="D104" s="1">
        <v>1.4359999999999999</v>
      </c>
      <c r="E104" s="1"/>
      <c r="F104" s="1"/>
      <c r="G104" s="1"/>
      <c r="H104" s="1"/>
      <c r="I104" s="1"/>
    </row>
    <row r="105" spans="1:9" x14ac:dyDescent="0.25">
      <c r="A105" s="1" t="s">
        <v>109</v>
      </c>
      <c r="B105" s="1">
        <v>2</v>
      </c>
      <c r="C105" s="1">
        <v>1</v>
      </c>
      <c r="D105" s="1">
        <v>0.57699999999999996</v>
      </c>
      <c r="E105" s="1">
        <v>1.087</v>
      </c>
      <c r="F105" s="1"/>
      <c r="G105" s="1">
        <f t="shared" ref="G105:G144" si="6">E105-D105</f>
        <v>0.51</v>
      </c>
      <c r="H105" s="1">
        <f t="shared" ref="H105:H144" si="7">(E105-D105)/D105</f>
        <v>0.88388214904679385</v>
      </c>
      <c r="I105" s="1"/>
    </row>
    <row r="106" spans="1:9" x14ac:dyDescent="0.25">
      <c r="A106" s="1" t="s">
        <v>110</v>
      </c>
      <c r="B106" s="1">
        <v>2</v>
      </c>
      <c r="C106" s="1">
        <v>1</v>
      </c>
      <c r="D106" s="1">
        <v>0.52500000000000002</v>
      </c>
      <c r="E106" s="1">
        <v>1.337</v>
      </c>
      <c r="F106" s="1"/>
      <c r="G106" s="1">
        <f t="shared" si="6"/>
        <v>0.81199999999999994</v>
      </c>
      <c r="H106" s="1">
        <f t="shared" si="7"/>
        <v>1.5466666666666664</v>
      </c>
      <c r="I106" s="1"/>
    </row>
    <row r="107" spans="1:9" x14ac:dyDescent="0.25">
      <c r="A107" s="1" t="s">
        <v>111</v>
      </c>
      <c r="B107" s="1">
        <v>2</v>
      </c>
      <c r="C107" s="1">
        <v>1</v>
      </c>
      <c r="D107" s="1">
        <v>1.4550000000000001</v>
      </c>
      <c r="E107" s="1">
        <v>1.9730000000000001</v>
      </c>
      <c r="F107" s="1"/>
      <c r="G107" s="1">
        <f t="shared" si="6"/>
        <v>0.51800000000000002</v>
      </c>
      <c r="H107" s="1">
        <f t="shared" si="7"/>
        <v>0.35601374570446737</v>
      </c>
      <c r="I107" s="1"/>
    </row>
    <row r="108" spans="1:9" x14ac:dyDescent="0.25">
      <c r="A108" s="1" t="s">
        <v>112</v>
      </c>
      <c r="B108" s="1">
        <v>2</v>
      </c>
      <c r="C108" s="1">
        <v>1</v>
      </c>
      <c r="D108" s="1">
        <v>0.79900000000000004</v>
      </c>
      <c r="E108" s="1">
        <v>2.6429999999999998</v>
      </c>
      <c r="F108" s="1"/>
      <c r="G108" s="1">
        <f t="shared" si="6"/>
        <v>1.8439999999999999</v>
      </c>
      <c r="H108" s="1">
        <f t="shared" si="7"/>
        <v>2.3078848560700873</v>
      </c>
      <c r="I108" s="1"/>
    </row>
    <row r="109" spans="1:9" x14ac:dyDescent="0.25">
      <c r="A109" s="1" t="s">
        <v>113</v>
      </c>
      <c r="B109" s="1">
        <v>2</v>
      </c>
      <c r="C109" s="1">
        <v>1</v>
      </c>
      <c r="D109" s="1">
        <v>0.47699999999999998</v>
      </c>
      <c r="E109" s="1">
        <v>0.8</v>
      </c>
      <c r="F109" s="1"/>
      <c r="G109" s="1">
        <f t="shared" si="6"/>
        <v>0.32300000000000006</v>
      </c>
      <c r="H109" s="1">
        <f t="shared" si="7"/>
        <v>0.67714884696016786</v>
      </c>
      <c r="I109" s="1"/>
    </row>
    <row r="110" spans="1:9" x14ac:dyDescent="0.25">
      <c r="A110" s="1" t="s">
        <v>114</v>
      </c>
      <c r="B110" s="1">
        <v>2</v>
      </c>
      <c r="C110" s="1">
        <v>1</v>
      </c>
      <c r="D110" s="1">
        <v>0.86</v>
      </c>
      <c r="E110" s="1">
        <v>1.365</v>
      </c>
      <c r="F110" s="1"/>
      <c r="G110" s="1">
        <f t="shared" si="6"/>
        <v>0.505</v>
      </c>
      <c r="H110" s="1">
        <f t="shared" si="7"/>
        <v>0.58720930232558144</v>
      </c>
      <c r="I110" s="1"/>
    </row>
    <row r="111" spans="1:9" x14ac:dyDescent="0.25">
      <c r="A111" s="1" t="s">
        <v>115</v>
      </c>
      <c r="B111" s="1">
        <v>2</v>
      </c>
      <c r="C111" s="1">
        <v>1</v>
      </c>
      <c r="D111" s="1">
        <v>0.61399999999999999</v>
      </c>
      <c r="E111" s="1">
        <v>0.52200000000000002</v>
      </c>
      <c r="F111" s="1"/>
      <c r="G111" s="1">
        <f t="shared" si="6"/>
        <v>-9.1999999999999971E-2</v>
      </c>
      <c r="H111" s="1">
        <f t="shared" si="7"/>
        <v>-0.14983713355048855</v>
      </c>
      <c r="I111" s="1"/>
    </row>
    <row r="112" spans="1:9" x14ac:dyDescent="0.25">
      <c r="A112" s="1" t="s">
        <v>116</v>
      </c>
      <c r="B112" s="1">
        <v>2</v>
      </c>
      <c r="C112" s="1">
        <v>1</v>
      </c>
      <c r="D112" s="1">
        <v>0.621</v>
      </c>
      <c r="E112" s="1">
        <v>1.143</v>
      </c>
      <c r="F112" s="1"/>
      <c r="G112" s="1">
        <f t="shared" si="6"/>
        <v>0.52200000000000002</v>
      </c>
      <c r="H112" s="1">
        <f t="shared" si="7"/>
        <v>0.84057971014492761</v>
      </c>
      <c r="I112" s="1"/>
    </row>
    <row r="113" spans="1:9" x14ac:dyDescent="0.25">
      <c r="A113" s="1" t="s">
        <v>117</v>
      </c>
      <c r="B113" s="1">
        <v>2</v>
      </c>
      <c r="C113" s="1">
        <v>1</v>
      </c>
      <c r="D113" s="1">
        <v>0.65</v>
      </c>
      <c r="E113" s="1">
        <v>2.1389999999999998</v>
      </c>
      <c r="F113" s="1"/>
      <c r="G113" s="1">
        <f t="shared" si="6"/>
        <v>1.4889999999999999</v>
      </c>
      <c r="H113" s="1">
        <f t="shared" si="7"/>
        <v>2.2907692307692304</v>
      </c>
      <c r="I113" s="1"/>
    </row>
    <row r="114" spans="1:9" x14ac:dyDescent="0.25">
      <c r="A114" s="1" t="s">
        <v>118</v>
      </c>
      <c r="B114" s="1">
        <v>2</v>
      </c>
      <c r="C114" s="1">
        <v>1</v>
      </c>
      <c r="D114" s="1">
        <v>0.69699999999999995</v>
      </c>
      <c r="E114" s="1">
        <v>1.3420000000000001</v>
      </c>
      <c r="F114" s="1"/>
      <c r="G114" s="1">
        <f t="shared" si="6"/>
        <v>0.64500000000000013</v>
      </c>
      <c r="H114" s="1">
        <f t="shared" si="7"/>
        <v>0.92539454806312793</v>
      </c>
      <c r="I114" s="1"/>
    </row>
    <row r="115" spans="1:9" x14ac:dyDescent="0.25">
      <c r="A115" s="1" t="s">
        <v>119</v>
      </c>
      <c r="B115" s="1">
        <v>2</v>
      </c>
      <c r="C115" s="1">
        <v>1</v>
      </c>
      <c r="D115" s="1">
        <v>0.41</v>
      </c>
      <c r="E115" s="1">
        <v>0.65900000000000003</v>
      </c>
      <c r="F115" s="1"/>
      <c r="G115" s="1">
        <f t="shared" si="6"/>
        <v>0.24900000000000005</v>
      </c>
      <c r="H115" s="1">
        <f t="shared" si="7"/>
        <v>0.60731707317073191</v>
      </c>
      <c r="I115" s="1"/>
    </row>
    <row r="116" spans="1:9" x14ac:dyDescent="0.25">
      <c r="A116" s="1" t="s">
        <v>120</v>
      </c>
      <c r="B116" s="1">
        <v>2</v>
      </c>
      <c r="C116" s="1">
        <v>1</v>
      </c>
      <c r="D116" s="1">
        <v>0.98199999999999998</v>
      </c>
      <c r="E116" s="1">
        <v>1.9710000000000001</v>
      </c>
      <c r="F116" s="1"/>
      <c r="G116" s="1">
        <f t="shared" si="6"/>
        <v>0.9890000000000001</v>
      </c>
      <c r="H116" s="1">
        <f t="shared" si="7"/>
        <v>1.0071283095723016</v>
      </c>
      <c r="I116" s="1"/>
    </row>
    <row r="117" spans="1:9" x14ac:dyDescent="0.25">
      <c r="A117" s="1" t="s">
        <v>121</v>
      </c>
      <c r="B117" s="1">
        <v>2</v>
      </c>
      <c r="C117" s="1">
        <v>1</v>
      </c>
      <c r="D117" s="1">
        <v>0.58099999999999996</v>
      </c>
      <c r="E117" s="1">
        <v>0.97299999999999998</v>
      </c>
      <c r="F117" s="1"/>
      <c r="G117" s="1">
        <f t="shared" si="6"/>
        <v>0.39200000000000002</v>
      </c>
      <c r="H117" s="1">
        <f t="shared" si="7"/>
        <v>0.67469879518072295</v>
      </c>
      <c r="I117" s="1"/>
    </row>
    <row r="118" spans="1:9" x14ac:dyDescent="0.25">
      <c r="A118" s="1" t="s">
        <v>122</v>
      </c>
      <c r="B118" s="1">
        <v>2</v>
      </c>
      <c r="C118" s="1">
        <v>1</v>
      </c>
      <c r="D118" s="1">
        <v>0.86699999999999999</v>
      </c>
      <c r="E118" s="1">
        <v>1.7729999999999999</v>
      </c>
      <c r="F118" s="1"/>
      <c r="G118" s="1">
        <f t="shared" si="6"/>
        <v>0.90599999999999992</v>
      </c>
      <c r="H118" s="1">
        <f t="shared" si="7"/>
        <v>1.0449826989619377</v>
      </c>
      <c r="I118" s="1"/>
    </row>
    <row r="119" spans="1:9" x14ac:dyDescent="0.25">
      <c r="A119" s="1" t="s">
        <v>123</v>
      </c>
      <c r="B119" s="1">
        <v>2</v>
      </c>
      <c r="C119" s="1">
        <v>1</v>
      </c>
      <c r="D119" s="1">
        <v>0.82299999999999995</v>
      </c>
      <c r="E119" s="1">
        <v>1.36</v>
      </c>
      <c r="F119" s="1"/>
      <c r="G119" s="1">
        <f t="shared" si="6"/>
        <v>0.53700000000000014</v>
      </c>
      <c r="H119" s="1">
        <f t="shared" si="7"/>
        <v>0.6524908869987851</v>
      </c>
      <c r="I119" s="1"/>
    </row>
    <row r="120" spans="1:9" x14ac:dyDescent="0.25">
      <c r="A120" s="1" t="s">
        <v>124</v>
      </c>
      <c r="B120" s="1">
        <v>2</v>
      </c>
      <c r="C120" s="1">
        <v>1</v>
      </c>
      <c r="D120" s="1">
        <v>0.46200000000000002</v>
      </c>
      <c r="E120" s="1">
        <v>1.1850000000000001</v>
      </c>
      <c r="F120" s="1"/>
      <c r="G120" s="1">
        <f t="shared" si="6"/>
        <v>0.72300000000000009</v>
      </c>
      <c r="H120" s="1">
        <f t="shared" si="7"/>
        <v>1.5649350649350651</v>
      </c>
      <c r="I120" s="1"/>
    </row>
    <row r="121" spans="1:9" x14ac:dyDescent="0.25">
      <c r="A121" s="1" t="s">
        <v>125</v>
      </c>
      <c r="B121" s="1">
        <v>2</v>
      </c>
      <c r="C121" s="1">
        <v>1</v>
      </c>
      <c r="D121" s="1">
        <v>1.028</v>
      </c>
      <c r="E121" s="1">
        <v>1.34</v>
      </c>
      <c r="F121" s="1"/>
      <c r="G121" s="1">
        <f t="shared" si="6"/>
        <v>0.31200000000000006</v>
      </c>
      <c r="H121" s="1">
        <f t="shared" si="7"/>
        <v>0.30350194552529186</v>
      </c>
      <c r="I121" s="1"/>
    </row>
    <row r="122" spans="1:9" x14ac:dyDescent="0.25">
      <c r="A122" s="1" t="s">
        <v>126</v>
      </c>
      <c r="B122" s="1">
        <v>2</v>
      </c>
      <c r="C122" s="1">
        <v>1</v>
      </c>
      <c r="D122" s="1">
        <v>0.63800000000000001</v>
      </c>
      <c r="E122" s="1">
        <v>0.96899999999999997</v>
      </c>
      <c r="F122" s="1"/>
      <c r="G122" s="1">
        <f t="shared" si="6"/>
        <v>0.33099999999999996</v>
      </c>
      <c r="H122" s="1">
        <f t="shared" si="7"/>
        <v>0.51880877742946696</v>
      </c>
      <c r="I122" s="1"/>
    </row>
    <row r="123" spans="1:9" x14ac:dyDescent="0.25">
      <c r="A123" s="1" t="s">
        <v>127</v>
      </c>
      <c r="B123" s="1">
        <v>1</v>
      </c>
      <c r="C123" s="1">
        <v>2</v>
      </c>
      <c r="D123" s="1">
        <v>0.41499999999999998</v>
      </c>
      <c r="E123" s="1">
        <v>1.2529999999999999</v>
      </c>
      <c r="F123" s="1"/>
      <c r="G123" s="1">
        <f t="shared" si="6"/>
        <v>0.83799999999999986</v>
      </c>
      <c r="H123" s="1">
        <f t="shared" si="7"/>
        <v>2.0192771084337346</v>
      </c>
      <c r="I123" s="1"/>
    </row>
    <row r="124" spans="1:9" x14ac:dyDescent="0.25">
      <c r="A124" s="1" t="s">
        <v>128</v>
      </c>
      <c r="B124" s="1">
        <v>1</v>
      </c>
      <c r="C124" s="1">
        <v>2</v>
      </c>
      <c r="D124" s="1">
        <v>0.35699999999999998</v>
      </c>
      <c r="E124" s="1">
        <v>1.1200000000000001</v>
      </c>
      <c r="F124" s="1"/>
      <c r="G124" s="1">
        <f t="shared" si="6"/>
        <v>0.76300000000000012</v>
      </c>
      <c r="H124" s="1">
        <f t="shared" si="7"/>
        <v>2.1372549019607847</v>
      </c>
      <c r="I124" s="1"/>
    </row>
    <row r="125" spans="1:9" x14ac:dyDescent="0.25">
      <c r="A125" s="1" t="s">
        <v>129</v>
      </c>
      <c r="B125" s="1">
        <v>1</v>
      </c>
      <c r="C125" s="1">
        <v>2</v>
      </c>
      <c r="D125" s="1">
        <v>0.372</v>
      </c>
      <c r="E125" s="1">
        <v>1.212</v>
      </c>
      <c r="F125" s="1"/>
      <c r="G125" s="1">
        <f t="shared" si="6"/>
        <v>0.84</v>
      </c>
      <c r="H125" s="1">
        <f t="shared" si="7"/>
        <v>2.258064516129032</v>
      </c>
      <c r="I125" s="1"/>
    </row>
    <row r="126" spans="1:9" x14ac:dyDescent="0.25">
      <c r="A126" s="1" t="s">
        <v>130</v>
      </c>
      <c r="B126" s="1">
        <v>1</v>
      </c>
      <c r="C126" s="1">
        <v>2</v>
      </c>
      <c r="D126" s="1">
        <v>0.76500000000000001</v>
      </c>
      <c r="E126" s="1">
        <v>1.73</v>
      </c>
      <c r="F126" s="1"/>
      <c r="G126" s="1">
        <f t="shared" si="6"/>
        <v>0.96499999999999997</v>
      </c>
      <c r="H126" s="1">
        <f t="shared" si="7"/>
        <v>1.261437908496732</v>
      </c>
      <c r="I126" s="1"/>
    </row>
    <row r="127" spans="1:9" x14ac:dyDescent="0.25">
      <c r="A127" s="1" t="s">
        <v>131</v>
      </c>
      <c r="B127" s="1">
        <v>1</v>
      </c>
      <c r="C127" s="1">
        <v>2</v>
      </c>
      <c r="D127" s="1">
        <v>0.214</v>
      </c>
      <c r="E127" s="1">
        <v>0.91600000000000004</v>
      </c>
      <c r="F127" s="1"/>
      <c r="G127" s="1">
        <f t="shared" si="6"/>
        <v>0.70200000000000007</v>
      </c>
      <c r="H127" s="1">
        <f t="shared" si="7"/>
        <v>3.2803738317757012</v>
      </c>
      <c r="I127" s="1"/>
    </row>
    <row r="128" spans="1:9" x14ac:dyDescent="0.25">
      <c r="A128" s="1" t="s">
        <v>132</v>
      </c>
      <c r="B128" s="1">
        <v>1</v>
      </c>
      <c r="C128" s="1">
        <v>2</v>
      </c>
      <c r="D128" s="1">
        <v>0.504</v>
      </c>
      <c r="E128" s="1">
        <v>1.47</v>
      </c>
      <c r="F128" s="1"/>
      <c r="G128" s="1">
        <f t="shared" si="6"/>
        <v>0.96599999999999997</v>
      </c>
      <c r="H128" s="1">
        <f t="shared" si="7"/>
        <v>1.9166666666666665</v>
      </c>
      <c r="I128" s="1"/>
    </row>
    <row r="129" spans="1:9" x14ac:dyDescent="0.25">
      <c r="A129" s="1" t="s">
        <v>133</v>
      </c>
      <c r="B129" s="1">
        <v>1</v>
      </c>
      <c r="C129" s="1">
        <v>2</v>
      </c>
      <c r="D129" s="1">
        <v>0.51900000000000002</v>
      </c>
      <c r="E129" s="1">
        <v>1.347</v>
      </c>
      <c r="F129" s="1"/>
      <c r="G129" s="1">
        <f t="shared" si="6"/>
        <v>0.82799999999999996</v>
      </c>
      <c r="H129" s="1">
        <f t="shared" si="7"/>
        <v>1.5953757225433525</v>
      </c>
      <c r="I129" s="1"/>
    </row>
    <row r="130" spans="1:9" x14ac:dyDescent="0.25">
      <c r="A130" s="1" t="s">
        <v>134</v>
      </c>
      <c r="B130" s="1">
        <v>1</v>
      </c>
      <c r="C130" s="1">
        <v>2</v>
      </c>
      <c r="D130" s="1">
        <v>0.82799999999999996</v>
      </c>
      <c r="E130" s="1">
        <v>1.264</v>
      </c>
      <c r="F130" s="1"/>
      <c r="G130" s="1">
        <f t="shared" si="6"/>
        <v>0.43600000000000005</v>
      </c>
      <c r="H130" s="1">
        <f t="shared" si="7"/>
        <v>0.52657004830917886</v>
      </c>
      <c r="I130" s="1"/>
    </row>
    <row r="131" spans="1:9" x14ac:dyDescent="0.25">
      <c r="A131" s="1" t="s">
        <v>135</v>
      </c>
      <c r="B131" s="1">
        <v>1</v>
      </c>
      <c r="C131" s="1">
        <v>2</v>
      </c>
      <c r="D131" s="1">
        <v>0.71399999999999997</v>
      </c>
      <c r="E131" s="1">
        <v>1.712</v>
      </c>
      <c r="F131" s="1"/>
      <c r="G131" s="1">
        <f t="shared" si="6"/>
        <v>0.998</v>
      </c>
      <c r="H131" s="1">
        <f t="shared" si="7"/>
        <v>1.3977591036414567</v>
      </c>
      <c r="I131" s="1"/>
    </row>
    <row r="132" spans="1:9" x14ac:dyDescent="0.25">
      <c r="A132" s="1" t="s">
        <v>136</v>
      </c>
      <c r="B132" s="1">
        <v>1</v>
      </c>
      <c r="C132" s="1">
        <v>2</v>
      </c>
      <c r="D132" s="1">
        <v>0.16600000000000001</v>
      </c>
      <c r="E132" s="1">
        <v>0.71899999999999997</v>
      </c>
      <c r="F132" s="1"/>
      <c r="G132" s="1">
        <f t="shared" si="6"/>
        <v>0.55299999999999994</v>
      </c>
      <c r="H132" s="1">
        <f t="shared" si="7"/>
        <v>3.3313253012048185</v>
      </c>
      <c r="I132" s="1"/>
    </row>
    <row r="133" spans="1:9" x14ac:dyDescent="0.25">
      <c r="A133" s="1" t="s">
        <v>137</v>
      </c>
      <c r="B133" s="1">
        <v>1</v>
      </c>
      <c r="C133" s="1">
        <v>2</v>
      </c>
      <c r="D133" s="1">
        <v>0.53800000000000003</v>
      </c>
      <c r="E133" s="1">
        <v>1.6990000000000001</v>
      </c>
      <c r="F133" s="1"/>
      <c r="G133" s="1">
        <f t="shared" si="6"/>
        <v>1.161</v>
      </c>
      <c r="H133" s="1">
        <f t="shared" si="7"/>
        <v>2.1579925650557619</v>
      </c>
      <c r="I133" s="1"/>
    </row>
    <row r="134" spans="1:9" x14ac:dyDescent="0.25">
      <c r="A134" s="1" t="s">
        <v>138</v>
      </c>
      <c r="B134" s="1">
        <v>1</v>
      </c>
      <c r="C134" s="1">
        <v>2</v>
      </c>
      <c r="D134" s="1">
        <v>0.79900000000000004</v>
      </c>
      <c r="E134" s="1">
        <v>1.645</v>
      </c>
      <c r="F134" s="1"/>
      <c r="G134" s="1">
        <f t="shared" si="6"/>
        <v>0.84599999999999997</v>
      </c>
      <c r="H134" s="1">
        <f t="shared" si="7"/>
        <v>1.0588235294117647</v>
      </c>
      <c r="I134" s="1"/>
    </row>
    <row r="135" spans="1:9" x14ac:dyDescent="0.25">
      <c r="A135" s="1" t="s">
        <v>139</v>
      </c>
      <c r="B135" s="1">
        <v>1</v>
      </c>
      <c r="C135" s="1">
        <v>2</v>
      </c>
      <c r="D135" s="1">
        <v>0.67400000000000004</v>
      </c>
      <c r="E135" s="1">
        <v>1.8879999999999999</v>
      </c>
      <c r="F135" s="1"/>
      <c r="G135" s="1">
        <f t="shared" si="6"/>
        <v>1.214</v>
      </c>
      <c r="H135" s="1">
        <f t="shared" si="7"/>
        <v>1.8011869436201779</v>
      </c>
      <c r="I135" s="1"/>
    </row>
    <row r="136" spans="1:9" x14ac:dyDescent="0.25">
      <c r="A136" s="1" t="s">
        <v>140</v>
      </c>
      <c r="B136" s="1">
        <v>1</v>
      </c>
      <c r="C136" s="1">
        <v>2</v>
      </c>
      <c r="D136" s="1">
        <v>0.47299999999999998</v>
      </c>
      <c r="E136" s="1">
        <v>1.226</v>
      </c>
      <c r="F136" s="1"/>
      <c r="G136" s="1">
        <f t="shared" si="6"/>
        <v>0.753</v>
      </c>
      <c r="H136" s="1">
        <f t="shared" si="7"/>
        <v>1.5919661733615222</v>
      </c>
      <c r="I136" s="1"/>
    </row>
    <row r="137" spans="1:9" x14ac:dyDescent="0.25">
      <c r="A137" s="1" t="s">
        <v>141</v>
      </c>
      <c r="B137" s="1">
        <v>1</v>
      </c>
      <c r="C137" s="1">
        <v>2</v>
      </c>
      <c r="D137" s="1">
        <v>0.80800000000000005</v>
      </c>
      <c r="E137" s="1">
        <v>1.429</v>
      </c>
      <c r="F137" s="1"/>
      <c r="G137" s="1">
        <f t="shared" si="6"/>
        <v>0.621</v>
      </c>
      <c r="H137" s="1">
        <f t="shared" si="7"/>
        <v>0.76856435643564347</v>
      </c>
      <c r="I137" s="1"/>
    </row>
    <row r="138" spans="1:9" x14ac:dyDescent="0.25">
      <c r="A138" s="1" t="s">
        <v>142</v>
      </c>
      <c r="B138" s="1">
        <v>1</v>
      </c>
      <c r="C138" s="1">
        <v>2</v>
      </c>
      <c r="D138" s="1">
        <v>0.79700000000000004</v>
      </c>
      <c r="E138" s="1">
        <v>1.6870000000000001</v>
      </c>
      <c r="F138" s="1"/>
      <c r="G138" s="1">
        <f t="shared" si="6"/>
        <v>0.89</v>
      </c>
      <c r="H138" s="1">
        <f t="shared" si="7"/>
        <v>1.1166875784190715</v>
      </c>
      <c r="I138" s="1"/>
    </row>
    <row r="139" spans="1:9" x14ac:dyDescent="0.25">
      <c r="A139" s="1" t="s">
        <v>143</v>
      </c>
      <c r="B139" s="1">
        <v>1</v>
      </c>
      <c r="C139" s="1">
        <v>2</v>
      </c>
      <c r="D139" s="1">
        <v>0.28899999999999998</v>
      </c>
      <c r="E139" s="1">
        <v>1.0129999999999999</v>
      </c>
      <c r="F139" s="1"/>
      <c r="G139" s="1">
        <f t="shared" si="6"/>
        <v>0.72399999999999998</v>
      </c>
      <c r="H139" s="1">
        <f t="shared" si="7"/>
        <v>2.5051903114186853</v>
      </c>
      <c r="I139" s="1"/>
    </row>
    <row r="140" spans="1:9" x14ac:dyDescent="0.25">
      <c r="A140" s="1" t="s">
        <v>144</v>
      </c>
      <c r="B140" s="1">
        <v>1</v>
      </c>
      <c r="C140" s="1">
        <v>2</v>
      </c>
      <c r="D140" s="1">
        <v>0.505</v>
      </c>
      <c r="E140" s="1">
        <v>1.867</v>
      </c>
      <c r="F140" s="1"/>
      <c r="G140" s="1">
        <f t="shared" si="6"/>
        <v>1.3620000000000001</v>
      </c>
      <c r="H140" s="1">
        <f t="shared" si="7"/>
        <v>2.6970297029702972</v>
      </c>
      <c r="I140" s="1"/>
    </row>
    <row r="141" spans="1:9" x14ac:dyDescent="0.25">
      <c r="A141" s="1" t="s">
        <v>145</v>
      </c>
      <c r="B141" s="1">
        <v>1</v>
      </c>
      <c r="C141" s="1">
        <v>2</v>
      </c>
      <c r="D141" s="1">
        <v>0.54800000000000004</v>
      </c>
      <c r="E141" s="1">
        <v>1.4710000000000001</v>
      </c>
      <c r="F141" s="1"/>
      <c r="G141" s="1">
        <f t="shared" si="6"/>
        <v>0.92300000000000004</v>
      </c>
      <c r="H141" s="1">
        <f t="shared" si="7"/>
        <v>1.6843065693430657</v>
      </c>
      <c r="I141" s="1"/>
    </row>
    <row r="142" spans="1:9" x14ac:dyDescent="0.25">
      <c r="A142" s="1" t="s">
        <v>146</v>
      </c>
      <c r="B142" s="1">
        <v>1</v>
      </c>
      <c r="C142" s="1">
        <v>2</v>
      </c>
      <c r="D142" s="1">
        <v>0.81699999999999995</v>
      </c>
      <c r="E142" s="1">
        <v>1.45</v>
      </c>
      <c r="F142" s="1"/>
      <c r="G142" s="1">
        <f t="shared" si="6"/>
        <v>0.63300000000000001</v>
      </c>
      <c r="H142" s="1">
        <f t="shared" si="7"/>
        <v>0.77478580171358635</v>
      </c>
      <c r="I142" s="1"/>
    </row>
    <row r="143" spans="1:9" x14ac:dyDescent="0.25">
      <c r="A143" s="1" t="s">
        <v>147</v>
      </c>
      <c r="B143" s="1">
        <v>1</v>
      </c>
      <c r="C143" s="1">
        <v>2</v>
      </c>
      <c r="D143" s="1">
        <v>1.554</v>
      </c>
      <c r="E143" s="1">
        <v>1.929</v>
      </c>
      <c r="F143" s="1"/>
      <c r="G143" s="1">
        <f t="shared" si="6"/>
        <v>0.375</v>
      </c>
      <c r="H143" s="1">
        <f t="shared" si="7"/>
        <v>0.2413127413127413</v>
      </c>
      <c r="I143" s="1"/>
    </row>
    <row r="144" spans="1:9" x14ac:dyDescent="0.25">
      <c r="A144" s="1" t="s">
        <v>148</v>
      </c>
      <c r="B144" s="1">
        <v>1</v>
      </c>
      <c r="C144" s="1">
        <v>2</v>
      </c>
      <c r="D144" s="1">
        <v>0.188</v>
      </c>
      <c r="E144" s="1">
        <v>0.91700000000000004</v>
      </c>
      <c r="F144" s="1"/>
      <c r="G144" s="1">
        <f t="shared" si="6"/>
        <v>0.72900000000000009</v>
      </c>
      <c r="H144" s="1">
        <f t="shared" si="7"/>
        <v>3.8776595744680855</v>
      </c>
      <c r="I144" s="1"/>
    </row>
    <row r="145" spans="1:9" x14ac:dyDescent="0.25">
      <c r="A145" s="1" t="s">
        <v>149</v>
      </c>
      <c r="B145" s="1">
        <v>1</v>
      </c>
      <c r="C145" s="1">
        <v>2</v>
      </c>
      <c r="D145" s="1">
        <v>0.55600000000000005</v>
      </c>
      <c r="E145" s="1"/>
      <c r="F145" s="1"/>
      <c r="G145" s="1"/>
      <c r="H145" s="1"/>
      <c r="I145" s="1"/>
    </row>
    <row r="146" spans="1:9" x14ac:dyDescent="0.25">
      <c r="A146" s="1" t="s">
        <v>150</v>
      </c>
      <c r="B146" s="1">
        <v>1</v>
      </c>
      <c r="C146" s="1">
        <v>2</v>
      </c>
      <c r="D146" s="1">
        <v>0.38500000000000001</v>
      </c>
      <c r="E146" s="1"/>
      <c r="F146" s="1"/>
      <c r="G146" s="1"/>
      <c r="H146" s="1"/>
      <c r="I146" s="1"/>
    </row>
    <row r="147" spans="1:9" x14ac:dyDescent="0.25">
      <c r="A147" s="1" t="s">
        <v>151</v>
      </c>
      <c r="B147" s="1">
        <v>1</v>
      </c>
      <c r="C147" s="1">
        <v>2</v>
      </c>
      <c r="D147" s="1">
        <v>0.94699999999999995</v>
      </c>
      <c r="E147" s="1">
        <v>1.83</v>
      </c>
      <c r="F147" s="1"/>
      <c r="G147" s="1">
        <f t="shared" ref="G147:G201" si="8">E147-D147</f>
        <v>0.88300000000000012</v>
      </c>
      <c r="H147" s="1">
        <f t="shared" ref="H147:H201" si="9">(E147-D147)/D147</f>
        <v>0.9324181626187964</v>
      </c>
      <c r="I147" s="1"/>
    </row>
    <row r="148" spans="1:9" x14ac:dyDescent="0.25">
      <c r="A148" s="1" t="s">
        <v>152</v>
      </c>
      <c r="B148" s="1">
        <v>1</v>
      </c>
      <c r="C148" s="1">
        <v>2</v>
      </c>
      <c r="D148" s="1">
        <v>0.60399999999999998</v>
      </c>
      <c r="E148" s="1">
        <v>1.0109999999999999</v>
      </c>
      <c r="F148" s="1"/>
      <c r="G148" s="1">
        <f t="shared" si="8"/>
        <v>0.40699999999999992</v>
      </c>
      <c r="H148" s="1">
        <f t="shared" si="9"/>
        <v>0.67384105960264884</v>
      </c>
      <c r="I148" s="1"/>
    </row>
    <row r="149" spans="1:9" x14ac:dyDescent="0.25">
      <c r="A149" s="1" t="s">
        <v>153</v>
      </c>
      <c r="B149" s="1">
        <v>1</v>
      </c>
      <c r="C149" s="1">
        <v>2</v>
      </c>
      <c r="D149" s="1">
        <v>1.0249999999999999</v>
      </c>
      <c r="E149" s="1">
        <v>1.724</v>
      </c>
      <c r="F149" s="1"/>
      <c r="G149" s="1">
        <f t="shared" si="8"/>
        <v>0.69900000000000007</v>
      </c>
      <c r="H149" s="1">
        <f t="shared" si="9"/>
        <v>0.68195121951219528</v>
      </c>
      <c r="I149" s="1"/>
    </row>
    <row r="150" spans="1:9" x14ac:dyDescent="0.25">
      <c r="A150" s="1" t="s">
        <v>154</v>
      </c>
      <c r="B150" s="1">
        <v>1</v>
      </c>
      <c r="C150" s="1">
        <v>2</v>
      </c>
      <c r="D150" s="1">
        <v>0.66800000000000004</v>
      </c>
      <c r="E150" s="1">
        <v>0.86199999999999999</v>
      </c>
      <c r="F150" s="1"/>
      <c r="G150" s="1">
        <f t="shared" si="8"/>
        <v>0.19399999999999995</v>
      </c>
      <c r="H150" s="1">
        <f t="shared" si="9"/>
        <v>0.29041916167664661</v>
      </c>
      <c r="I150" s="1"/>
    </row>
    <row r="151" spans="1:9" x14ac:dyDescent="0.25">
      <c r="A151" s="1" t="s">
        <v>155</v>
      </c>
      <c r="B151" s="1">
        <v>1</v>
      </c>
      <c r="C151" s="1">
        <v>2</v>
      </c>
      <c r="D151" s="1">
        <v>0.82199999999999995</v>
      </c>
      <c r="E151" s="1">
        <v>1.4410000000000001</v>
      </c>
      <c r="F151" s="1"/>
      <c r="G151" s="1">
        <f t="shared" si="8"/>
        <v>0.61900000000000011</v>
      </c>
      <c r="H151" s="1">
        <f t="shared" si="9"/>
        <v>0.75304136253041376</v>
      </c>
      <c r="I151" s="1"/>
    </row>
    <row r="152" spans="1:9" x14ac:dyDescent="0.25">
      <c r="A152" s="1" t="s">
        <v>156</v>
      </c>
      <c r="B152" s="1">
        <v>1</v>
      </c>
      <c r="C152" s="1">
        <v>2</v>
      </c>
      <c r="D152" s="1">
        <v>0.309</v>
      </c>
      <c r="E152" s="1">
        <v>0.75600000000000001</v>
      </c>
      <c r="F152" s="1"/>
      <c r="G152" s="1">
        <f t="shared" si="8"/>
        <v>0.44700000000000001</v>
      </c>
      <c r="H152" s="1">
        <f t="shared" si="9"/>
        <v>1.4466019417475728</v>
      </c>
      <c r="I152" s="1"/>
    </row>
    <row r="153" spans="1:9" x14ac:dyDescent="0.25">
      <c r="A153" s="1" t="s">
        <v>157</v>
      </c>
      <c r="B153" s="1">
        <v>1</v>
      </c>
      <c r="C153" s="1">
        <v>2</v>
      </c>
      <c r="D153" s="1">
        <v>0.64400000000000002</v>
      </c>
      <c r="E153" s="1">
        <v>2.4420000000000002</v>
      </c>
      <c r="F153" s="1"/>
      <c r="G153" s="1">
        <f t="shared" si="8"/>
        <v>1.798</v>
      </c>
      <c r="H153" s="1">
        <f t="shared" si="9"/>
        <v>2.7919254658385091</v>
      </c>
      <c r="I153" s="1"/>
    </row>
    <row r="154" spans="1:9" x14ac:dyDescent="0.25">
      <c r="A154" s="1" t="s">
        <v>158</v>
      </c>
      <c r="B154" s="1">
        <v>1</v>
      </c>
      <c r="C154" s="1">
        <v>2</v>
      </c>
      <c r="D154" s="1">
        <v>0.51500000000000001</v>
      </c>
      <c r="E154" s="1">
        <v>1.897</v>
      </c>
      <c r="F154" s="1"/>
      <c r="G154" s="1">
        <f t="shared" si="8"/>
        <v>1.3820000000000001</v>
      </c>
      <c r="H154" s="1">
        <f t="shared" si="9"/>
        <v>2.6834951456310683</v>
      </c>
      <c r="I154" s="1"/>
    </row>
    <row r="155" spans="1:9" x14ac:dyDescent="0.25">
      <c r="A155" s="1" t="s">
        <v>159</v>
      </c>
      <c r="B155" s="1">
        <v>1</v>
      </c>
      <c r="C155" s="1">
        <v>2</v>
      </c>
      <c r="D155" s="1">
        <v>1.0009999999999999</v>
      </c>
      <c r="E155" s="1">
        <v>2.766</v>
      </c>
      <c r="F155" s="1"/>
      <c r="G155" s="1">
        <f t="shared" si="8"/>
        <v>1.7650000000000001</v>
      </c>
      <c r="H155" s="1">
        <f t="shared" si="9"/>
        <v>1.7632367632367636</v>
      </c>
      <c r="I155" s="1"/>
    </row>
    <row r="156" spans="1:9" x14ac:dyDescent="0.25">
      <c r="A156" s="1" t="s">
        <v>160</v>
      </c>
      <c r="B156" s="1">
        <v>1</v>
      </c>
      <c r="C156" s="1">
        <v>2</v>
      </c>
      <c r="D156" s="1">
        <v>1.2130000000000001</v>
      </c>
      <c r="E156" s="1">
        <v>2.2450000000000001</v>
      </c>
      <c r="F156" s="1"/>
      <c r="G156" s="1">
        <f t="shared" si="8"/>
        <v>1.032</v>
      </c>
      <c r="H156" s="1">
        <f t="shared" si="9"/>
        <v>0.85078318219291016</v>
      </c>
      <c r="I156" s="1"/>
    </row>
    <row r="157" spans="1:9" x14ac:dyDescent="0.25">
      <c r="A157" s="1" t="s">
        <v>161</v>
      </c>
      <c r="B157" s="1">
        <v>1</v>
      </c>
      <c r="C157" s="1">
        <v>2</v>
      </c>
      <c r="D157" s="1">
        <v>0.186</v>
      </c>
      <c r="E157" s="1">
        <v>0.80600000000000005</v>
      </c>
      <c r="F157" s="1"/>
      <c r="G157" s="1">
        <f t="shared" si="8"/>
        <v>0.62000000000000011</v>
      </c>
      <c r="H157" s="1">
        <f t="shared" si="9"/>
        <v>3.3333333333333339</v>
      </c>
      <c r="I157" s="1"/>
    </row>
    <row r="158" spans="1:9" x14ac:dyDescent="0.25">
      <c r="A158" s="1" t="s">
        <v>162</v>
      </c>
      <c r="B158" s="1">
        <v>1</v>
      </c>
      <c r="C158" s="1">
        <v>2</v>
      </c>
      <c r="D158" s="1">
        <v>0.36899999999999999</v>
      </c>
      <c r="E158" s="1">
        <v>1.9339999999999999</v>
      </c>
      <c r="F158" s="1"/>
      <c r="G158" s="1">
        <f t="shared" si="8"/>
        <v>1.5649999999999999</v>
      </c>
      <c r="H158" s="1">
        <f t="shared" si="9"/>
        <v>4.2411924119241196</v>
      </c>
      <c r="I158" s="1"/>
    </row>
    <row r="159" spans="1:9" x14ac:dyDescent="0.25">
      <c r="A159" s="1" t="s">
        <v>163</v>
      </c>
      <c r="B159" s="1">
        <v>1</v>
      </c>
      <c r="C159" s="1">
        <v>2</v>
      </c>
      <c r="D159" s="1">
        <v>0.52300000000000002</v>
      </c>
      <c r="E159" s="1">
        <v>1.764</v>
      </c>
      <c r="F159" s="1"/>
      <c r="G159" s="1">
        <f t="shared" si="8"/>
        <v>1.2410000000000001</v>
      </c>
      <c r="H159" s="1">
        <f t="shared" si="9"/>
        <v>2.3728489483747612</v>
      </c>
      <c r="I159" s="1"/>
    </row>
    <row r="160" spans="1:9" x14ac:dyDescent="0.25">
      <c r="A160" s="1" t="s">
        <v>164</v>
      </c>
      <c r="B160" s="1">
        <v>1</v>
      </c>
      <c r="C160" s="1">
        <v>2</v>
      </c>
      <c r="D160" s="1">
        <v>0.72299999999999998</v>
      </c>
      <c r="E160" s="1">
        <v>1.617</v>
      </c>
      <c r="F160" s="1"/>
      <c r="G160" s="1">
        <f t="shared" si="8"/>
        <v>0.89400000000000002</v>
      </c>
      <c r="H160" s="1">
        <f t="shared" si="9"/>
        <v>1.2365145228215768</v>
      </c>
      <c r="I160" s="1"/>
    </row>
    <row r="161" spans="1:9" x14ac:dyDescent="0.25">
      <c r="A161" s="1" t="s">
        <v>165</v>
      </c>
      <c r="B161" s="1">
        <v>1</v>
      </c>
      <c r="C161" s="1">
        <v>2</v>
      </c>
      <c r="D161" s="1">
        <v>0.51800000000000002</v>
      </c>
      <c r="E161" s="1">
        <v>1.599</v>
      </c>
      <c r="F161" s="1"/>
      <c r="G161" s="1">
        <f t="shared" si="8"/>
        <v>1.081</v>
      </c>
      <c r="H161" s="1">
        <f t="shared" si="9"/>
        <v>2.0868725868725866</v>
      </c>
      <c r="I161" s="1"/>
    </row>
    <row r="162" spans="1:9" x14ac:dyDescent="0.25">
      <c r="A162" s="1" t="s">
        <v>166</v>
      </c>
      <c r="B162" s="1">
        <v>1</v>
      </c>
      <c r="C162" s="1">
        <v>2</v>
      </c>
      <c r="D162" s="1">
        <v>0.54500000000000004</v>
      </c>
      <c r="E162" s="1">
        <v>1.28</v>
      </c>
      <c r="F162" s="1"/>
      <c r="G162" s="1">
        <f t="shared" si="8"/>
        <v>0.73499999999999999</v>
      </c>
      <c r="H162" s="1">
        <f t="shared" si="9"/>
        <v>1.3486238532110091</v>
      </c>
      <c r="I162" s="1"/>
    </row>
    <row r="163" spans="1:9" x14ac:dyDescent="0.25">
      <c r="A163" s="1" t="s">
        <v>167</v>
      </c>
      <c r="B163" s="1">
        <v>1</v>
      </c>
      <c r="C163" s="1">
        <v>2</v>
      </c>
      <c r="D163" s="1">
        <v>0.23200000000000001</v>
      </c>
      <c r="E163" s="1">
        <v>1.7390000000000001</v>
      </c>
      <c r="F163" s="1"/>
      <c r="G163" s="1">
        <f t="shared" si="8"/>
        <v>1.5070000000000001</v>
      </c>
      <c r="H163" s="1">
        <f t="shared" si="9"/>
        <v>6.4956896551724137</v>
      </c>
      <c r="I163" s="1"/>
    </row>
    <row r="164" spans="1:9" x14ac:dyDescent="0.25">
      <c r="A164" s="1" t="s">
        <v>168</v>
      </c>
      <c r="B164" s="1">
        <v>1</v>
      </c>
      <c r="C164" s="1">
        <v>2</v>
      </c>
      <c r="D164" s="1">
        <v>0.95</v>
      </c>
      <c r="E164" s="1">
        <v>1.8680000000000001</v>
      </c>
      <c r="F164" s="1"/>
      <c r="G164" s="1">
        <f t="shared" si="8"/>
        <v>0.91800000000000015</v>
      </c>
      <c r="H164" s="1">
        <f t="shared" si="9"/>
        <v>0.96631578947368446</v>
      </c>
      <c r="I164" s="1"/>
    </row>
    <row r="165" spans="1:9" x14ac:dyDescent="0.25">
      <c r="A165" s="1" t="s">
        <v>169</v>
      </c>
      <c r="B165" s="1">
        <v>1</v>
      </c>
      <c r="C165" s="1">
        <v>2</v>
      </c>
      <c r="D165" s="1">
        <v>1.087</v>
      </c>
      <c r="E165" s="1">
        <v>1.6</v>
      </c>
      <c r="F165" s="1"/>
      <c r="G165" s="1">
        <f t="shared" si="8"/>
        <v>0.51300000000000012</v>
      </c>
      <c r="H165" s="1">
        <f t="shared" si="9"/>
        <v>0.47194112235510594</v>
      </c>
      <c r="I165" s="1"/>
    </row>
    <row r="166" spans="1:9" x14ac:dyDescent="0.25">
      <c r="A166" s="1" t="s">
        <v>170</v>
      </c>
      <c r="B166" s="1">
        <v>1</v>
      </c>
      <c r="C166" s="1">
        <v>2</v>
      </c>
      <c r="D166" s="1">
        <v>0.64400000000000002</v>
      </c>
      <c r="E166" s="1">
        <v>1.2</v>
      </c>
      <c r="F166" s="1"/>
      <c r="G166" s="1">
        <f t="shared" si="8"/>
        <v>0.55599999999999994</v>
      </c>
      <c r="H166" s="1">
        <f t="shared" si="9"/>
        <v>0.8633540372670806</v>
      </c>
      <c r="I166" s="1"/>
    </row>
    <row r="167" spans="1:9" x14ac:dyDescent="0.25">
      <c r="A167" s="1" t="s">
        <v>171</v>
      </c>
      <c r="B167" s="1">
        <v>1</v>
      </c>
      <c r="C167" s="1">
        <v>2</v>
      </c>
      <c r="D167" s="1">
        <v>1.038</v>
      </c>
      <c r="E167" s="1">
        <v>2.0190000000000001</v>
      </c>
      <c r="F167" s="1"/>
      <c r="G167" s="1">
        <f t="shared" si="8"/>
        <v>0.98100000000000009</v>
      </c>
      <c r="H167" s="1">
        <f t="shared" si="9"/>
        <v>0.94508670520231219</v>
      </c>
      <c r="I167" s="1"/>
    </row>
    <row r="168" spans="1:9" x14ac:dyDescent="0.25">
      <c r="A168" s="1" t="s">
        <v>172</v>
      </c>
      <c r="B168" s="1">
        <v>1</v>
      </c>
      <c r="C168" s="1">
        <v>2</v>
      </c>
      <c r="D168" s="1">
        <v>0.311</v>
      </c>
      <c r="E168" s="1">
        <v>1.008</v>
      </c>
      <c r="F168" s="1"/>
      <c r="G168" s="1">
        <f t="shared" si="8"/>
        <v>0.69700000000000006</v>
      </c>
      <c r="H168" s="1">
        <f t="shared" si="9"/>
        <v>2.2411575562700965</v>
      </c>
      <c r="I168" s="1"/>
    </row>
    <row r="169" spans="1:9" x14ac:dyDescent="0.25">
      <c r="A169" s="1" t="s">
        <v>173</v>
      </c>
      <c r="B169" s="1">
        <v>1</v>
      </c>
      <c r="C169" s="1">
        <v>2</v>
      </c>
      <c r="D169" s="1">
        <v>0.51300000000000001</v>
      </c>
      <c r="E169" s="1">
        <v>1.369</v>
      </c>
      <c r="F169" s="1"/>
      <c r="G169" s="1">
        <f t="shared" si="8"/>
        <v>0.85599999999999998</v>
      </c>
      <c r="H169" s="1">
        <f t="shared" si="9"/>
        <v>1.668615984405458</v>
      </c>
      <c r="I169" s="1"/>
    </row>
    <row r="170" spans="1:9" x14ac:dyDescent="0.25">
      <c r="A170" s="1" t="s">
        <v>174</v>
      </c>
      <c r="B170" s="1">
        <v>1</v>
      </c>
      <c r="C170" s="1">
        <v>2</v>
      </c>
      <c r="D170" s="1">
        <v>0.55200000000000005</v>
      </c>
      <c r="E170" s="1">
        <v>1.159</v>
      </c>
      <c r="F170" s="1"/>
      <c r="G170" s="1">
        <f t="shared" si="8"/>
        <v>0.60699999999999998</v>
      </c>
      <c r="H170" s="1">
        <f t="shared" si="9"/>
        <v>1.0996376811594202</v>
      </c>
      <c r="I170" s="1"/>
    </row>
    <row r="171" spans="1:9" x14ac:dyDescent="0.25">
      <c r="A171" s="1" t="s">
        <v>175</v>
      </c>
      <c r="B171" s="1">
        <v>1</v>
      </c>
      <c r="C171" s="1">
        <v>2</v>
      </c>
      <c r="D171" s="1">
        <v>0.58099999999999996</v>
      </c>
      <c r="E171" s="1">
        <v>1.4790000000000001</v>
      </c>
      <c r="F171" s="1"/>
      <c r="G171" s="1">
        <f t="shared" si="8"/>
        <v>0.89800000000000013</v>
      </c>
      <c r="H171" s="1">
        <f t="shared" si="9"/>
        <v>1.5456110154905338</v>
      </c>
      <c r="I171" s="1"/>
    </row>
    <row r="172" spans="1:9" x14ac:dyDescent="0.25">
      <c r="A172" s="1" t="s">
        <v>176</v>
      </c>
      <c r="B172" s="1">
        <v>1</v>
      </c>
      <c r="C172" s="1">
        <v>2</v>
      </c>
      <c r="D172" s="1">
        <v>0.52700000000000002</v>
      </c>
      <c r="E172" s="1">
        <v>1.7589999999999999</v>
      </c>
      <c r="F172" s="1"/>
      <c r="G172" s="1">
        <f t="shared" si="8"/>
        <v>1.2319999999999998</v>
      </c>
      <c r="H172" s="1">
        <f t="shared" si="9"/>
        <v>2.3377609108159385</v>
      </c>
      <c r="I172" s="1"/>
    </row>
    <row r="173" spans="1:9" x14ac:dyDescent="0.25">
      <c r="A173" s="1" t="s">
        <v>177</v>
      </c>
      <c r="B173" s="1">
        <v>1</v>
      </c>
      <c r="C173" s="1">
        <v>2</v>
      </c>
      <c r="D173" s="1">
        <v>0.77200000000000002</v>
      </c>
      <c r="E173" s="1">
        <v>1.3160000000000001</v>
      </c>
      <c r="F173" s="1"/>
      <c r="G173" s="1">
        <f t="shared" si="8"/>
        <v>0.54400000000000004</v>
      </c>
      <c r="H173" s="1">
        <f t="shared" si="9"/>
        <v>0.70466321243523322</v>
      </c>
      <c r="I173" s="1"/>
    </row>
    <row r="174" spans="1:9" x14ac:dyDescent="0.25">
      <c r="A174" s="1" t="s">
        <v>178</v>
      </c>
      <c r="B174" s="1">
        <v>1</v>
      </c>
      <c r="C174" s="1">
        <v>2</v>
      </c>
      <c r="D174" s="1">
        <v>0.48899999999999999</v>
      </c>
      <c r="E174" s="1">
        <v>1.3859999999999999</v>
      </c>
      <c r="F174" s="1"/>
      <c r="G174" s="1">
        <f t="shared" si="8"/>
        <v>0.89699999999999991</v>
      </c>
      <c r="H174" s="1">
        <f t="shared" si="9"/>
        <v>1.8343558282208587</v>
      </c>
      <c r="I174" s="1"/>
    </row>
    <row r="175" spans="1:9" x14ac:dyDescent="0.25">
      <c r="A175" s="1" t="s">
        <v>179</v>
      </c>
      <c r="B175" s="1">
        <v>1</v>
      </c>
      <c r="C175" s="1">
        <v>2</v>
      </c>
      <c r="D175" s="1">
        <v>0.61</v>
      </c>
      <c r="E175" s="1">
        <v>1.5509999999999999</v>
      </c>
      <c r="F175" s="1"/>
      <c r="G175" s="1">
        <f t="shared" si="8"/>
        <v>0.94099999999999995</v>
      </c>
      <c r="H175" s="1">
        <f t="shared" si="9"/>
        <v>1.542622950819672</v>
      </c>
      <c r="I175" s="1"/>
    </row>
    <row r="176" spans="1:9" x14ac:dyDescent="0.25">
      <c r="A176" s="1" t="s">
        <v>180</v>
      </c>
      <c r="B176" s="1">
        <v>1</v>
      </c>
      <c r="C176" s="1">
        <v>2</v>
      </c>
      <c r="D176" s="1">
        <v>0.52200000000000002</v>
      </c>
      <c r="E176" s="1">
        <v>1.514</v>
      </c>
      <c r="F176" s="1"/>
      <c r="G176" s="1">
        <f t="shared" si="8"/>
        <v>0.99199999999999999</v>
      </c>
      <c r="H176" s="1">
        <f t="shared" si="9"/>
        <v>1.9003831417624519</v>
      </c>
      <c r="I176" s="1"/>
    </row>
    <row r="177" spans="1:9" x14ac:dyDescent="0.25">
      <c r="A177" s="1" t="s">
        <v>181</v>
      </c>
      <c r="B177" s="1">
        <v>1</v>
      </c>
      <c r="C177" s="1">
        <v>2</v>
      </c>
      <c r="D177" s="1">
        <v>0.56999999999999995</v>
      </c>
      <c r="E177" s="1">
        <v>1.3620000000000001</v>
      </c>
      <c r="F177" s="1"/>
      <c r="G177" s="1">
        <f t="shared" si="8"/>
        <v>0.79200000000000015</v>
      </c>
      <c r="H177" s="1">
        <f t="shared" si="9"/>
        <v>1.3894736842105266</v>
      </c>
      <c r="I177" s="1"/>
    </row>
    <row r="178" spans="1:9" x14ac:dyDescent="0.25">
      <c r="A178" s="1" t="s">
        <v>182</v>
      </c>
      <c r="B178" s="1">
        <v>1</v>
      </c>
      <c r="C178" s="1">
        <v>2</v>
      </c>
      <c r="D178" s="1">
        <v>0.46700000000000003</v>
      </c>
      <c r="E178" s="1">
        <v>1.84</v>
      </c>
      <c r="F178" s="1"/>
      <c r="G178" s="1">
        <f t="shared" si="8"/>
        <v>1.373</v>
      </c>
      <c r="H178" s="1">
        <f t="shared" si="9"/>
        <v>2.9400428265524625</v>
      </c>
      <c r="I178" s="1"/>
    </row>
    <row r="179" spans="1:9" x14ac:dyDescent="0.25">
      <c r="A179" s="1" t="s">
        <v>183</v>
      </c>
      <c r="B179" s="1">
        <v>1</v>
      </c>
      <c r="C179" s="1">
        <v>2</v>
      </c>
      <c r="D179" s="1">
        <v>0.442</v>
      </c>
      <c r="E179" s="1">
        <v>1.0980000000000001</v>
      </c>
      <c r="F179" s="1"/>
      <c r="G179" s="1">
        <f t="shared" si="8"/>
        <v>0.65600000000000014</v>
      </c>
      <c r="H179" s="1">
        <f t="shared" si="9"/>
        <v>1.4841628959276021</v>
      </c>
      <c r="I179" s="1"/>
    </row>
    <row r="180" spans="1:9" x14ac:dyDescent="0.25">
      <c r="A180" s="1" t="s">
        <v>184</v>
      </c>
      <c r="B180" s="1">
        <v>1</v>
      </c>
      <c r="C180" s="1">
        <v>2</v>
      </c>
      <c r="D180" s="1">
        <v>0.24</v>
      </c>
      <c r="E180" s="1">
        <v>0.63900000000000001</v>
      </c>
      <c r="F180" s="1"/>
      <c r="G180" s="1">
        <f t="shared" si="8"/>
        <v>0.39900000000000002</v>
      </c>
      <c r="H180" s="1">
        <f t="shared" si="9"/>
        <v>1.6625000000000001</v>
      </c>
      <c r="I180" s="1"/>
    </row>
    <row r="181" spans="1:9" x14ac:dyDescent="0.25">
      <c r="A181" s="1" t="s">
        <v>185</v>
      </c>
      <c r="B181" s="1">
        <v>1</v>
      </c>
      <c r="C181" s="1">
        <v>2</v>
      </c>
      <c r="D181" s="1">
        <v>3.9E-2</v>
      </c>
      <c r="E181" s="1">
        <v>6.7000000000000004E-2</v>
      </c>
      <c r="F181" s="1"/>
      <c r="G181" s="1">
        <f t="shared" si="8"/>
        <v>2.8000000000000004E-2</v>
      </c>
      <c r="H181" s="1">
        <f t="shared" si="9"/>
        <v>0.71794871794871806</v>
      </c>
      <c r="I181" s="1"/>
    </row>
    <row r="182" spans="1:9" x14ac:dyDescent="0.25">
      <c r="A182" s="1" t="s">
        <v>186</v>
      </c>
      <c r="B182" s="1">
        <v>1</v>
      </c>
      <c r="C182" s="1">
        <v>2</v>
      </c>
      <c r="D182" s="1">
        <v>0.32500000000000001</v>
      </c>
      <c r="E182" s="1">
        <v>2.0939999999999999</v>
      </c>
      <c r="F182" s="1"/>
      <c r="G182" s="1">
        <f t="shared" si="8"/>
        <v>1.7689999999999999</v>
      </c>
      <c r="H182" s="1">
        <f t="shared" si="9"/>
        <v>5.4430769230769229</v>
      </c>
      <c r="I182" s="1"/>
    </row>
    <row r="183" spans="1:9" x14ac:dyDescent="0.25">
      <c r="A183" s="1" t="s">
        <v>187</v>
      </c>
      <c r="B183" s="1">
        <v>2</v>
      </c>
      <c r="C183" s="1">
        <v>2</v>
      </c>
      <c r="D183" s="1">
        <v>0.61099999999999999</v>
      </c>
      <c r="E183" s="1">
        <v>2.093</v>
      </c>
      <c r="F183" s="1"/>
      <c r="G183" s="1">
        <f t="shared" si="8"/>
        <v>1.482</v>
      </c>
      <c r="H183" s="1">
        <f t="shared" si="9"/>
        <v>2.4255319148936172</v>
      </c>
      <c r="I183" s="1">
        <v>7.8819999999999997</v>
      </c>
    </row>
    <row r="184" spans="1:9" x14ac:dyDescent="0.25">
      <c r="A184" s="1" t="s">
        <v>188</v>
      </c>
      <c r="B184" s="1">
        <v>2</v>
      </c>
      <c r="C184" s="1">
        <v>2</v>
      </c>
      <c r="D184" s="1">
        <v>0.50800000000000001</v>
      </c>
      <c r="E184" s="1">
        <v>1.8919999999999999</v>
      </c>
      <c r="F184" s="1"/>
      <c r="G184" s="1">
        <f t="shared" si="8"/>
        <v>1.3839999999999999</v>
      </c>
      <c r="H184" s="1">
        <f t="shared" si="9"/>
        <v>2.7244094488188972</v>
      </c>
      <c r="I184" s="1">
        <v>6.431</v>
      </c>
    </row>
    <row r="185" spans="1:9" x14ac:dyDescent="0.25">
      <c r="A185" s="1" t="s">
        <v>189</v>
      </c>
      <c r="B185" s="1">
        <v>2</v>
      </c>
      <c r="C185" s="1">
        <v>2</v>
      </c>
      <c r="D185" s="1">
        <v>0.28299999999999997</v>
      </c>
      <c r="E185" s="1">
        <v>1.9</v>
      </c>
      <c r="F185" s="1"/>
      <c r="G185" s="1">
        <f t="shared" si="8"/>
        <v>1.617</v>
      </c>
      <c r="H185" s="1">
        <f t="shared" si="9"/>
        <v>5.7137809187279158</v>
      </c>
      <c r="I185" s="1">
        <v>6.8890000000000002</v>
      </c>
    </row>
    <row r="186" spans="1:9" x14ac:dyDescent="0.25">
      <c r="A186" s="1" t="s">
        <v>190</v>
      </c>
      <c r="B186" s="1">
        <v>2</v>
      </c>
      <c r="C186" s="1">
        <v>2</v>
      </c>
      <c r="D186" s="1">
        <v>0.84399999999999997</v>
      </c>
      <c r="E186" s="1">
        <v>3.8690000000000002</v>
      </c>
      <c r="F186" s="1"/>
      <c r="G186" s="1">
        <f t="shared" si="8"/>
        <v>3.0250000000000004</v>
      </c>
      <c r="H186" s="1">
        <f t="shared" si="9"/>
        <v>3.5841232227488158</v>
      </c>
      <c r="I186" s="1">
        <v>5.9989999999999997</v>
      </c>
    </row>
    <row r="187" spans="1:9" x14ac:dyDescent="0.25">
      <c r="A187" s="1" t="s">
        <v>191</v>
      </c>
      <c r="B187" s="1">
        <v>2</v>
      </c>
      <c r="C187" s="1">
        <v>2</v>
      </c>
      <c r="D187" s="1">
        <v>0.27800000000000002</v>
      </c>
      <c r="E187" s="1">
        <v>2.3540000000000001</v>
      </c>
      <c r="F187" s="1"/>
      <c r="G187" s="1">
        <f t="shared" si="8"/>
        <v>2.0760000000000001</v>
      </c>
      <c r="H187" s="1">
        <f t="shared" si="9"/>
        <v>7.4676258992805753</v>
      </c>
      <c r="I187" s="1">
        <v>6.8680000000000003</v>
      </c>
    </row>
    <row r="188" spans="1:9" x14ac:dyDescent="0.25">
      <c r="A188" s="1" t="s">
        <v>192</v>
      </c>
      <c r="B188" s="1">
        <v>2</v>
      </c>
      <c r="C188" s="1">
        <v>2</v>
      </c>
      <c r="D188" s="1">
        <v>1.383</v>
      </c>
      <c r="E188" s="1">
        <v>3.55</v>
      </c>
      <c r="F188" s="1"/>
      <c r="G188" s="1">
        <f t="shared" si="8"/>
        <v>2.1669999999999998</v>
      </c>
      <c r="H188" s="1">
        <f t="shared" si="9"/>
        <v>1.5668835864063628</v>
      </c>
      <c r="I188" s="1">
        <v>6.4</v>
      </c>
    </row>
    <row r="189" spans="1:9" x14ac:dyDescent="0.25">
      <c r="A189" s="1" t="s">
        <v>193</v>
      </c>
      <c r="B189" s="1">
        <v>2</v>
      </c>
      <c r="C189" s="1">
        <v>2</v>
      </c>
      <c r="D189" s="1">
        <v>0.68500000000000005</v>
      </c>
      <c r="E189" s="1">
        <v>2.4540000000000002</v>
      </c>
      <c r="F189" s="1"/>
      <c r="G189" s="1">
        <f t="shared" si="8"/>
        <v>1.7690000000000001</v>
      </c>
      <c r="H189" s="1">
        <f t="shared" si="9"/>
        <v>2.5824817518248175</v>
      </c>
      <c r="I189" s="1">
        <v>8.1850000000000005</v>
      </c>
    </row>
    <row r="190" spans="1:9" x14ac:dyDescent="0.25">
      <c r="A190" s="1" t="s">
        <v>194</v>
      </c>
      <c r="B190" s="1">
        <v>2</v>
      </c>
      <c r="C190" s="1">
        <v>2</v>
      </c>
      <c r="D190" s="1">
        <v>0.67100000000000004</v>
      </c>
      <c r="E190" s="1">
        <v>2.5209999999999999</v>
      </c>
      <c r="F190" s="1"/>
      <c r="G190" s="1">
        <f t="shared" si="8"/>
        <v>1.8499999999999999</v>
      </c>
      <c r="H190" s="1">
        <f t="shared" si="9"/>
        <v>2.757078986587183</v>
      </c>
      <c r="I190" s="1">
        <v>6.57</v>
      </c>
    </row>
    <row r="191" spans="1:9" x14ac:dyDescent="0.25">
      <c r="A191" s="1" t="s">
        <v>195</v>
      </c>
      <c r="B191" s="1">
        <v>2</v>
      </c>
      <c r="C191" s="1">
        <v>2</v>
      </c>
      <c r="D191" s="1">
        <v>1.24</v>
      </c>
      <c r="E191" s="1">
        <v>2.9220000000000002</v>
      </c>
      <c r="F191" s="1"/>
      <c r="G191" s="1">
        <f t="shared" si="8"/>
        <v>1.6820000000000002</v>
      </c>
      <c r="H191" s="1">
        <f t="shared" si="9"/>
        <v>1.356451612903226</v>
      </c>
      <c r="I191" s="1">
        <v>5.9640000000000004</v>
      </c>
    </row>
    <row r="192" spans="1:9" x14ac:dyDescent="0.25">
      <c r="A192" s="1" t="s">
        <v>196</v>
      </c>
      <c r="B192" s="1">
        <v>2</v>
      </c>
      <c r="C192" s="1">
        <v>2</v>
      </c>
      <c r="D192" s="1">
        <v>0.74399999999999999</v>
      </c>
      <c r="E192" s="1">
        <v>3.2069999999999999</v>
      </c>
      <c r="F192" s="1"/>
      <c r="G192" s="1">
        <f t="shared" si="8"/>
        <v>2.4630000000000001</v>
      </c>
      <c r="H192" s="1">
        <f t="shared" si="9"/>
        <v>3.310483870967742</v>
      </c>
      <c r="I192" s="1">
        <v>6.5419999999999998</v>
      </c>
    </row>
    <row r="193" spans="1:9" x14ac:dyDescent="0.25">
      <c r="A193" s="1" t="s">
        <v>197</v>
      </c>
      <c r="B193" s="1">
        <v>2</v>
      </c>
      <c r="C193" s="1">
        <v>2</v>
      </c>
      <c r="D193" s="1">
        <v>0.47699999999999998</v>
      </c>
      <c r="E193" s="1">
        <v>1.637</v>
      </c>
      <c r="F193" s="1"/>
      <c r="G193" s="1">
        <f t="shared" si="8"/>
        <v>1.1600000000000001</v>
      </c>
      <c r="H193" s="1">
        <f t="shared" si="9"/>
        <v>2.4318658280922434</v>
      </c>
      <c r="I193" s="1">
        <v>5.59</v>
      </c>
    </row>
    <row r="194" spans="1:9" x14ac:dyDescent="0.25">
      <c r="A194" s="1" t="s">
        <v>198</v>
      </c>
      <c r="B194" s="1">
        <v>2</v>
      </c>
      <c r="C194" s="1">
        <v>2</v>
      </c>
      <c r="D194" s="1">
        <v>0.71</v>
      </c>
      <c r="E194" s="1">
        <v>2.3149999999999999</v>
      </c>
      <c r="F194" s="1"/>
      <c r="G194" s="1">
        <f t="shared" si="8"/>
        <v>1.605</v>
      </c>
      <c r="H194" s="1">
        <f t="shared" si="9"/>
        <v>2.26056338028169</v>
      </c>
      <c r="I194" s="1">
        <v>8.5060000000000002</v>
      </c>
    </row>
    <row r="195" spans="1:9" x14ac:dyDescent="0.25">
      <c r="A195" s="1" t="s">
        <v>199</v>
      </c>
      <c r="B195" s="1">
        <v>2</v>
      </c>
      <c r="C195" s="1">
        <v>2</v>
      </c>
      <c r="D195" s="1">
        <v>0.72699999999999998</v>
      </c>
      <c r="E195" s="1">
        <v>3.6680000000000001</v>
      </c>
      <c r="F195" s="1"/>
      <c r="G195" s="1">
        <f t="shared" si="8"/>
        <v>2.9410000000000003</v>
      </c>
      <c r="H195" s="1">
        <f t="shared" si="9"/>
        <v>4.0453920220082535</v>
      </c>
      <c r="I195" s="1">
        <v>6.3209999999999997</v>
      </c>
    </row>
    <row r="196" spans="1:9" x14ac:dyDescent="0.25">
      <c r="A196" s="1" t="s">
        <v>200</v>
      </c>
      <c r="B196" s="1">
        <v>2</v>
      </c>
      <c r="C196" s="1">
        <v>2</v>
      </c>
      <c r="D196" s="1">
        <v>0.42299999999999999</v>
      </c>
      <c r="E196" s="1">
        <v>1.601</v>
      </c>
      <c r="F196" s="1"/>
      <c r="G196" s="1">
        <f t="shared" si="8"/>
        <v>1.1779999999999999</v>
      </c>
      <c r="H196" s="1">
        <f t="shared" si="9"/>
        <v>2.7848699763593379</v>
      </c>
      <c r="I196" s="1">
        <v>9.0459999999999994</v>
      </c>
    </row>
    <row r="197" spans="1:9" x14ac:dyDescent="0.25">
      <c r="A197" s="1" t="s">
        <v>201</v>
      </c>
      <c r="B197" s="1">
        <v>2</v>
      </c>
      <c r="C197" s="1">
        <v>2</v>
      </c>
      <c r="D197" s="1">
        <v>0.55100000000000005</v>
      </c>
      <c r="E197" s="1">
        <v>2.6019999999999999</v>
      </c>
      <c r="F197" s="1"/>
      <c r="G197" s="1">
        <f t="shared" si="8"/>
        <v>2.0509999999999997</v>
      </c>
      <c r="H197" s="1">
        <f t="shared" si="9"/>
        <v>3.722323049001814</v>
      </c>
      <c r="I197" s="1">
        <v>6.2549999999999999</v>
      </c>
    </row>
    <row r="198" spans="1:9" x14ac:dyDescent="0.25">
      <c r="A198" s="1" t="s">
        <v>202</v>
      </c>
      <c r="B198" s="1">
        <v>2</v>
      </c>
      <c r="C198" s="1">
        <v>2</v>
      </c>
      <c r="D198" s="1">
        <v>0.81299999999999994</v>
      </c>
      <c r="E198" s="1">
        <v>2.669</v>
      </c>
      <c r="F198" s="1"/>
      <c r="G198" s="1">
        <f t="shared" si="8"/>
        <v>1.8560000000000001</v>
      </c>
      <c r="H198" s="1">
        <f t="shared" si="9"/>
        <v>2.2829028290282904</v>
      </c>
      <c r="I198" s="1">
        <v>9.0649999999999995</v>
      </c>
    </row>
    <row r="199" spans="1:9" x14ac:dyDescent="0.25">
      <c r="A199" s="1" t="s">
        <v>203</v>
      </c>
      <c r="B199" s="1">
        <v>2</v>
      </c>
      <c r="C199" s="1">
        <v>2</v>
      </c>
      <c r="D199" s="1">
        <v>0.66400000000000003</v>
      </c>
      <c r="E199" s="1">
        <v>1.2809999999999999</v>
      </c>
      <c r="F199" s="1"/>
      <c r="G199" s="1">
        <f t="shared" si="8"/>
        <v>0.61699999999999988</v>
      </c>
      <c r="H199" s="1">
        <f t="shared" si="9"/>
        <v>0.9292168674698793</v>
      </c>
      <c r="I199" s="1">
        <v>6.4029999999999996</v>
      </c>
    </row>
    <row r="200" spans="1:9" x14ac:dyDescent="0.25">
      <c r="A200" s="1" t="s">
        <v>204</v>
      </c>
      <c r="B200" s="1">
        <v>2</v>
      </c>
      <c r="C200" s="1">
        <v>2</v>
      </c>
      <c r="D200" s="1">
        <v>1.032</v>
      </c>
      <c r="E200" s="1">
        <v>2.2869999999999999</v>
      </c>
      <c r="F200" s="1"/>
      <c r="G200" s="1">
        <f t="shared" si="8"/>
        <v>1.2549999999999999</v>
      </c>
      <c r="H200" s="1">
        <f t="shared" si="9"/>
        <v>1.2160852713178294</v>
      </c>
      <c r="I200" s="1">
        <v>6.1239999999999997</v>
      </c>
    </row>
    <row r="201" spans="1:9" x14ac:dyDescent="0.25">
      <c r="A201" s="1" t="s">
        <v>205</v>
      </c>
      <c r="B201" s="1">
        <v>2</v>
      </c>
      <c r="C201" s="1">
        <v>2</v>
      </c>
      <c r="D201" s="1">
        <v>1.339</v>
      </c>
      <c r="E201" s="1">
        <v>2.7759999999999998</v>
      </c>
      <c r="F201" s="1"/>
      <c r="G201" s="1">
        <f t="shared" si="8"/>
        <v>1.4369999999999998</v>
      </c>
      <c r="H201" s="1">
        <f t="shared" si="9"/>
        <v>1.0731889469753546</v>
      </c>
      <c r="I201" s="1">
        <v>12.013999999999999</v>
      </c>
    </row>
    <row r="202" spans="1:9" x14ac:dyDescent="0.25">
      <c r="A202" s="1" t="s">
        <v>206</v>
      </c>
      <c r="B202" s="1">
        <v>2</v>
      </c>
      <c r="C202" s="1">
        <v>2</v>
      </c>
      <c r="D202" s="1">
        <v>0.65500000000000003</v>
      </c>
      <c r="E202" s="1"/>
      <c r="F202" s="1"/>
      <c r="G202" s="1"/>
      <c r="H202" s="1"/>
      <c r="I202" s="1"/>
    </row>
    <row r="203" spans="1:9" x14ac:dyDescent="0.25">
      <c r="A203" s="1" t="s">
        <v>207</v>
      </c>
      <c r="B203" s="1">
        <v>2</v>
      </c>
      <c r="C203" s="1">
        <v>2</v>
      </c>
      <c r="D203" s="1">
        <v>1.17</v>
      </c>
      <c r="E203" s="1">
        <v>2.7679999999999998</v>
      </c>
      <c r="F203" s="1"/>
      <c r="G203" s="1">
        <f>E203-D203</f>
        <v>1.5979999999999999</v>
      </c>
      <c r="H203" s="1">
        <f>(E203-D203)/D203</f>
        <v>1.3658119658119658</v>
      </c>
      <c r="I203" s="1">
        <v>10.42</v>
      </c>
    </row>
    <row r="204" spans="1:9" x14ac:dyDescent="0.25">
      <c r="A204" s="1" t="s">
        <v>208</v>
      </c>
      <c r="B204" s="1">
        <v>2</v>
      </c>
      <c r="C204" s="1">
        <v>2</v>
      </c>
      <c r="D204" s="1">
        <v>0.53100000000000003</v>
      </c>
      <c r="E204" s="1"/>
      <c r="F204" s="1"/>
      <c r="G204" s="1"/>
      <c r="H204" s="1"/>
      <c r="I204" s="1"/>
    </row>
    <row r="205" spans="1:9" x14ac:dyDescent="0.25">
      <c r="A205" s="1" t="s">
        <v>209</v>
      </c>
      <c r="B205" s="1">
        <v>2</v>
      </c>
      <c r="C205" s="1">
        <v>2</v>
      </c>
      <c r="D205" s="1">
        <v>0.89600000000000002</v>
      </c>
      <c r="E205" s="1">
        <v>2.4620000000000002</v>
      </c>
      <c r="F205" s="1"/>
      <c r="G205" s="1">
        <f t="shared" ref="G205:G211" si="10">E205-D205</f>
        <v>1.5660000000000003</v>
      </c>
      <c r="H205" s="1">
        <f t="shared" ref="H205:H211" si="11">(E205-D205)/D205</f>
        <v>1.7477678571428574</v>
      </c>
      <c r="I205" s="1"/>
    </row>
    <row r="206" spans="1:9" x14ac:dyDescent="0.25">
      <c r="A206" s="1" t="s">
        <v>210</v>
      </c>
      <c r="B206" s="1">
        <v>2</v>
      </c>
      <c r="C206" s="1">
        <v>2</v>
      </c>
      <c r="D206" s="1">
        <v>0.69199999999999995</v>
      </c>
      <c r="E206" s="1">
        <v>1.5089999999999999</v>
      </c>
      <c r="F206" s="1"/>
      <c r="G206" s="1">
        <f t="shared" si="10"/>
        <v>0.81699999999999995</v>
      </c>
      <c r="H206" s="1">
        <f t="shared" si="11"/>
        <v>1.1806358381502891</v>
      </c>
      <c r="I206" s="1">
        <v>5.5190000000000001</v>
      </c>
    </row>
    <row r="207" spans="1:9" x14ac:dyDescent="0.25">
      <c r="A207" s="1" t="s">
        <v>211</v>
      </c>
      <c r="B207" s="1">
        <v>2</v>
      </c>
      <c r="C207" s="1">
        <v>2</v>
      </c>
      <c r="D207" s="1">
        <v>1.2090000000000001</v>
      </c>
      <c r="E207" s="1">
        <v>3.411</v>
      </c>
      <c r="F207" s="1"/>
      <c r="G207" s="1">
        <f t="shared" si="10"/>
        <v>2.202</v>
      </c>
      <c r="H207" s="1">
        <f t="shared" si="11"/>
        <v>1.8213399503722083</v>
      </c>
      <c r="I207" s="1">
        <v>8.6940000000000008</v>
      </c>
    </row>
    <row r="208" spans="1:9" x14ac:dyDescent="0.25">
      <c r="A208" s="1" t="s">
        <v>212</v>
      </c>
      <c r="B208" s="1">
        <v>2</v>
      </c>
      <c r="C208" s="1">
        <v>2</v>
      </c>
      <c r="D208" s="1">
        <v>0.80500000000000005</v>
      </c>
      <c r="E208" s="1">
        <v>2.2719999999999998</v>
      </c>
      <c r="F208" s="1"/>
      <c r="G208" s="1">
        <f t="shared" si="10"/>
        <v>1.4669999999999996</v>
      </c>
      <c r="H208" s="1">
        <f t="shared" si="11"/>
        <v>1.8223602484472043</v>
      </c>
      <c r="I208" s="1">
        <v>5.452</v>
      </c>
    </row>
    <row r="209" spans="1:9" x14ac:dyDescent="0.25">
      <c r="A209" s="1" t="s">
        <v>213</v>
      </c>
      <c r="B209" s="1">
        <v>2</v>
      </c>
      <c r="C209" s="1">
        <v>2</v>
      </c>
      <c r="D209" s="1">
        <v>1.1839999999999999</v>
      </c>
      <c r="E209" s="1">
        <v>2.3359999999999999</v>
      </c>
      <c r="F209" s="1"/>
      <c r="G209" s="1">
        <f t="shared" si="10"/>
        <v>1.1519999999999999</v>
      </c>
      <c r="H209" s="1">
        <f t="shared" si="11"/>
        <v>0.97297297297297292</v>
      </c>
      <c r="I209" s="1"/>
    </row>
    <row r="210" spans="1:9" x14ac:dyDescent="0.25">
      <c r="A210" s="1" t="s">
        <v>214</v>
      </c>
      <c r="B210" s="1">
        <v>2</v>
      </c>
      <c r="C210" s="1">
        <v>2</v>
      </c>
      <c r="D210" s="1">
        <v>0.81299999999999994</v>
      </c>
      <c r="E210" s="1">
        <v>2.024</v>
      </c>
      <c r="F210" s="1"/>
      <c r="G210" s="1">
        <f t="shared" si="10"/>
        <v>1.2110000000000001</v>
      </c>
      <c r="H210" s="1">
        <f t="shared" si="11"/>
        <v>1.4895448954489547</v>
      </c>
      <c r="I210" s="1">
        <v>6.9630000000000001</v>
      </c>
    </row>
    <row r="211" spans="1:9" x14ac:dyDescent="0.25">
      <c r="A211" s="1" t="s">
        <v>215</v>
      </c>
      <c r="B211" s="1">
        <v>2</v>
      </c>
      <c r="C211" s="1">
        <v>2</v>
      </c>
      <c r="D211" s="1">
        <v>0.50700000000000001</v>
      </c>
      <c r="E211" s="1">
        <v>1.181</v>
      </c>
      <c r="F211" s="1"/>
      <c r="G211" s="1">
        <f t="shared" si="10"/>
        <v>0.67400000000000004</v>
      </c>
      <c r="H211" s="1">
        <f t="shared" si="11"/>
        <v>1.3293885601577911</v>
      </c>
      <c r="I211" s="1">
        <v>4.1630000000000003</v>
      </c>
    </row>
    <row r="212" spans="1:9" x14ac:dyDescent="0.25">
      <c r="A212" s="1" t="s">
        <v>216</v>
      </c>
      <c r="B212" s="1">
        <v>2</v>
      </c>
      <c r="C212" s="1">
        <v>2</v>
      </c>
      <c r="D212" s="1">
        <v>0.74099999999999999</v>
      </c>
      <c r="E212" s="1"/>
      <c r="F212" s="1"/>
      <c r="G212" s="1"/>
      <c r="H212" s="1"/>
      <c r="I212" s="1"/>
    </row>
    <row r="213" spans="1:9" x14ac:dyDescent="0.25">
      <c r="A213" s="1" t="s">
        <v>217</v>
      </c>
      <c r="B213" s="1">
        <v>2</v>
      </c>
      <c r="C213" s="1">
        <v>2</v>
      </c>
      <c r="D213" s="1">
        <v>0.68700000000000006</v>
      </c>
      <c r="E213" s="1">
        <v>2.5169999999999999</v>
      </c>
      <c r="F213" s="1"/>
      <c r="G213" s="1">
        <f>E213-D213</f>
        <v>1.8299999999999998</v>
      </c>
      <c r="H213" s="1">
        <f>(E213-D213)/D213</f>
        <v>2.6637554585152836</v>
      </c>
      <c r="I213" s="1"/>
    </row>
    <row r="214" spans="1:9" x14ac:dyDescent="0.25">
      <c r="A214" s="1" t="s">
        <v>218</v>
      </c>
      <c r="B214" s="1">
        <v>2</v>
      </c>
      <c r="C214" s="1">
        <v>2</v>
      </c>
      <c r="D214" s="1">
        <v>0.751</v>
      </c>
      <c r="E214" s="1"/>
      <c r="F214" s="1"/>
      <c r="G214" s="1"/>
      <c r="H214" s="1"/>
      <c r="I214" s="1"/>
    </row>
    <row r="215" spans="1:9" x14ac:dyDescent="0.25">
      <c r="A215" s="1" t="s">
        <v>219</v>
      </c>
      <c r="B215" s="1">
        <v>2</v>
      </c>
      <c r="C215" s="1">
        <v>2</v>
      </c>
      <c r="D215" s="1">
        <v>0.88500000000000001</v>
      </c>
      <c r="E215" s="1">
        <v>3.1320000000000001</v>
      </c>
      <c r="F215" s="1"/>
      <c r="G215" s="1">
        <f>E215-D215</f>
        <v>2.2469999999999999</v>
      </c>
      <c r="H215" s="1">
        <f>(E215-D215)/D215</f>
        <v>2.5389830508474573</v>
      </c>
      <c r="I215" s="1"/>
    </row>
    <row r="216" spans="1:9" x14ac:dyDescent="0.25">
      <c r="A216" s="1" t="s">
        <v>220</v>
      </c>
      <c r="B216" s="1">
        <v>2</v>
      </c>
      <c r="C216" s="1">
        <v>2</v>
      </c>
      <c r="D216" s="1">
        <v>1.38</v>
      </c>
      <c r="E216" s="1"/>
      <c r="F216" s="1"/>
      <c r="G216" s="1"/>
      <c r="H216" s="1"/>
      <c r="I216" s="1"/>
    </row>
    <row r="217" spans="1:9" x14ac:dyDescent="0.25">
      <c r="A217" s="1" t="s">
        <v>221</v>
      </c>
      <c r="B217" s="1">
        <v>2</v>
      </c>
      <c r="C217" s="1">
        <v>2</v>
      </c>
      <c r="D217" s="1">
        <v>0.106</v>
      </c>
      <c r="E217" s="1">
        <v>0.41</v>
      </c>
      <c r="F217" s="1"/>
      <c r="G217" s="1">
        <f>E217-D217</f>
        <v>0.30399999999999999</v>
      </c>
      <c r="H217" s="1">
        <f>(E217-D217)/D217</f>
        <v>2.8679245283018866</v>
      </c>
      <c r="I217" s="1"/>
    </row>
    <row r="218" spans="1:9" x14ac:dyDescent="0.25">
      <c r="A218" s="1" t="s">
        <v>222</v>
      </c>
      <c r="B218" s="1">
        <v>2</v>
      </c>
      <c r="C218" s="1">
        <v>2</v>
      </c>
      <c r="D218" s="1">
        <v>9.5000000000000001E-2</v>
      </c>
      <c r="E218" s="1">
        <v>0.89300000000000002</v>
      </c>
      <c r="F218" s="1"/>
      <c r="G218" s="1">
        <f>E218-D218</f>
        <v>0.79800000000000004</v>
      </c>
      <c r="H218" s="1">
        <f>(E218-D218)/D218</f>
        <v>8.4</v>
      </c>
      <c r="I218" s="1"/>
    </row>
    <row r="219" spans="1:9" x14ac:dyDescent="0.25">
      <c r="A219" s="1" t="s">
        <v>223</v>
      </c>
      <c r="B219" s="1">
        <v>2</v>
      </c>
      <c r="C219" s="1">
        <v>2</v>
      </c>
      <c r="D219" s="1">
        <v>0.70399999999999996</v>
      </c>
      <c r="E219" s="1">
        <v>1.61</v>
      </c>
      <c r="F219" s="1"/>
      <c r="G219" s="1">
        <f>E219-D219</f>
        <v>0.90600000000000014</v>
      </c>
      <c r="H219" s="1">
        <f>(E219-D219)/D219</f>
        <v>1.2869318181818183</v>
      </c>
      <c r="I219" s="1"/>
    </row>
    <row r="220" spans="1:9" x14ac:dyDescent="0.25">
      <c r="A220" s="1" t="s">
        <v>224</v>
      </c>
      <c r="B220" s="1">
        <v>2</v>
      </c>
      <c r="C220" s="1">
        <v>2</v>
      </c>
      <c r="D220" s="1">
        <v>1.5069999999999999</v>
      </c>
      <c r="E220" s="1"/>
      <c r="F220" s="1"/>
      <c r="G220" s="1"/>
      <c r="H220" s="1"/>
      <c r="I220" s="1"/>
    </row>
    <row r="221" spans="1:9" x14ac:dyDescent="0.25">
      <c r="A221" s="1" t="s">
        <v>225</v>
      </c>
      <c r="B221" s="1">
        <v>2</v>
      </c>
      <c r="C221" s="1">
        <v>2</v>
      </c>
      <c r="D221" s="1">
        <v>0.30299999999999999</v>
      </c>
      <c r="E221" s="1">
        <v>1.4790000000000001</v>
      </c>
      <c r="F221" s="1"/>
      <c r="G221" s="1">
        <f>E221-D221</f>
        <v>1.1760000000000002</v>
      </c>
      <c r="H221" s="1">
        <f>(E221-D221)/D221</f>
        <v>3.881188118811882</v>
      </c>
      <c r="I221" s="1"/>
    </row>
    <row r="222" spans="1:9" x14ac:dyDescent="0.25">
      <c r="A222" s="1" t="s">
        <v>226</v>
      </c>
      <c r="B222" s="1">
        <v>2</v>
      </c>
      <c r="C222" s="1">
        <v>2</v>
      </c>
      <c r="D222" s="1">
        <v>0.48699999999999999</v>
      </c>
      <c r="E222" s="1">
        <v>1.605</v>
      </c>
      <c r="F222" s="1"/>
      <c r="G222" s="1">
        <f>E222-D222</f>
        <v>1.1179999999999999</v>
      </c>
      <c r="H222" s="1">
        <f>(E222-D222)/D222</f>
        <v>2.2956878850102669</v>
      </c>
      <c r="I222" s="1"/>
    </row>
    <row r="223" spans="1:9" x14ac:dyDescent="0.25">
      <c r="A223" s="1" t="s">
        <v>227</v>
      </c>
      <c r="B223" s="1">
        <v>2</v>
      </c>
      <c r="C223" s="1">
        <v>2</v>
      </c>
      <c r="D223" s="1">
        <v>0.66200000000000003</v>
      </c>
      <c r="E223" s="1"/>
      <c r="F223" s="1"/>
      <c r="G223" s="1"/>
      <c r="H223" s="1"/>
      <c r="I223" s="1"/>
    </row>
    <row r="224" spans="1:9" x14ac:dyDescent="0.25">
      <c r="A224" s="1" t="s">
        <v>228</v>
      </c>
      <c r="B224" s="1">
        <v>2</v>
      </c>
      <c r="C224" s="1">
        <v>2</v>
      </c>
      <c r="D224" s="1">
        <v>0.56200000000000006</v>
      </c>
      <c r="E224" s="1">
        <v>2.0179999999999998</v>
      </c>
      <c r="F224" s="1"/>
      <c r="G224" s="1">
        <f>E224-D224</f>
        <v>1.4559999999999997</v>
      </c>
      <c r="H224" s="1">
        <f>(E224-D224)/D224</f>
        <v>2.5907473309608533</v>
      </c>
      <c r="I224" s="1"/>
    </row>
    <row r="225" spans="1:9" x14ac:dyDescent="0.25">
      <c r="A225" s="1" t="s">
        <v>229</v>
      </c>
      <c r="B225" s="1">
        <v>2</v>
      </c>
      <c r="C225" s="1">
        <v>2</v>
      </c>
      <c r="D225" s="1">
        <v>1E-3</v>
      </c>
      <c r="E225" s="1"/>
      <c r="F225" s="1"/>
      <c r="G225" s="1"/>
      <c r="H225" s="1"/>
      <c r="I225" s="1"/>
    </row>
    <row r="226" spans="1:9" x14ac:dyDescent="0.25">
      <c r="A226" s="1" t="s">
        <v>230</v>
      </c>
      <c r="B226" s="1">
        <v>2</v>
      </c>
      <c r="C226" s="1">
        <v>2</v>
      </c>
      <c r="D226" s="1">
        <v>0.81899999999999995</v>
      </c>
      <c r="E226" s="1">
        <v>3.0979999999999999</v>
      </c>
      <c r="F226" s="1"/>
      <c r="G226" s="1">
        <f t="shared" ref="G226:G235" si="12">E226-D226</f>
        <v>2.2789999999999999</v>
      </c>
      <c r="H226" s="1">
        <f t="shared" ref="H226:H235" si="13">(E226-D226)/D226</f>
        <v>2.7826617826617825</v>
      </c>
      <c r="I226" s="1"/>
    </row>
    <row r="227" spans="1:9" x14ac:dyDescent="0.25">
      <c r="A227" s="1" t="s">
        <v>231</v>
      </c>
      <c r="B227" s="1">
        <v>2</v>
      </c>
      <c r="C227" s="1">
        <v>2</v>
      </c>
      <c r="D227" s="1">
        <v>0.98199999999999998</v>
      </c>
      <c r="E227" s="1">
        <v>3.8170000000000002</v>
      </c>
      <c r="F227" s="1"/>
      <c r="G227" s="1">
        <f t="shared" si="12"/>
        <v>2.835</v>
      </c>
      <c r="H227" s="1">
        <f t="shared" si="13"/>
        <v>2.8869653767820775</v>
      </c>
      <c r="I227" s="1"/>
    </row>
    <row r="228" spans="1:9" x14ac:dyDescent="0.25">
      <c r="A228" s="1" t="s">
        <v>232</v>
      </c>
      <c r="B228" s="1">
        <v>2</v>
      </c>
      <c r="C228" s="1">
        <v>2</v>
      </c>
      <c r="D228" s="1">
        <v>0.372</v>
      </c>
      <c r="E228" s="1">
        <v>2.3639999999999999</v>
      </c>
      <c r="F228" s="1"/>
      <c r="G228" s="1">
        <f t="shared" si="12"/>
        <v>1.992</v>
      </c>
      <c r="H228" s="1">
        <f t="shared" si="13"/>
        <v>5.354838709677419</v>
      </c>
      <c r="I228" s="1"/>
    </row>
    <row r="229" spans="1:9" x14ac:dyDescent="0.25">
      <c r="A229" s="1" t="s">
        <v>233</v>
      </c>
      <c r="B229" s="1">
        <v>2</v>
      </c>
      <c r="C229" s="1">
        <v>2</v>
      </c>
      <c r="D229" s="1">
        <v>0.503</v>
      </c>
      <c r="E229" s="1">
        <v>0.89900000000000002</v>
      </c>
      <c r="F229" s="1"/>
      <c r="G229" s="1">
        <f t="shared" si="12"/>
        <v>0.39600000000000002</v>
      </c>
      <c r="H229" s="1">
        <f t="shared" si="13"/>
        <v>0.7872763419483102</v>
      </c>
      <c r="I229" s="1"/>
    </row>
    <row r="230" spans="1:9" x14ac:dyDescent="0.25">
      <c r="A230" s="1" t="s">
        <v>234</v>
      </c>
      <c r="B230" s="1">
        <v>2</v>
      </c>
      <c r="C230" s="1">
        <v>2</v>
      </c>
      <c r="D230" s="1">
        <v>0.67300000000000004</v>
      </c>
      <c r="E230" s="1">
        <v>1.5549999999999999</v>
      </c>
      <c r="F230" s="1"/>
      <c r="G230" s="1">
        <f t="shared" si="12"/>
        <v>0.8819999999999999</v>
      </c>
      <c r="H230" s="1">
        <f t="shared" si="13"/>
        <v>1.3105497771173846</v>
      </c>
      <c r="I230" s="1"/>
    </row>
    <row r="231" spans="1:9" x14ac:dyDescent="0.25">
      <c r="A231" s="1" t="s">
        <v>235</v>
      </c>
      <c r="B231" s="1">
        <v>2</v>
      </c>
      <c r="C231" s="1">
        <v>2</v>
      </c>
      <c r="D231" s="1">
        <v>0.44600000000000001</v>
      </c>
      <c r="E231" s="1">
        <v>1.952</v>
      </c>
      <c r="F231" s="1"/>
      <c r="G231" s="1">
        <f t="shared" si="12"/>
        <v>1.506</v>
      </c>
      <c r="H231" s="1">
        <f t="shared" si="13"/>
        <v>3.3766816143497755</v>
      </c>
      <c r="I231" s="1"/>
    </row>
    <row r="232" spans="1:9" x14ac:dyDescent="0.25">
      <c r="A232" s="1" t="s">
        <v>236</v>
      </c>
      <c r="B232" s="1">
        <v>2</v>
      </c>
      <c r="C232" s="1">
        <v>2</v>
      </c>
      <c r="D232" s="1">
        <v>0.84499999999999997</v>
      </c>
      <c r="E232" s="1">
        <v>1.776</v>
      </c>
      <c r="F232" s="1"/>
      <c r="G232" s="1">
        <f t="shared" si="12"/>
        <v>0.93100000000000005</v>
      </c>
      <c r="H232" s="1">
        <f t="shared" si="13"/>
        <v>1.1017751479289941</v>
      </c>
      <c r="I232" s="1"/>
    </row>
    <row r="233" spans="1:9" x14ac:dyDescent="0.25">
      <c r="A233" s="1" t="s">
        <v>237</v>
      </c>
      <c r="B233" s="1">
        <v>2</v>
      </c>
      <c r="C233" s="1">
        <v>2</v>
      </c>
      <c r="D233" s="1">
        <v>0.89500000000000002</v>
      </c>
      <c r="E233" s="1">
        <v>2.024</v>
      </c>
      <c r="F233" s="1"/>
      <c r="G233" s="1">
        <f t="shared" si="12"/>
        <v>1.129</v>
      </c>
      <c r="H233" s="1">
        <f t="shared" si="13"/>
        <v>1.2614525139664805</v>
      </c>
      <c r="I233" s="1"/>
    </row>
    <row r="234" spans="1:9" x14ac:dyDescent="0.25">
      <c r="A234" s="1" t="s">
        <v>238</v>
      </c>
      <c r="B234" s="1">
        <v>2</v>
      </c>
      <c r="C234" s="1">
        <v>2</v>
      </c>
      <c r="D234" s="1">
        <v>0.20599999999999999</v>
      </c>
      <c r="E234" s="1">
        <v>1.2849999999999999</v>
      </c>
      <c r="F234" s="1"/>
      <c r="G234" s="1">
        <f t="shared" si="12"/>
        <v>1.079</v>
      </c>
      <c r="H234" s="1">
        <f t="shared" si="13"/>
        <v>5.2378640776699026</v>
      </c>
      <c r="I234" s="1"/>
    </row>
    <row r="235" spans="1:9" x14ac:dyDescent="0.25">
      <c r="A235" s="1" t="s">
        <v>239</v>
      </c>
      <c r="B235" s="1">
        <v>2</v>
      </c>
      <c r="C235" s="1">
        <v>2</v>
      </c>
      <c r="D235" s="1">
        <v>0.435</v>
      </c>
      <c r="E235" s="1">
        <v>2.1970000000000001</v>
      </c>
      <c r="F235" s="1"/>
      <c r="G235" s="1">
        <f t="shared" si="12"/>
        <v>1.762</v>
      </c>
      <c r="H235" s="1">
        <f t="shared" si="13"/>
        <v>4.0505747126436784</v>
      </c>
      <c r="I235" s="1"/>
    </row>
    <row r="236" spans="1:9" x14ac:dyDescent="0.25">
      <c r="A236" s="1" t="s">
        <v>240</v>
      </c>
      <c r="B236" s="1">
        <v>2</v>
      </c>
      <c r="C236" s="1">
        <v>2</v>
      </c>
      <c r="D236" s="1">
        <v>0.748</v>
      </c>
      <c r="E236" s="1"/>
      <c r="F236" s="1"/>
      <c r="G236" s="1"/>
      <c r="H236" s="1"/>
      <c r="I236" s="1"/>
    </row>
    <row r="237" spans="1:9" x14ac:dyDescent="0.25">
      <c r="A237" s="1" t="s">
        <v>241</v>
      </c>
      <c r="B237" s="1">
        <v>2</v>
      </c>
      <c r="C237" s="1">
        <v>2</v>
      </c>
      <c r="D237" s="1">
        <v>0.92200000000000004</v>
      </c>
      <c r="E237" s="1"/>
      <c r="F237" s="1"/>
      <c r="G237" s="1"/>
      <c r="H237" s="1"/>
      <c r="I237" s="1"/>
    </row>
    <row r="238" spans="1:9" x14ac:dyDescent="0.25">
      <c r="A238" s="1" t="s">
        <v>242</v>
      </c>
      <c r="B238" s="1">
        <v>2</v>
      </c>
      <c r="C238" s="1">
        <v>2</v>
      </c>
      <c r="D238" s="1">
        <v>0.79700000000000004</v>
      </c>
      <c r="E238" s="1">
        <v>2.7080000000000002</v>
      </c>
      <c r="F238" s="1"/>
      <c r="G238" s="1">
        <f>E238-D238</f>
        <v>1.911</v>
      </c>
      <c r="H238" s="1">
        <f>(E238-D238)/D238</f>
        <v>2.3977415307402761</v>
      </c>
      <c r="I238" s="1"/>
    </row>
    <row r="239" spans="1:9" x14ac:dyDescent="0.25">
      <c r="A239" s="1" t="s">
        <v>243</v>
      </c>
      <c r="B239" s="1">
        <v>2</v>
      </c>
      <c r="C239" s="1">
        <v>2</v>
      </c>
      <c r="D239" s="1">
        <v>0.93500000000000005</v>
      </c>
      <c r="E239" s="1">
        <v>2.8380000000000001</v>
      </c>
      <c r="F239" s="1"/>
      <c r="G239" s="1">
        <f>E239-D239</f>
        <v>1.903</v>
      </c>
      <c r="H239" s="1">
        <f>(E239-D239)/D239</f>
        <v>2.0352941176470587</v>
      </c>
      <c r="I239" s="1"/>
    </row>
    <row r="240" spans="1:9" x14ac:dyDescent="0.25">
      <c r="A240" s="1" t="s">
        <v>244</v>
      </c>
      <c r="B240" s="1">
        <v>2</v>
      </c>
      <c r="C240" s="1">
        <v>2</v>
      </c>
      <c r="D240" s="1">
        <v>0.56899999999999995</v>
      </c>
      <c r="E240" s="1">
        <v>1.708</v>
      </c>
      <c r="F240" s="1"/>
      <c r="G240" s="1">
        <f>E240-D240</f>
        <v>1.139</v>
      </c>
      <c r="H240" s="1">
        <f>(E240-D240)/D240</f>
        <v>2.0017574692442883</v>
      </c>
      <c r="I240" s="1"/>
    </row>
    <row r="241" spans="1:9" x14ac:dyDescent="0.25">
      <c r="A241" s="1" t="s">
        <v>245</v>
      </c>
      <c r="B241" s="1">
        <v>2</v>
      </c>
      <c r="C241" s="1">
        <v>2</v>
      </c>
      <c r="D241" s="1">
        <v>0.64300000000000002</v>
      </c>
      <c r="E241" s="1">
        <v>1.4019999999999999</v>
      </c>
      <c r="F241" s="1"/>
      <c r="G241" s="1">
        <f>E241-D241</f>
        <v>0.7589999999999999</v>
      </c>
      <c r="H241" s="1">
        <f>(E241-D241)/D241</f>
        <v>1.1804043545878691</v>
      </c>
      <c r="I241" s="1"/>
    </row>
    <row r="242" spans="1:9" x14ac:dyDescent="0.25">
      <c r="A242" s="1" t="s">
        <v>246</v>
      </c>
      <c r="B242" s="1">
        <v>2</v>
      </c>
      <c r="C242" s="1">
        <v>2</v>
      </c>
      <c r="D242" s="1">
        <v>1.2949999999999999</v>
      </c>
      <c r="E242" s="1">
        <v>2.3250000000000002</v>
      </c>
      <c r="F242" s="1"/>
      <c r="G242" s="1">
        <f>E242-D242</f>
        <v>1.0300000000000002</v>
      </c>
      <c r="H242" s="1">
        <f>(E242-D242)/D242</f>
        <v>0.79536679536679555</v>
      </c>
      <c r="I242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2"/>
  <sheetViews>
    <sheetView tabSelected="1" workbookViewId="0">
      <selection activeCell="K22" sqref="K22"/>
    </sheetView>
  </sheetViews>
  <sheetFormatPr defaultRowHeight="15" x14ac:dyDescent="0.25"/>
  <sheetData>
    <row r="1" spans="1:21" x14ac:dyDescent="0.25">
      <c r="D1" s="5">
        <v>41884</v>
      </c>
      <c r="E1" s="6"/>
      <c r="F1" s="5">
        <v>41974</v>
      </c>
      <c r="G1" s="7"/>
      <c r="H1" s="5">
        <v>41981</v>
      </c>
      <c r="I1" s="7"/>
      <c r="J1" s="5">
        <v>41988</v>
      </c>
      <c r="K1" s="7"/>
      <c r="L1" s="5">
        <v>41995</v>
      </c>
      <c r="M1" s="7"/>
      <c r="N1" s="5">
        <v>42002</v>
      </c>
      <c r="O1" s="7"/>
      <c r="P1" s="5">
        <v>42009</v>
      </c>
      <c r="Q1" s="7"/>
      <c r="R1" s="5">
        <v>42016</v>
      </c>
      <c r="S1" s="7"/>
      <c r="T1" s="5">
        <v>42023</v>
      </c>
      <c r="U1" s="7"/>
    </row>
    <row r="2" spans="1:21" x14ac:dyDescent="0.25">
      <c r="A2" s="8" t="s">
        <v>247</v>
      </c>
      <c r="B2" s="8" t="s">
        <v>248</v>
      </c>
      <c r="C2" s="8" t="s">
        <v>249</v>
      </c>
      <c r="D2" s="8" t="s">
        <v>250</v>
      </c>
      <c r="E2" s="8" t="s">
        <v>251</v>
      </c>
      <c r="F2" s="8" t="s">
        <v>250</v>
      </c>
      <c r="G2" s="8" t="s">
        <v>251</v>
      </c>
      <c r="H2" s="8" t="s">
        <v>250</v>
      </c>
      <c r="I2" s="8" t="s">
        <v>251</v>
      </c>
      <c r="J2" s="8" t="s">
        <v>250</v>
      </c>
      <c r="K2" s="8" t="s">
        <v>251</v>
      </c>
      <c r="L2" s="8" t="s">
        <v>250</v>
      </c>
      <c r="M2" s="8" t="s">
        <v>251</v>
      </c>
      <c r="N2" s="8" t="s">
        <v>250</v>
      </c>
      <c r="O2" s="8" t="s">
        <v>251</v>
      </c>
      <c r="P2" s="8" t="s">
        <v>250</v>
      </c>
      <c r="Q2" s="8" t="s">
        <v>251</v>
      </c>
      <c r="R2" s="8" t="s">
        <v>250</v>
      </c>
      <c r="S2" s="8" t="s">
        <v>251</v>
      </c>
      <c r="T2" s="8" t="s">
        <v>250</v>
      </c>
      <c r="U2" s="8" t="s">
        <v>251</v>
      </c>
    </row>
    <row r="3" spans="1:21" x14ac:dyDescent="0.25">
      <c r="A3" s="9" t="s">
        <v>252</v>
      </c>
      <c r="B3" s="8" t="s">
        <v>253</v>
      </c>
      <c r="C3" s="8" t="s">
        <v>254</v>
      </c>
      <c r="D3">
        <v>2708</v>
      </c>
      <c r="E3" s="8">
        <v>1</v>
      </c>
      <c r="F3">
        <v>2861</v>
      </c>
      <c r="G3" s="8">
        <v>1</v>
      </c>
      <c r="H3">
        <v>2311</v>
      </c>
      <c r="I3" s="8">
        <v>1</v>
      </c>
      <c r="J3">
        <v>2399</v>
      </c>
      <c r="K3" s="8">
        <v>1</v>
      </c>
      <c r="L3">
        <v>4214</v>
      </c>
      <c r="M3" s="8">
        <v>1</v>
      </c>
      <c r="N3">
        <v>4644</v>
      </c>
      <c r="O3" s="8">
        <v>1</v>
      </c>
      <c r="P3">
        <v>4499</v>
      </c>
      <c r="Q3" s="8">
        <v>1</v>
      </c>
      <c r="R3">
        <v>4029</v>
      </c>
      <c r="S3" s="8">
        <v>1</v>
      </c>
      <c r="T3">
        <v>4417</v>
      </c>
      <c r="U3" s="8">
        <v>1</v>
      </c>
    </row>
    <row r="4" spans="1:21" x14ac:dyDescent="0.25">
      <c r="A4" s="9" t="s">
        <v>252</v>
      </c>
      <c r="B4" s="8" t="s">
        <v>253</v>
      </c>
      <c r="C4" s="8" t="s">
        <v>255</v>
      </c>
      <c r="D4">
        <v>1870</v>
      </c>
      <c r="E4">
        <v>0.69054652880354506</v>
      </c>
      <c r="F4">
        <v>4890</v>
      </c>
      <c r="G4">
        <v>1.7091925900034952</v>
      </c>
      <c r="H4">
        <v>5173</v>
      </c>
      <c r="I4">
        <v>2.2384249242752055</v>
      </c>
      <c r="J4">
        <v>7632</v>
      </c>
      <c r="K4">
        <v>3.181325552313464</v>
      </c>
      <c r="L4">
        <v>13915</v>
      </c>
      <c r="M4">
        <v>3.3020882771713338</v>
      </c>
      <c r="N4">
        <v>15638</v>
      </c>
      <c r="O4">
        <v>3.3673557278208439</v>
      </c>
      <c r="P4">
        <v>15034</v>
      </c>
      <c r="Q4">
        <v>3.3416314736608137</v>
      </c>
      <c r="R4">
        <v>15206</v>
      </c>
      <c r="S4">
        <v>3.7741375031025068</v>
      </c>
      <c r="T4">
        <v>16792</v>
      </c>
      <c r="U4">
        <v>3.8016753452569616</v>
      </c>
    </row>
    <row r="5" spans="1:21" x14ac:dyDescent="0.25">
      <c r="A5" s="9" t="s">
        <v>252</v>
      </c>
      <c r="B5" s="8" t="s">
        <v>253</v>
      </c>
      <c r="C5" s="8" t="s">
        <v>256</v>
      </c>
      <c r="D5">
        <v>2557</v>
      </c>
      <c r="E5">
        <v>0.94423929098966031</v>
      </c>
      <c r="F5">
        <v>6897</v>
      </c>
      <c r="G5">
        <v>2.4106955609926599</v>
      </c>
      <c r="H5">
        <v>6517</v>
      </c>
      <c r="I5">
        <v>2.8199913457377757</v>
      </c>
      <c r="J5">
        <v>8216</v>
      </c>
      <c r="K5">
        <v>3.424760316798666</v>
      </c>
      <c r="L5">
        <v>15886</v>
      </c>
      <c r="M5">
        <v>3.7698149027052681</v>
      </c>
      <c r="N5">
        <v>17262</v>
      </c>
      <c r="O5">
        <v>3.7170542635658914</v>
      </c>
      <c r="P5">
        <v>16744</v>
      </c>
      <c r="Q5">
        <v>3.7217159368748609</v>
      </c>
      <c r="R5">
        <v>17747</v>
      </c>
      <c r="S5">
        <v>4.4048150905931989</v>
      </c>
      <c r="T5">
        <v>22165</v>
      </c>
      <c r="U5">
        <v>5.018111840615803</v>
      </c>
    </row>
    <row r="6" spans="1:21" x14ac:dyDescent="0.25">
      <c r="A6" s="9" t="s">
        <v>252</v>
      </c>
      <c r="B6" s="8" t="s">
        <v>253</v>
      </c>
      <c r="C6" s="8" t="s">
        <v>257</v>
      </c>
      <c r="D6">
        <v>1710</v>
      </c>
      <c r="E6">
        <v>0.6314623338257016</v>
      </c>
      <c r="F6">
        <v>4031</v>
      </c>
      <c r="G6">
        <v>1.4089479203075848</v>
      </c>
      <c r="H6">
        <v>3823</v>
      </c>
      <c r="I6">
        <v>1.6542622241453917</v>
      </c>
      <c r="J6">
        <v>6560</v>
      </c>
      <c r="K6">
        <v>2.7344726969570656</v>
      </c>
      <c r="L6">
        <v>12847</v>
      </c>
      <c r="M6">
        <v>3.0486473659231135</v>
      </c>
      <c r="N6">
        <v>14463</v>
      </c>
      <c r="O6">
        <v>3.114341085271318</v>
      </c>
      <c r="P6">
        <v>13104</v>
      </c>
      <c r="Q6">
        <v>2.9126472549455436</v>
      </c>
      <c r="R6">
        <v>14285</v>
      </c>
      <c r="S6">
        <v>3.5455448001985603</v>
      </c>
      <c r="T6">
        <v>13800</v>
      </c>
      <c r="U6">
        <v>3.1242925062259452</v>
      </c>
    </row>
    <row r="7" spans="1:21" x14ac:dyDescent="0.25">
      <c r="A7" s="9" t="s">
        <v>252</v>
      </c>
      <c r="B7" s="8" t="s">
        <v>253</v>
      </c>
      <c r="C7" s="8" t="s">
        <v>258</v>
      </c>
      <c r="D7">
        <v>2199</v>
      </c>
      <c r="E7">
        <v>0.81203840472673561</v>
      </c>
      <c r="F7">
        <v>4964</v>
      </c>
      <c r="G7">
        <v>1.7350576721426074</v>
      </c>
      <c r="H7">
        <v>4452</v>
      </c>
      <c r="I7">
        <v>1.9264387710947641</v>
      </c>
      <c r="J7">
        <v>7833</v>
      </c>
      <c r="K7">
        <v>3.2651104626927885</v>
      </c>
      <c r="L7">
        <v>13743</v>
      </c>
      <c r="M7">
        <v>3.2612719506407215</v>
      </c>
      <c r="N7">
        <v>13756</v>
      </c>
      <c r="O7">
        <v>2.9621016365202411</v>
      </c>
      <c r="P7">
        <v>12613</v>
      </c>
      <c r="Q7">
        <v>2.8035118915314516</v>
      </c>
      <c r="R7">
        <v>13404</v>
      </c>
      <c r="S7">
        <v>3.3268801191362622</v>
      </c>
      <c r="T7">
        <v>14696</v>
      </c>
      <c r="U7">
        <v>3.3271451211229341</v>
      </c>
    </row>
    <row r="8" spans="1:21" x14ac:dyDescent="0.25">
      <c r="A8" s="9" t="s">
        <v>252</v>
      </c>
      <c r="B8" s="8" t="s">
        <v>253</v>
      </c>
      <c r="C8" s="8" t="s">
        <v>259</v>
      </c>
      <c r="D8">
        <v>2805</v>
      </c>
      <c r="E8">
        <v>1.0358197932053175</v>
      </c>
      <c r="F8">
        <v>6509</v>
      </c>
      <c r="G8">
        <v>2.2750786438308284</v>
      </c>
      <c r="H8">
        <v>6040</v>
      </c>
      <c r="I8">
        <v>2.6135871916919085</v>
      </c>
      <c r="J8">
        <v>8740</v>
      </c>
      <c r="K8">
        <v>3.6431846602751148</v>
      </c>
      <c r="L8">
        <v>15785</v>
      </c>
      <c r="M8">
        <v>3.7458471760797343</v>
      </c>
      <c r="N8">
        <v>16877</v>
      </c>
      <c r="O8">
        <v>3.634151593453919</v>
      </c>
      <c r="P8">
        <v>17188</v>
      </c>
      <c r="Q8">
        <v>3.8204045343409647</v>
      </c>
      <c r="R8">
        <v>17474</v>
      </c>
      <c r="S8">
        <v>4.3370563415239509</v>
      </c>
      <c r="T8">
        <v>18649</v>
      </c>
      <c r="U8">
        <v>4.2220964455512791</v>
      </c>
    </row>
    <row r="9" spans="1:21" x14ac:dyDescent="0.25">
      <c r="A9" s="9" t="s">
        <v>252</v>
      </c>
      <c r="B9" s="8" t="s">
        <v>253</v>
      </c>
      <c r="C9" s="8" t="s">
        <v>260</v>
      </c>
      <c r="D9">
        <v>1582</v>
      </c>
      <c r="E9">
        <v>0.58419497784342689</v>
      </c>
      <c r="F9">
        <v>3514</v>
      </c>
      <c r="G9">
        <v>1.2282418734708145</v>
      </c>
      <c r="H9">
        <v>4193</v>
      </c>
      <c r="I9">
        <v>1.8143660752920814</v>
      </c>
      <c r="J9">
        <v>5714</v>
      </c>
      <c r="K9">
        <v>2.3818257607336388</v>
      </c>
      <c r="L9">
        <v>11770</v>
      </c>
      <c r="M9">
        <v>2.7930707166587565</v>
      </c>
      <c r="N9">
        <v>12882</v>
      </c>
      <c r="O9">
        <v>2.7739018087855296</v>
      </c>
      <c r="P9">
        <v>11661</v>
      </c>
      <c r="Q9">
        <v>2.5919093131807069</v>
      </c>
      <c r="R9">
        <v>10534</v>
      </c>
      <c r="S9">
        <v>2.6145445519980144</v>
      </c>
      <c r="T9">
        <v>13253</v>
      </c>
      <c r="U9">
        <v>3.0004527960153951</v>
      </c>
    </row>
    <row r="10" spans="1:21" x14ac:dyDescent="0.25">
      <c r="A10" s="9" t="s">
        <v>252</v>
      </c>
      <c r="B10" s="8" t="s">
        <v>253</v>
      </c>
      <c r="C10" s="8" t="s">
        <v>261</v>
      </c>
      <c r="D10">
        <v>2849</v>
      </c>
      <c r="E10">
        <v>1.0520679468242244</v>
      </c>
      <c r="F10">
        <v>6865</v>
      </c>
      <c r="G10">
        <v>2.3995106606081791</v>
      </c>
      <c r="H10">
        <v>7157</v>
      </c>
      <c r="I10">
        <v>3.0969277369104282</v>
      </c>
      <c r="J10">
        <v>9007</v>
      </c>
      <c r="K10">
        <v>3.7544810337640682</v>
      </c>
      <c r="L10">
        <v>16661</v>
      </c>
      <c r="M10">
        <v>3.9537256763170383</v>
      </c>
      <c r="N10">
        <v>17729</v>
      </c>
      <c r="O10">
        <v>3.8176141257536607</v>
      </c>
      <c r="P10">
        <v>17339</v>
      </c>
      <c r="Q10">
        <v>3.8539675483440763</v>
      </c>
      <c r="R10">
        <v>17141</v>
      </c>
      <c r="S10">
        <v>4.2544055596922314</v>
      </c>
      <c r="T10">
        <v>18193</v>
      </c>
      <c r="U10">
        <v>4.1188589540412046</v>
      </c>
    </row>
    <row r="11" spans="1:21" x14ac:dyDescent="0.25">
      <c r="A11" s="9" t="s">
        <v>252</v>
      </c>
      <c r="B11" s="8" t="s">
        <v>253</v>
      </c>
      <c r="C11" s="8" t="s">
        <v>262</v>
      </c>
      <c r="D11">
        <v>2479</v>
      </c>
      <c r="E11">
        <v>0.91543574593796162</v>
      </c>
      <c r="F11">
        <v>5539</v>
      </c>
      <c r="G11">
        <v>1.9360363509262495</v>
      </c>
      <c r="H11">
        <v>4949</v>
      </c>
      <c r="I11">
        <v>2.1414971873647772</v>
      </c>
      <c r="J11">
        <v>6596</v>
      </c>
      <c r="K11">
        <v>2.7494789495623175</v>
      </c>
      <c r="L11">
        <v>13022</v>
      </c>
      <c r="M11">
        <v>3.0901756051257712</v>
      </c>
      <c r="N11">
        <v>13849</v>
      </c>
      <c r="O11">
        <v>2.982127476313523</v>
      </c>
      <c r="P11">
        <v>14509</v>
      </c>
      <c r="Q11">
        <v>3.2249388753056234</v>
      </c>
      <c r="R11">
        <v>15098</v>
      </c>
      <c r="S11">
        <v>3.7473318441300569</v>
      </c>
      <c r="T11">
        <v>16753</v>
      </c>
      <c r="U11">
        <v>3.7928458229567581</v>
      </c>
    </row>
    <row r="12" spans="1:21" x14ac:dyDescent="0.25">
      <c r="A12" s="9" t="s">
        <v>252</v>
      </c>
      <c r="B12" s="8" t="s">
        <v>253</v>
      </c>
      <c r="C12" s="8" t="s">
        <v>263</v>
      </c>
      <c r="D12">
        <v>2487</v>
      </c>
      <c r="E12">
        <v>0.91838995568685378</v>
      </c>
      <c r="F12">
        <v>4580</v>
      </c>
      <c r="G12">
        <v>1.6008388675288361</v>
      </c>
      <c r="H12">
        <v>4972</v>
      </c>
      <c r="I12">
        <v>2.1514495889225445</v>
      </c>
      <c r="J12">
        <v>6325</v>
      </c>
      <c r="K12">
        <v>2.6365152146727802</v>
      </c>
      <c r="L12">
        <v>14133</v>
      </c>
      <c r="M12">
        <v>3.3538205980066444</v>
      </c>
      <c r="N12">
        <v>14368</v>
      </c>
      <c r="O12">
        <v>3.0938845822566754</v>
      </c>
      <c r="P12">
        <v>12979</v>
      </c>
      <c r="Q12">
        <v>2.8848633029562123</v>
      </c>
      <c r="R12">
        <v>13626</v>
      </c>
      <c r="S12">
        <v>3.3819806403574089</v>
      </c>
      <c r="T12">
        <v>15307</v>
      </c>
      <c r="U12">
        <v>3.4654743038261264</v>
      </c>
    </row>
    <row r="13" spans="1:21" x14ac:dyDescent="0.25">
      <c r="A13" s="9" t="s">
        <v>252</v>
      </c>
      <c r="B13" s="8" t="s">
        <v>253</v>
      </c>
      <c r="C13" s="8" t="s">
        <v>264</v>
      </c>
      <c r="D13">
        <v>2394</v>
      </c>
      <c r="E13">
        <v>0.88404726735598227</v>
      </c>
      <c r="F13">
        <v>6634</v>
      </c>
      <c r="G13">
        <v>2.3187696609577073</v>
      </c>
      <c r="H13">
        <v>6296</v>
      </c>
      <c r="I13">
        <v>2.7243617481609692</v>
      </c>
      <c r="J13">
        <v>7942</v>
      </c>
      <c r="K13">
        <v>3.310546060858691</v>
      </c>
      <c r="L13">
        <v>13856</v>
      </c>
      <c r="M13">
        <v>3.2880873279544378</v>
      </c>
      <c r="N13">
        <v>16159</v>
      </c>
      <c r="O13">
        <v>3.4795434969853574</v>
      </c>
      <c r="P13">
        <v>15198</v>
      </c>
      <c r="Q13">
        <v>3.3780840186708159</v>
      </c>
      <c r="R13">
        <v>15082</v>
      </c>
      <c r="S13">
        <v>3.7433606353933979</v>
      </c>
      <c r="T13">
        <v>17927</v>
      </c>
      <c r="U13">
        <v>4.058637083993661</v>
      </c>
    </row>
    <row r="14" spans="1:21" x14ac:dyDescent="0.25">
      <c r="A14" s="9" t="s">
        <v>252</v>
      </c>
      <c r="B14" s="8" t="s">
        <v>253</v>
      </c>
      <c r="C14" s="8" t="s">
        <v>265</v>
      </c>
      <c r="D14">
        <v>3327</v>
      </c>
      <c r="E14">
        <v>1.2285819793205317</v>
      </c>
      <c r="F14">
        <v>7538</v>
      </c>
      <c r="G14">
        <v>2.6347430968192938</v>
      </c>
      <c r="H14">
        <v>6398</v>
      </c>
      <c r="I14">
        <v>2.7684984855041108</v>
      </c>
      <c r="J14">
        <v>7160</v>
      </c>
      <c r="K14">
        <v>2.9845769070446018</v>
      </c>
      <c r="L14">
        <v>15142</v>
      </c>
      <c r="M14">
        <v>3.5932605600379688</v>
      </c>
      <c r="N14">
        <v>15487</v>
      </c>
      <c r="O14">
        <v>3.3348406546080964</v>
      </c>
      <c r="P14">
        <v>15426</v>
      </c>
      <c r="Q14">
        <v>3.4287619470993556</v>
      </c>
      <c r="R14">
        <v>15510</v>
      </c>
      <c r="S14">
        <v>3.8495904690990321</v>
      </c>
      <c r="T14">
        <v>19287</v>
      </c>
      <c r="U14">
        <v>4.366538374462305</v>
      </c>
    </row>
    <row r="15" spans="1:21" x14ac:dyDescent="0.25">
      <c r="A15" s="9" t="s">
        <v>252</v>
      </c>
      <c r="B15" s="8" t="s">
        <v>253</v>
      </c>
      <c r="C15" s="8" t="s">
        <v>266</v>
      </c>
      <c r="D15">
        <v>2287</v>
      </c>
      <c r="E15">
        <v>0.84453471196454943</v>
      </c>
      <c r="F15">
        <v>5756</v>
      </c>
      <c r="G15">
        <v>2.0118839566585112</v>
      </c>
      <c r="H15">
        <v>5154</v>
      </c>
      <c r="I15">
        <v>2.2302033751622674</v>
      </c>
      <c r="J15">
        <v>6341</v>
      </c>
      <c r="K15">
        <v>2.6431846602751148</v>
      </c>
      <c r="L15">
        <v>13091</v>
      </c>
      <c r="M15">
        <v>3.1065495965828194</v>
      </c>
      <c r="N15">
        <v>13148</v>
      </c>
      <c r="O15">
        <v>2.8311800172265289</v>
      </c>
      <c r="P15">
        <v>11629</v>
      </c>
      <c r="Q15">
        <v>2.5847966214714382</v>
      </c>
      <c r="R15">
        <v>13158</v>
      </c>
      <c r="S15">
        <v>3.2658227848101267</v>
      </c>
      <c r="T15">
        <v>15691</v>
      </c>
      <c r="U15">
        <v>3.5524111387819786</v>
      </c>
    </row>
    <row r="16" spans="1:21" x14ac:dyDescent="0.25">
      <c r="A16" s="9" t="s">
        <v>252</v>
      </c>
      <c r="B16" s="8" t="s">
        <v>253</v>
      </c>
      <c r="C16" s="8" t="s">
        <v>267</v>
      </c>
      <c r="D16">
        <v>2234</v>
      </c>
      <c r="E16">
        <v>0.82496307237813882</v>
      </c>
      <c r="F16">
        <v>5551</v>
      </c>
      <c r="G16">
        <v>1.9402306885704299</v>
      </c>
      <c r="H16">
        <v>5741</v>
      </c>
      <c r="I16">
        <v>2.4842059714409346</v>
      </c>
      <c r="J16">
        <v>6650</v>
      </c>
      <c r="K16">
        <v>2.7719883284701958</v>
      </c>
      <c r="L16">
        <v>12220</v>
      </c>
      <c r="M16">
        <v>2.899857617465591</v>
      </c>
      <c r="N16">
        <v>14269</v>
      </c>
      <c r="O16">
        <v>3.072566752799311</v>
      </c>
      <c r="P16">
        <v>12962</v>
      </c>
      <c r="Q16">
        <v>2.8810846854856633</v>
      </c>
      <c r="R16">
        <v>13867</v>
      </c>
      <c r="S16">
        <v>3.4417969719533383</v>
      </c>
      <c r="T16">
        <v>16864</v>
      </c>
      <c r="U16">
        <v>3.8179760018111839</v>
      </c>
    </row>
    <row r="17" spans="1:21" x14ac:dyDescent="0.25">
      <c r="A17" s="9" t="s">
        <v>252</v>
      </c>
      <c r="B17" s="8" t="s">
        <v>253</v>
      </c>
      <c r="C17" s="8" t="s">
        <v>268</v>
      </c>
      <c r="D17">
        <v>2059</v>
      </c>
      <c r="E17">
        <v>0.76033973412112255</v>
      </c>
      <c r="F17">
        <v>4711</v>
      </c>
      <c r="G17">
        <v>1.6466270534778049</v>
      </c>
      <c r="H17">
        <v>4479</v>
      </c>
      <c r="I17">
        <v>1.9381220250973605</v>
      </c>
      <c r="J17">
        <v>6967</v>
      </c>
      <c r="K17">
        <v>2.9041267194664444</v>
      </c>
      <c r="L17">
        <v>13196</v>
      </c>
      <c r="M17">
        <v>3.1314665401044137</v>
      </c>
      <c r="N17">
        <v>14074</v>
      </c>
      <c r="O17">
        <v>3.0305770887166235</v>
      </c>
      <c r="P17">
        <v>14428</v>
      </c>
      <c r="Q17">
        <v>3.2069348744165369</v>
      </c>
      <c r="R17">
        <v>13295</v>
      </c>
      <c r="S17">
        <v>3.2998262596177712</v>
      </c>
      <c r="T17">
        <v>14614</v>
      </c>
      <c r="U17">
        <v>3.3085804844917366</v>
      </c>
    </row>
    <row r="18" spans="1:21" x14ac:dyDescent="0.25">
      <c r="A18" s="9" t="s">
        <v>252</v>
      </c>
      <c r="B18" s="8" t="s">
        <v>253</v>
      </c>
      <c r="C18" s="8" t="s">
        <v>269</v>
      </c>
      <c r="D18">
        <v>2163</v>
      </c>
      <c r="E18">
        <v>0.79874446085672079</v>
      </c>
      <c r="F18">
        <v>4431</v>
      </c>
      <c r="G18">
        <v>1.5487591751135967</v>
      </c>
      <c r="H18">
        <v>4099</v>
      </c>
      <c r="I18">
        <v>1.7736910428385979</v>
      </c>
      <c r="J18">
        <v>5372</v>
      </c>
      <c r="K18">
        <v>2.2392663609837431</v>
      </c>
      <c r="L18">
        <v>10859</v>
      </c>
      <c r="M18">
        <v>2.5768865685809206</v>
      </c>
      <c r="N18">
        <v>12363</v>
      </c>
      <c r="O18">
        <v>2.6621447028423773</v>
      </c>
      <c r="P18">
        <v>12557</v>
      </c>
      <c r="Q18">
        <v>2.7910646810402313</v>
      </c>
      <c r="R18">
        <v>12463</v>
      </c>
      <c r="S18">
        <v>3.0933234053114917</v>
      </c>
      <c r="T18">
        <v>14584</v>
      </c>
      <c r="U18">
        <v>3.3017885442608104</v>
      </c>
    </row>
    <row r="19" spans="1:21" x14ac:dyDescent="0.25">
      <c r="A19" s="9" t="s">
        <v>252</v>
      </c>
      <c r="B19" s="8" t="s">
        <v>253</v>
      </c>
      <c r="C19" s="8" t="s">
        <v>270</v>
      </c>
      <c r="D19">
        <v>2176</v>
      </c>
      <c r="E19">
        <v>0.80354505169867063</v>
      </c>
      <c r="F19">
        <v>4529</v>
      </c>
      <c r="G19">
        <v>1.5830129325410696</v>
      </c>
      <c r="H19">
        <v>4500</v>
      </c>
      <c r="I19">
        <v>1.9472090004327132</v>
      </c>
      <c r="J19">
        <v>5795</v>
      </c>
      <c r="K19">
        <v>2.4155898290954565</v>
      </c>
      <c r="L19">
        <v>11665</v>
      </c>
      <c r="M19">
        <v>2.7681537731371617</v>
      </c>
      <c r="N19">
        <v>13475</v>
      </c>
      <c r="O19">
        <v>2.9015934539190353</v>
      </c>
      <c r="P19">
        <v>12654</v>
      </c>
      <c r="Q19">
        <v>2.8126250277839522</v>
      </c>
      <c r="R19">
        <v>13615</v>
      </c>
      <c r="S19">
        <v>3.3792504343509555</v>
      </c>
      <c r="T19">
        <v>14975</v>
      </c>
      <c r="U19">
        <v>3.3903101652705456</v>
      </c>
    </row>
    <row r="20" spans="1:21" x14ac:dyDescent="0.25">
      <c r="A20" s="9" t="s">
        <v>252</v>
      </c>
      <c r="B20" s="8" t="s">
        <v>253</v>
      </c>
      <c r="C20" s="8" t="s">
        <v>271</v>
      </c>
      <c r="D20">
        <v>1620</v>
      </c>
      <c r="E20">
        <v>0.59822747415066468</v>
      </c>
      <c r="F20">
        <v>5019</v>
      </c>
      <c r="G20">
        <v>1.7542817196784342</v>
      </c>
      <c r="H20">
        <v>4494</v>
      </c>
      <c r="I20">
        <v>1.9446127217654694</v>
      </c>
      <c r="J20">
        <v>6467</v>
      </c>
      <c r="K20">
        <v>2.6957065443934973</v>
      </c>
      <c r="L20">
        <v>13405</v>
      </c>
      <c r="M20">
        <v>3.1810631229235882</v>
      </c>
      <c r="N20">
        <v>14290</v>
      </c>
      <c r="O20">
        <v>3.0770887166236003</v>
      </c>
      <c r="P20">
        <v>12800</v>
      </c>
      <c r="Q20">
        <v>2.8450766837074903</v>
      </c>
      <c r="R20">
        <v>15534</v>
      </c>
      <c r="S20">
        <v>3.8555472822040207</v>
      </c>
      <c r="T20">
        <v>15338</v>
      </c>
      <c r="U20">
        <v>3.4724926420647497</v>
      </c>
    </row>
    <row r="21" spans="1:21" x14ac:dyDescent="0.25">
      <c r="A21" s="9" t="s">
        <v>252</v>
      </c>
      <c r="B21" s="8" t="s">
        <v>253</v>
      </c>
      <c r="C21" s="8" t="s">
        <v>272</v>
      </c>
      <c r="D21">
        <v>2266</v>
      </c>
      <c r="E21">
        <v>0.83677991137370755</v>
      </c>
      <c r="F21">
        <v>4087</v>
      </c>
      <c r="G21">
        <v>1.4285214959804264</v>
      </c>
      <c r="H21">
        <v>4057</v>
      </c>
      <c r="I21">
        <v>1.7555170921678926</v>
      </c>
      <c r="J21">
        <v>6894</v>
      </c>
      <c r="K21">
        <v>2.8736973739057943</v>
      </c>
      <c r="L21">
        <v>12682</v>
      </c>
      <c r="M21">
        <v>3.0094921689606076</v>
      </c>
      <c r="N21">
        <v>14740</v>
      </c>
      <c r="O21">
        <v>3.173987941429802</v>
      </c>
      <c r="P21">
        <v>12855</v>
      </c>
      <c r="Q21">
        <v>2.8573016225827961</v>
      </c>
      <c r="R21">
        <v>13815</v>
      </c>
      <c r="S21">
        <v>3.4288905435591959</v>
      </c>
      <c r="T21">
        <v>15280</v>
      </c>
      <c r="U21">
        <v>3.4593615576182928</v>
      </c>
    </row>
    <row r="22" spans="1:21" x14ac:dyDescent="0.25">
      <c r="A22" s="9" t="s">
        <v>252</v>
      </c>
      <c r="B22" s="8" t="s">
        <v>253</v>
      </c>
      <c r="C22" s="8" t="s">
        <v>273</v>
      </c>
      <c r="D22">
        <v>2294</v>
      </c>
      <c r="E22">
        <v>0.8471196454948301</v>
      </c>
      <c r="F22">
        <v>4280</v>
      </c>
      <c r="G22">
        <v>1.495980426424327</v>
      </c>
      <c r="H22">
        <v>3552</v>
      </c>
      <c r="I22">
        <v>1.5369969710082216</v>
      </c>
      <c r="J22">
        <v>4838</v>
      </c>
      <c r="K22">
        <v>2.0166736140058359</v>
      </c>
      <c r="L22">
        <v>9652</v>
      </c>
      <c r="M22">
        <v>2.2904603701945896</v>
      </c>
      <c r="N22">
        <v>7430</v>
      </c>
      <c r="O22">
        <v>1.5999138673557278</v>
      </c>
      <c r="P22">
        <v>9625</v>
      </c>
      <c r="Q22">
        <v>2.1393643031784841</v>
      </c>
      <c r="R22">
        <v>9827</v>
      </c>
      <c r="S22">
        <v>2.439066765946885</v>
      </c>
      <c r="T22">
        <v>11940</v>
      </c>
      <c r="U22">
        <v>2.7031922119085352</v>
      </c>
    </row>
    <row r="23" spans="1:21" x14ac:dyDescent="0.25">
      <c r="A23" s="9" t="s">
        <v>252</v>
      </c>
      <c r="B23" s="8" t="s">
        <v>253</v>
      </c>
      <c r="C23" s="8" t="s">
        <v>274</v>
      </c>
      <c r="D23">
        <v>2375</v>
      </c>
      <c r="E23">
        <v>0.87703101920236337</v>
      </c>
      <c r="F23">
        <v>6586</v>
      </c>
      <c r="G23">
        <v>2.3019923103809856</v>
      </c>
      <c r="H23">
        <v>6601</v>
      </c>
      <c r="I23">
        <v>2.8563392470791866</v>
      </c>
      <c r="J23">
        <v>7743</v>
      </c>
      <c r="K23">
        <v>3.2275948311796583</v>
      </c>
      <c r="L23">
        <v>16632</v>
      </c>
      <c r="M23">
        <v>3.9468438538205981</v>
      </c>
      <c r="N23">
        <v>13900</v>
      </c>
      <c r="O23">
        <v>2.9931093884582256</v>
      </c>
      <c r="P23">
        <v>16141</v>
      </c>
      <c r="Q23">
        <v>3.5876861524783283</v>
      </c>
      <c r="R23">
        <v>17746</v>
      </c>
      <c r="S23">
        <v>4.4045668900471577</v>
      </c>
      <c r="T23">
        <v>17948</v>
      </c>
      <c r="U23">
        <v>4.063391442155309</v>
      </c>
    </row>
    <row r="24" spans="1:21" x14ac:dyDescent="0.25">
      <c r="A24" s="9" t="s">
        <v>252</v>
      </c>
      <c r="B24" s="8" t="s">
        <v>253</v>
      </c>
      <c r="C24" s="8" t="s">
        <v>275</v>
      </c>
      <c r="D24">
        <v>1952</v>
      </c>
      <c r="E24">
        <v>0.72082717872968982</v>
      </c>
      <c r="F24">
        <v>4788</v>
      </c>
      <c r="G24">
        <v>1.6735407200279622</v>
      </c>
      <c r="H24">
        <v>4575</v>
      </c>
      <c r="I24">
        <v>1.9796624837732584</v>
      </c>
      <c r="J24">
        <v>5960</v>
      </c>
      <c r="K24">
        <v>2.484368486869529</v>
      </c>
      <c r="L24">
        <v>11592</v>
      </c>
      <c r="M24">
        <v>2.750830564784053</v>
      </c>
      <c r="N24">
        <v>11944</v>
      </c>
      <c r="O24">
        <v>2.5719207579672694</v>
      </c>
      <c r="P24">
        <v>11918</v>
      </c>
      <c r="Q24">
        <v>2.6490331184707712</v>
      </c>
      <c r="R24">
        <v>12165</v>
      </c>
      <c r="S24">
        <v>3.0193596425912137</v>
      </c>
      <c r="T24">
        <v>13359</v>
      </c>
      <c r="U24">
        <v>3.0244509848313337</v>
      </c>
    </row>
    <row r="25" spans="1:21" x14ac:dyDescent="0.25">
      <c r="A25" s="9" t="s">
        <v>252</v>
      </c>
      <c r="B25" s="8" t="s">
        <v>276</v>
      </c>
      <c r="C25" s="8" t="s">
        <v>254</v>
      </c>
      <c r="D25">
        <v>10268</v>
      </c>
      <c r="E25" s="8">
        <v>1</v>
      </c>
      <c r="F25" s="8">
        <v>11495</v>
      </c>
      <c r="G25" s="8">
        <v>1</v>
      </c>
      <c r="H25" s="8"/>
      <c r="I25" s="8">
        <v>1</v>
      </c>
      <c r="J25" s="8">
        <v>13333</v>
      </c>
      <c r="K25" s="8">
        <v>1</v>
      </c>
      <c r="L25" s="8"/>
      <c r="M25" s="8">
        <v>1</v>
      </c>
      <c r="N25" s="8">
        <v>12170</v>
      </c>
      <c r="O25" s="8">
        <v>1</v>
      </c>
      <c r="P25" s="8"/>
      <c r="Q25" s="8">
        <v>1</v>
      </c>
      <c r="R25" s="8">
        <v>12971</v>
      </c>
      <c r="S25" s="8">
        <v>1</v>
      </c>
      <c r="T25">
        <v>12666</v>
      </c>
      <c r="U25" s="8">
        <v>1</v>
      </c>
    </row>
    <row r="26" spans="1:21" x14ac:dyDescent="0.25">
      <c r="A26" s="9" t="s">
        <v>252</v>
      </c>
      <c r="B26" s="8" t="s">
        <v>276</v>
      </c>
      <c r="C26" s="8" t="s">
        <v>255</v>
      </c>
      <c r="D26">
        <v>10196</v>
      </c>
      <c r="E26">
        <f t="shared" ref="E26:E48" si="0">D26/$D$25</f>
        <v>0.99298792364627975</v>
      </c>
      <c r="F26">
        <v>23215</v>
      </c>
      <c r="G26">
        <f t="shared" ref="G26:G48" si="1">F26/$F$25</f>
        <v>2.0195737277076988</v>
      </c>
      <c r="J26">
        <v>34756</v>
      </c>
      <c r="K26">
        <f t="shared" ref="K26:K48" si="2">J26/$J$25</f>
        <v>2.6067651691292282</v>
      </c>
      <c r="N26">
        <v>35606</v>
      </c>
      <c r="O26">
        <f t="shared" ref="O26:O48" si="3">N26/$N$25</f>
        <v>2.9257189811010682</v>
      </c>
      <c r="R26">
        <v>44289</v>
      </c>
      <c r="S26">
        <f t="shared" ref="S26:S48" si="4">R26/$R$25</f>
        <v>3.4144630329195897</v>
      </c>
      <c r="T26">
        <v>51784</v>
      </c>
      <c r="U26">
        <f t="shared" ref="U26:U48" si="5">T26/$T$25</f>
        <v>4.088425706616138</v>
      </c>
    </row>
    <row r="27" spans="1:21" x14ac:dyDescent="0.25">
      <c r="A27" s="9" t="s">
        <v>252</v>
      </c>
      <c r="B27" s="8" t="s">
        <v>276</v>
      </c>
      <c r="C27" s="8" t="s">
        <v>256</v>
      </c>
      <c r="D27">
        <v>8468</v>
      </c>
      <c r="E27">
        <f t="shared" si="0"/>
        <v>0.82469809115699255</v>
      </c>
      <c r="F27">
        <v>21922</v>
      </c>
      <c r="G27">
        <f t="shared" si="1"/>
        <v>1.9070900391474555</v>
      </c>
      <c r="J27">
        <v>38225</v>
      </c>
      <c r="K27">
        <f t="shared" si="2"/>
        <v>2.8669466736668419</v>
      </c>
      <c r="N27">
        <v>36702</v>
      </c>
      <c r="O27">
        <f t="shared" si="3"/>
        <v>3.0157764995891538</v>
      </c>
      <c r="R27">
        <v>44608</v>
      </c>
      <c r="S27">
        <f t="shared" si="4"/>
        <v>3.4390563564875491</v>
      </c>
      <c r="T27">
        <v>55684</v>
      </c>
      <c r="U27">
        <f t="shared" si="5"/>
        <v>4.3963366492973313</v>
      </c>
    </row>
    <row r="28" spans="1:21" x14ac:dyDescent="0.25">
      <c r="A28" s="9" t="s">
        <v>252</v>
      </c>
      <c r="B28" s="8" t="s">
        <v>276</v>
      </c>
      <c r="C28" s="8" t="s">
        <v>257</v>
      </c>
      <c r="D28">
        <v>8679</v>
      </c>
      <c r="E28">
        <f t="shared" si="0"/>
        <v>0.84524737047136733</v>
      </c>
      <c r="F28">
        <v>24408</v>
      </c>
      <c r="G28">
        <f t="shared" si="1"/>
        <v>2.1233579817311874</v>
      </c>
      <c r="J28">
        <v>36299</v>
      </c>
      <c r="K28">
        <f t="shared" si="2"/>
        <v>2.7224930623265582</v>
      </c>
      <c r="N28">
        <v>38288</v>
      </c>
      <c r="O28">
        <f t="shared" si="3"/>
        <v>3.1460969597370583</v>
      </c>
      <c r="R28">
        <v>40095</v>
      </c>
      <c r="S28">
        <f t="shared" si="4"/>
        <v>3.091126358800401</v>
      </c>
      <c r="T28">
        <v>48806</v>
      </c>
      <c r="U28">
        <f t="shared" si="5"/>
        <v>3.8533080688457289</v>
      </c>
    </row>
    <row r="29" spans="1:21" x14ac:dyDescent="0.25">
      <c r="A29" s="9" t="s">
        <v>252</v>
      </c>
      <c r="B29" s="8" t="s">
        <v>276</v>
      </c>
      <c r="C29" s="8" t="s">
        <v>258</v>
      </c>
      <c r="D29">
        <v>11357</v>
      </c>
      <c r="E29">
        <f t="shared" si="0"/>
        <v>1.1060576548500194</v>
      </c>
      <c r="F29">
        <v>31270</v>
      </c>
      <c r="G29">
        <f t="shared" si="1"/>
        <v>2.7203131796433233</v>
      </c>
      <c r="J29">
        <v>40305</v>
      </c>
      <c r="K29">
        <f t="shared" si="2"/>
        <v>3.0229505737643443</v>
      </c>
      <c r="N29">
        <v>41825</v>
      </c>
      <c r="O29">
        <f t="shared" si="3"/>
        <v>3.4367296631059983</v>
      </c>
      <c r="R29">
        <v>47563</v>
      </c>
      <c r="S29">
        <f t="shared" si="4"/>
        <v>3.6668722534885512</v>
      </c>
      <c r="T29">
        <v>61084</v>
      </c>
      <c r="U29">
        <f t="shared" si="5"/>
        <v>4.822674877625138</v>
      </c>
    </row>
    <row r="30" spans="1:21" x14ac:dyDescent="0.25">
      <c r="A30" s="9" t="s">
        <v>252</v>
      </c>
      <c r="B30" s="8" t="s">
        <v>276</v>
      </c>
      <c r="C30" s="8" t="s">
        <v>259</v>
      </c>
      <c r="D30">
        <v>10016</v>
      </c>
      <c r="E30">
        <f t="shared" si="0"/>
        <v>0.975457732761979</v>
      </c>
      <c r="F30">
        <v>22747</v>
      </c>
      <c r="G30">
        <f t="shared" si="1"/>
        <v>1.9788603740756852</v>
      </c>
      <c r="J30">
        <v>38781</v>
      </c>
      <c r="K30">
        <f t="shared" si="2"/>
        <v>2.9086477161929047</v>
      </c>
      <c r="N30">
        <v>40257</v>
      </c>
      <c r="O30">
        <f t="shared" si="3"/>
        <v>3.3078882497945767</v>
      </c>
      <c r="R30">
        <v>42133</v>
      </c>
      <c r="S30">
        <f t="shared" si="4"/>
        <v>3.2482460874257959</v>
      </c>
      <c r="T30">
        <v>58664</v>
      </c>
      <c r="U30">
        <f t="shared" si="5"/>
        <v>4.6316121901152689</v>
      </c>
    </row>
    <row r="31" spans="1:21" x14ac:dyDescent="0.25">
      <c r="A31" s="9" t="s">
        <v>252</v>
      </c>
      <c r="B31" s="8" t="s">
        <v>276</v>
      </c>
      <c r="C31" s="8" t="s">
        <v>260</v>
      </c>
      <c r="D31">
        <v>8301</v>
      </c>
      <c r="E31">
        <f t="shared" si="0"/>
        <v>0.80843396961433578</v>
      </c>
      <c r="F31">
        <v>14830</v>
      </c>
      <c r="G31">
        <f t="shared" si="1"/>
        <v>1.290126141800783</v>
      </c>
      <c r="J31">
        <v>29294</v>
      </c>
      <c r="K31">
        <f t="shared" si="2"/>
        <v>2.1971049276231907</v>
      </c>
      <c r="N31">
        <v>29945</v>
      </c>
      <c r="O31">
        <f t="shared" si="3"/>
        <v>2.4605587510271159</v>
      </c>
      <c r="R31">
        <v>36045</v>
      </c>
      <c r="S31">
        <f t="shared" si="4"/>
        <v>2.7788913730629865</v>
      </c>
      <c r="T31">
        <v>46258</v>
      </c>
      <c r="U31">
        <f t="shared" si="5"/>
        <v>3.6521395862940156</v>
      </c>
    </row>
    <row r="32" spans="1:21" x14ac:dyDescent="0.25">
      <c r="A32" s="9" t="s">
        <v>252</v>
      </c>
      <c r="B32" s="8" t="s">
        <v>276</v>
      </c>
      <c r="C32" s="8" t="s">
        <v>261</v>
      </c>
      <c r="D32">
        <v>9594</v>
      </c>
      <c r="E32">
        <f t="shared" si="0"/>
        <v>0.93435917413322944</v>
      </c>
      <c r="F32">
        <v>22978</v>
      </c>
      <c r="G32">
        <f t="shared" si="1"/>
        <v>1.9989560678555893</v>
      </c>
      <c r="J32">
        <v>35209</v>
      </c>
      <c r="K32">
        <f t="shared" si="2"/>
        <v>2.6407410185254632</v>
      </c>
      <c r="N32">
        <v>40503</v>
      </c>
      <c r="O32">
        <f t="shared" si="3"/>
        <v>3.3281018898931798</v>
      </c>
      <c r="R32">
        <v>47514</v>
      </c>
      <c r="S32">
        <f t="shared" si="4"/>
        <v>3.6630945956364198</v>
      </c>
      <c r="T32">
        <v>53198</v>
      </c>
      <c r="U32">
        <f t="shared" si="5"/>
        <v>4.2000631612190116</v>
      </c>
    </row>
    <row r="33" spans="1:21" x14ac:dyDescent="0.25">
      <c r="A33" s="9" t="s">
        <v>252</v>
      </c>
      <c r="B33" s="8" t="s">
        <v>276</v>
      </c>
      <c r="C33" s="8" t="s">
        <v>262</v>
      </c>
      <c r="D33">
        <v>10327</v>
      </c>
      <c r="E33">
        <f t="shared" si="0"/>
        <v>1.0057460070120763</v>
      </c>
      <c r="F33" s="10">
        <v>19521</v>
      </c>
      <c r="G33">
        <f t="shared" si="1"/>
        <v>1.6982166159199652</v>
      </c>
      <c r="J33">
        <v>29691</v>
      </c>
      <c r="K33">
        <f t="shared" si="2"/>
        <v>2.2268806720168004</v>
      </c>
      <c r="N33">
        <v>36304</v>
      </c>
      <c r="O33">
        <f t="shared" si="3"/>
        <v>2.9830731306491374</v>
      </c>
      <c r="R33">
        <v>39466</v>
      </c>
      <c r="S33">
        <f t="shared" si="4"/>
        <v>3.0426335671883433</v>
      </c>
      <c r="T33">
        <v>50716</v>
      </c>
      <c r="U33">
        <f t="shared" si="5"/>
        <v>4.0041054792357489</v>
      </c>
    </row>
    <row r="34" spans="1:21" x14ac:dyDescent="0.25">
      <c r="A34" s="9" t="s">
        <v>252</v>
      </c>
      <c r="B34" s="8" t="s">
        <v>276</v>
      </c>
      <c r="C34" s="8" t="s">
        <v>263</v>
      </c>
      <c r="D34">
        <v>14180</v>
      </c>
      <c r="E34">
        <f t="shared" si="0"/>
        <v>1.3809894818854693</v>
      </c>
      <c r="F34">
        <v>27261</v>
      </c>
      <c r="G34">
        <f t="shared" si="1"/>
        <v>2.3715528490648108</v>
      </c>
      <c r="J34">
        <v>43769</v>
      </c>
      <c r="K34">
        <f t="shared" si="2"/>
        <v>3.2827570689267231</v>
      </c>
      <c r="N34">
        <v>43555</v>
      </c>
      <c r="O34">
        <f t="shared" si="3"/>
        <v>3.5788824979457683</v>
      </c>
      <c r="R34">
        <v>49643</v>
      </c>
      <c r="S34">
        <f t="shared" si="4"/>
        <v>3.8272299745586307</v>
      </c>
      <c r="T34">
        <v>56718</v>
      </c>
      <c r="U34">
        <f t="shared" si="5"/>
        <v>4.4779725248697302</v>
      </c>
    </row>
    <row r="35" spans="1:21" x14ac:dyDescent="0.25">
      <c r="A35" s="9" t="s">
        <v>252</v>
      </c>
      <c r="B35" s="8" t="s">
        <v>276</v>
      </c>
      <c r="C35" s="8" t="s">
        <v>264</v>
      </c>
      <c r="D35">
        <v>11777</v>
      </c>
      <c r="E35">
        <f t="shared" si="0"/>
        <v>1.1469614335800546</v>
      </c>
      <c r="F35">
        <v>23825</v>
      </c>
      <c r="G35">
        <f t="shared" si="1"/>
        <v>2.0726402783819053</v>
      </c>
      <c r="J35">
        <v>43460</v>
      </c>
      <c r="K35">
        <f t="shared" si="2"/>
        <v>3.2595814895372386</v>
      </c>
      <c r="N35">
        <v>46955</v>
      </c>
      <c r="O35">
        <f t="shared" si="3"/>
        <v>3.8582580115036977</v>
      </c>
      <c r="R35">
        <v>49473</v>
      </c>
      <c r="S35">
        <f t="shared" si="4"/>
        <v>3.8141238146634802</v>
      </c>
      <c r="T35">
        <v>49002</v>
      </c>
      <c r="U35">
        <f t="shared" si="5"/>
        <v>3.868782567503553</v>
      </c>
    </row>
    <row r="36" spans="1:21" x14ac:dyDescent="0.25">
      <c r="A36" s="9" t="s">
        <v>252</v>
      </c>
      <c r="B36" s="8" t="s">
        <v>276</v>
      </c>
      <c r="C36" s="8" t="s">
        <v>265</v>
      </c>
      <c r="D36">
        <v>8590</v>
      </c>
      <c r="E36">
        <f t="shared" si="0"/>
        <v>0.83657966497857417</v>
      </c>
      <c r="F36">
        <v>20329</v>
      </c>
      <c r="G36">
        <f t="shared" si="1"/>
        <v>1.7685080469769465</v>
      </c>
      <c r="J36">
        <v>36518</v>
      </c>
      <c r="K36">
        <f t="shared" si="2"/>
        <v>2.7389184729618239</v>
      </c>
      <c r="N36">
        <v>34779</v>
      </c>
      <c r="O36">
        <f t="shared" si="3"/>
        <v>2.8577649958915368</v>
      </c>
      <c r="R36">
        <v>40882</v>
      </c>
      <c r="S36">
        <f t="shared" si="4"/>
        <v>3.1518001696091282</v>
      </c>
      <c r="T36">
        <v>49634</v>
      </c>
      <c r="U36">
        <f t="shared" si="5"/>
        <v>3.9186799305226589</v>
      </c>
    </row>
    <row r="37" spans="1:21" x14ac:dyDescent="0.25">
      <c r="A37" s="9" t="s">
        <v>252</v>
      </c>
      <c r="B37" s="8" t="s">
        <v>276</v>
      </c>
      <c r="C37" s="8" t="s">
        <v>266</v>
      </c>
      <c r="D37">
        <v>8644</v>
      </c>
      <c r="E37">
        <f t="shared" si="0"/>
        <v>0.84183872224386447</v>
      </c>
      <c r="F37">
        <v>21123</v>
      </c>
      <c r="G37">
        <f t="shared" si="1"/>
        <v>1.8375815571987821</v>
      </c>
      <c r="J37">
        <v>34978</v>
      </c>
      <c r="K37">
        <f t="shared" si="2"/>
        <v>2.6234155853896346</v>
      </c>
      <c r="N37">
        <v>33090</v>
      </c>
      <c r="O37">
        <f t="shared" si="3"/>
        <v>2.7189811010682003</v>
      </c>
      <c r="R37">
        <v>39722</v>
      </c>
      <c r="S37">
        <f t="shared" si="4"/>
        <v>3.0623699020892761</v>
      </c>
      <c r="T37">
        <v>45982</v>
      </c>
      <c r="U37">
        <f t="shared" si="5"/>
        <v>3.6303489657350387</v>
      </c>
    </row>
    <row r="38" spans="1:21" x14ac:dyDescent="0.25">
      <c r="A38" s="9" t="s">
        <v>252</v>
      </c>
      <c r="B38" s="8" t="s">
        <v>276</v>
      </c>
      <c r="C38" s="8" t="s">
        <v>267</v>
      </c>
      <c r="D38">
        <v>11948</v>
      </c>
      <c r="E38">
        <f t="shared" si="0"/>
        <v>1.1636151149201401</v>
      </c>
      <c r="F38">
        <v>25950</v>
      </c>
      <c r="G38">
        <f t="shared" si="1"/>
        <v>2.2575032622879512</v>
      </c>
      <c r="J38">
        <v>50726</v>
      </c>
      <c r="K38">
        <f t="shared" si="2"/>
        <v>3.8045451136278405</v>
      </c>
      <c r="N38">
        <v>50475</v>
      </c>
      <c r="O38">
        <f t="shared" si="3"/>
        <v>4.1474938373048476</v>
      </c>
      <c r="R38">
        <v>52604</v>
      </c>
      <c r="S38">
        <f t="shared" si="4"/>
        <v>4.0555084419088736</v>
      </c>
      <c r="T38">
        <v>63074</v>
      </c>
      <c r="U38">
        <f t="shared" si="5"/>
        <v>4.9797884099163117</v>
      </c>
    </row>
    <row r="39" spans="1:21" x14ac:dyDescent="0.25">
      <c r="A39" s="9" t="s">
        <v>252</v>
      </c>
      <c r="B39" s="8" t="s">
        <v>276</v>
      </c>
      <c r="C39" s="8" t="s">
        <v>268</v>
      </c>
      <c r="D39">
        <v>8407</v>
      </c>
      <c r="E39">
        <f t="shared" si="0"/>
        <v>0.81875730424620174</v>
      </c>
      <c r="F39">
        <v>19967</v>
      </c>
      <c r="G39">
        <f t="shared" si="1"/>
        <v>1.737016093953893</v>
      </c>
      <c r="J39">
        <v>35062</v>
      </c>
      <c r="K39">
        <f t="shared" si="2"/>
        <v>2.6297157428935725</v>
      </c>
      <c r="N39">
        <v>34636</v>
      </c>
      <c r="O39">
        <f t="shared" si="3"/>
        <v>2.8460147904683648</v>
      </c>
      <c r="R39">
        <v>42062</v>
      </c>
      <c r="S39">
        <f t="shared" si="4"/>
        <v>3.2427723382931153</v>
      </c>
      <c r="T39">
        <v>44725</v>
      </c>
      <c r="U39">
        <f t="shared" si="5"/>
        <v>3.5311069003631772</v>
      </c>
    </row>
    <row r="40" spans="1:21" x14ac:dyDescent="0.25">
      <c r="A40" s="9" t="s">
        <v>252</v>
      </c>
      <c r="B40" s="8" t="s">
        <v>276</v>
      </c>
      <c r="C40" s="8" t="s">
        <v>269</v>
      </c>
      <c r="D40">
        <v>13161</v>
      </c>
      <c r="E40">
        <f t="shared" si="0"/>
        <v>1.2817491234904559</v>
      </c>
      <c r="F40">
        <v>28160</v>
      </c>
      <c r="G40">
        <f t="shared" si="1"/>
        <v>2.4497607655502391</v>
      </c>
      <c r="J40">
        <v>51337</v>
      </c>
      <c r="K40">
        <f t="shared" si="2"/>
        <v>3.8503712592814821</v>
      </c>
      <c r="N40">
        <v>46900</v>
      </c>
      <c r="O40">
        <f t="shared" si="3"/>
        <v>3.8537387017255544</v>
      </c>
      <c r="R40">
        <v>53246</v>
      </c>
      <c r="S40">
        <f t="shared" si="4"/>
        <v>4.1050034692776194</v>
      </c>
      <c r="T40">
        <v>58084</v>
      </c>
      <c r="U40">
        <f t="shared" si="5"/>
        <v>4.5858203063319118</v>
      </c>
    </row>
    <row r="41" spans="1:21" x14ac:dyDescent="0.25">
      <c r="A41" s="9" t="s">
        <v>252</v>
      </c>
      <c r="B41" s="8" t="s">
        <v>276</v>
      </c>
      <c r="C41" s="8" t="s">
        <v>270</v>
      </c>
      <c r="D41">
        <v>12019</v>
      </c>
      <c r="E41">
        <f t="shared" si="0"/>
        <v>1.1705298013245033</v>
      </c>
      <c r="F41">
        <v>29059</v>
      </c>
      <c r="G41">
        <f t="shared" si="1"/>
        <v>2.5279686820356675</v>
      </c>
      <c r="J41">
        <v>45715</v>
      </c>
      <c r="K41">
        <f t="shared" si="2"/>
        <v>3.4287107177679443</v>
      </c>
      <c r="N41">
        <v>45918</v>
      </c>
      <c r="O41">
        <f t="shared" si="3"/>
        <v>3.7730484798685291</v>
      </c>
      <c r="R41">
        <v>53006</v>
      </c>
      <c r="S41">
        <f t="shared" si="4"/>
        <v>4.0865006553079946</v>
      </c>
      <c r="T41">
        <v>61462</v>
      </c>
      <c r="U41">
        <f t="shared" si="5"/>
        <v>4.8525185536080846</v>
      </c>
    </row>
    <row r="42" spans="1:21" x14ac:dyDescent="0.25">
      <c r="A42" s="9" t="s">
        <v>252</v>
      </c>
      <c r="B42" s="8" t="s">
        <v>276</v>
      </c>
      <c r="C42" s="8" t="s">
        <v>277</v>
      </c>
      <c r="D42">
        <v>15416</v>
      </c>
      <c r="E42">
        <f t="shared" si="0"/>
        <v>1.5013634592910012</v>
      </c>
      <c r="F42">
        <v>37157</v>
      </c>
      <c r="G42">
        <f t="shared" si="1"/>
        <v>3.2324488908220967</v>
      </c>
      <c r="J42">
        <v>52838</v>
      </c>
      <c r="K42">
        <f t="shared" si="2"/>
        <v>3.9629490737268434</v>
      </c>
      <c r="N42">
        <v>55608</v>
      </c>
      <c r="O42">
        <f t="shared" si="3"/>
        <v>4.5692686935086275</v>
      </c>
      <c r="R42">
        <v>63815</v>
      </c>
      <c r="S42">
        <f t="shared" si="4"/>
        <v>4.9198211394649602</v>
      </c>
      <c r="T42">
        <v>67535</v>
      </c>
      <c r="U42">
        <f t="shared" si="5"/>
        <v>5.3319911574293384</v>
      </c>
    </row>
    <row r="43" spans="1:21" x14ac:dyDescent="0.25">
      <c r="A43" s="9" t="s">
        <v>252</v>
      </c>
      <c r="B43" s="8" t="s">
        <v>276</v>
      </c>
      <c r="C43" s="8" t="s">
        <v>271</v>
      </c>
      <c r="D43">
        <v>8391</v>
      </c>
      <c r="E43">
        <f t="shared" si="0"/>
        <v>0.81719906505648621</v>
      </c>
      <c r="F43">
        <v>14195</v>
      </c>
      <c r="G43">
        <f t="shared" si="1"/>
        <v>1.2348847324923879</v>
      </c>
      <c r="J43">
        <v>32874</v>
      </c>
      <c r="K43">
        <f t="shared" si="2"/>
        <v>2.4656116402910073</v>
      </c>
      <c r="N43">
        <v>35493</v>
      </c>
      <c r="O43">
        <f t="shared" si="3"/>
        <v>2.9164338537387016</v>
      </c>
      <c r="R43">
        <v>40471</v>
      </c>
      <c r="S43">
        <f t="shared" si="4"/>
        <v>3.1201141006861461</v>
      </c>
      <c r="T43">
        <v>45737</v>
      </c>
      <c r="U43">
        <f t="shared" si="5"/>
        <v>3.6110058424127587</v>
      </c>
    </row>
    <row r="44" spans="1:21" x14ac:dyDescent="0.25">
      <c r="A44" s="9" t="s">
        <v>252</v>
      </c>
      <c r="B44" s="8" t="s">
        <v>276</v>
      </c>
      <c r="C44" s="8" t="s">
        <v>272</v>
      </c>
      <c r="D44">
        <v>10478</v>
      </c>
      <c r="E44">
        <f t="shared" si="0"/>
        <v>1.0204518893650176</v>
      </c>
      <c r="F44">
        <v>20917</v>
      </c>
      <c r="G44">
        <f t="shared" si="1"/>
        <v>1.8196607220530665</v>
      </c>
      <c r="J44">
        <v>43605</v>
      </c>
      <c r="K44">
        <f t="shared" si="2"/>
        <v>3.2704567614190356</v>
      </c>
      <c r="N44">
        <v>45171</v>
      </c>
      <c r="O44">
        <f t="shared" si="3"/>
        <v>3.711668036154478</v>
      </c>
      <c r="R44">
        <v>48678</v>
      </c>
      <c r="S44">
        <f t="shared" si="4"/>
        <v>3.752833243389099</v>
      </c>
      <c r="T44">
        <v>53919</v>
      </c>
      <c r="U44">
        <f t="shared" si="5"/>
        <v>4.2569872098531505</v>
      </c>
    </row>
    <row r="45" spans="1:21" x14ac:dyDescent="0.25">
      <c r="A45" s="9" t="s">
        <v>252</v>
      </c>
      <c r="B45" s="8" t="s">
        <v>276</v>
      </c>
      <c r="C45" s="8" t="s">
        <v>273</v>
      </c>
      <c r="D45">
        <v>11403</v>
      </c>
      <c r="E45">
        <f t="shared" si="0"/>
        <v>1.1105375925204519</v>
      </c>
      <c r="F45">
        <v>29672</v>
      </c>
      <c r="G45">
        <f t="shared" si="1"/>
        <v>2.5812962157459767</v>
      </c>
      <c r="J45">
        <v>46371</v>
      </c>
      <c r="K45">
        <f t="shared" si="2"/>
        <v>3.4779119477986948</v>
      </c>
      <c r="N45">
        <v>46706</v>
      </c>
      <c r="O45">
        <f t="shared" si="3"/>
        <v>3.8377978635990138</v>
      </c>
      <c r="R45">
        <v>52364</v>
      </c>
      <c r="S45">
        <f t="shared" si="4"/>
        <v>4.0370056279392488</v>
      </c>
      <c r="T45">
        <v>59738</v>
      </c>
      <c r="U45">
        <f t="shared" si="5"/>
        <v>4.716406126638244</v>
      </c>
    </row>
    <row r="46" spans="1:21" x14ac:dyDescent="0.25">
      <c r="A46" s="9" t="s">
        <v>252</v>
      </c>
      <c r="B46" s="8" t="s">
        <v>276</v>
      </c>
      <c r="C46" s="8" t="s">
        <v>274</v>
      </c>
      <c r="D46">
        <v>9010</v>
      </c>
      <c r="E46">
        <f t="shared" si="0"/>
        <v>0.87748344370860931</v>
      </c>
      <c r="F46">
        <v>24515</v>
      </c>
      <c r="G46">
        <f t="shared" si="1"/>
        <v>2.1326663766855156</v>
      </c>
      <c r="J46">
        <v>39361</v>
      </c>
      <c r="K46">
        <f t="shared" si="2"/>
        <v>2.9521488037200929</v>
      </c>
      <c r="N46">
        <v>37965</v>
      </c>
      <c r="O46">
        <f t="shared" si="3"/>
        <v>3.1195562859490549</v>
      </c>
      <c r="R46">
        <v>43057</v>
      </c>
      <c r="S46">
        <f t="shared" si="4"/>
        <v>3.3194819212088507</v>
      </c>
      <c r="T46">
        <v>44808</v>
      </c>
      <c r="U46">
        <f t="shared" si="5"/>
        <v>3.5376598768356229</v>
      </c>
    </row>
    <row r="47" spans="1:21" x14ac:dyDescent="0.25">
      <c r="A47" s="9" t="s">
        <v>252</v>
      </c>
      <c r="B47" s="8" t="s">
        <v>276</v>
      </c>
      <c r="C47" s="8" t="s">
        <v>275</v>
      </c>
      <c r="D47">
        <v>9601</v>
      </c>
      <c r="E47">
        <f t="shared" si="0"/>
        <v>0.93504090377873006</v>
      </c>
      <c r="F47">
        <v>23966</v>
      </c>
      <c r="G47">
        <f t="shared" si="1"/>
        <v>2.0849064810787299</v>
      </c>
      <c r="J47">
        <v>32474</v>
      </c>
      <c r="K47">
        <f t="shared" si="2"/>
        <v>2.4356108902722569</v>
      </c>
      <c r="N47">
        <v>34972</v>
      </c>
      <c r="O47">
        <f t="shared" si="3"/>
        <v>2.8736236647493838</v>
      </c>
      <c r="R47">
        <v>42046</v>
      </c>
      <c r="S47">
        <f t="shared" si="4"/>
        <v>3.2415388173618069</v>
      </c>
      <c r="T47">
        <v>48896</v>
      </c>
      <c r="U47">
        <f t="shared" si="5"/>
        <v>3.8604137059845254</v>
      </c>
    </row>
    <row r="48" spans="1:21" x14ac:dyDescent="0.25">
      <c r="A48" s="9" t="s">
        <v>252</v>
      </c>
      <c r="B48" s="8" t="s">
        <v>276</v>
      </c>
      <c r="C48" s="8" t="s">
        <v>278</v>
      </c>
      <c r="D48">
        <v>9850</v>
      </c>
      <c r="E48">
        <f t="shared" si="0"/>
        <v>0.95929100116867938</v>
      </c>
      <c r="F48">
        <v>24795</v>
      </c>
      <c r="G48">
        <f t="shared" si="1"/>
        <v>2.1570247933884299</v>
      </c>
      <c r="J48">
        <v>38119</v>
      </c>
      <c r="K48">
        <f t="shared" si="2"/>
        <v>2.8589964749118728</v>
      </c>
      <c r="N48">
        <v>41776</v>
      </c>
      <c r="O48">
        <f t="shared" si="3"/>
        <v>3.4327033689400164</v>
      </c>
      <c r="R48">
        <v>46084</v>
      </c>
      <c r="S48">
        <f t="shared" si="4"/>
        <v>3.55284866240074</v>
      </c>
      <c r="T48">
        <v>49457</v>
      </c>
      <c r="U48">
        <f t="shared" si="5"/>
        <v>3.9047055108163589</v>
      </c>
    </row>
    <row r="49" spans="1:21" x14ac:dyDescent="0.25">
      <c r="A49" s="9" t="s">
        <v>252</v>
      </c>
      <c r="B49" t="s">
        <v>279</v>
      </c>
      <c r="C49" t="s">
        <v>254</v>
      </c>
      <c r="D49">
        <v>10286</v>
      </c>
      <c r="E49" s="8">
        <v>1</v>
      </c>
      <c r="F49">
        <v>12526</v>
      </c>
      <c r="G49" s="8">
        <v>1</v>
      </c>
      <c r="H49" s="8"/>
      <c r="I49" s="8">
        <v>1</v>
      </c>
      <c r="J49" s="8">
        <v>13221</v>
      </c>
      <c r="K49" s="8">
        <v>1</v>
      </c>
      <c r="L49" s="8"/>
      <c r="M49" s="8">
        <v>1</v>
      </c>
      <c r="N49" s="8">
        <v>12399</v>
      </c>
      <c r="O49" s="8">
        <v>1</v>
      </c>
      <c r="P49" s="8"/>
      <c r="Q49" s="8">
        <v>1</v>
      </c>
      <c r="R49" s="8">
        <v>12661</v>
      </c>
      <c r="S49" s="8">
        <v>1</v>
      </c>
      <c r="T49">
        <v>12952</v>
      </c>
      <c r="U49" s="8">
        <v>1</v>
      </c>
    </row>
    <row r="50" spans="1:21" x14ac:dyDescent="0.25">
      <c r="A50" s="9" t="s">
        <v>252</v>
      </c>
      <c r="B50" t="s">
        <v>279</v>
      </c>
      <c r="C50" s="8" t="s">
        <v>255</v>
      </c>
      <c r="D50">
        <v>8379</v>
      </c>
      <c r="E50">
        <f t="shared" ref="E50:E69" si="6">D50/$D$49</f>
        <v>0.81460237215632902</v>
      </c>
      <c r="F50">
        <v>17233</v>
      </c>
      <c r="G50">
        <f t="shared" ref="G50:G69" si="7">F50/$F$49</f>
        <v>1.3757783809675874</v>
      </c>
      <c r="J50">
        <v>31424</v>
      </c>
      <c r="K50">
        <f t="shared" ref="K50:K69" si="8">J50/$J$49</f>
        <v>2.3768247485061647</v>
      </c>
      <c r="N50">
        <v>38704</v>
      </c>
      <c r="O50">
        <f t="shared" ref="O50:O69" si="9">N50/$N$49</f>
        <v>3.1215420598435357</v>
      </c>
      <c r="R50">
        <v>44306</v>
      </c>
      <c r="S50">
        <f t="shared" ref="S50:S69" si="10">R50/$R$49</f>
        <v>3.4994076297290895</v>
      </c>
      <c r="T50">
        <v>38407</v>
      </c>
      <c r="U50">
        <f t="shared" ref="U50:U69" si="11">T50/$T$49</f>
        <v>2.9653335392217417</v>
      </c>
    </row>
    <row r="51" spans="1:21" x14ac:dyDescent="0.25">
      <c r="A51" s="9" t="s">
        <v>252</v>
      </c>
      <c r="B51" t="s">
        <v>279</v>
      </c>
      <c r="C51" s="8" t="s">
        <v>256</v>
      </c>
      <c r="D51">
        <v>13047</v>
      </c>
      <c r="E51">
        <f t="shared" si="6"/>
        <v>1.2684230993583512</v>
      </c>
      <c r="F51">
        <v>31899</v>
      </c>
      <c r="G51">
        <f t="shared" si="7"/>
        <v>2.5466230241098513</v>
      </c>
      <c r="J51">
        <v>46674</v>
      </c>
      <c r="K51">
        <f t="shared" si="8"/>
        <v>3.5302927161334239</v>
      </c>
      <c r="N51">
        <v>50065</v>
      </c>
      <c r="O51">
        <f t="shared" si="9"/>
        <v>4.0378256310992819</v>
      </c>
      <c r="R51">
        <v>54126</v>
      </c>
      <c r="S51">
        <f t="shared" si="10"/>
        <v>4.2750177711081276</v>
      </c>
      <c r="T51">
        <v>71563</v>
      </c>
      <c r="U51">
        <f t="shared" si="11"/>
        <v>5.5252470660901789</v>
      </c>
    </row>
    <row r="52" spans="1:21" x14ac:dyDescent="0.25">
      <c r="A52" s="9" t="s">
        <v>252</v>
      </c>
      <c r="B52" t="s">
        <v>279</v>
      </c>
      <c r="C52" s="8" t="s">
        <v>257</v>
      </c>
      <c r="D52">
        <v>11693</v>
      </c>
      <c r="E52">
        <f t="shared" si="6"/>
        <v>1.1367878670036944</v>
      </c>
      <c r="F52">
        <v>25355</v>
      </c>
      <c r="G52">
        <f t="shared" si="7"/>
        <v>2.0241896854542549</v>
      </c>
      <c r="J52">
        <v>35032</v>
      </c>
      <c r="K52">
        <f t="shared" si="8"/>
        <v>2.6497239240602073</v>
      </c>
      <c r="N52">
        <v>40423</v>
      </c>
      <c r="O52">
        <f t="shared" si="9"/>
        <v>3.2601822727639327</v>
      </c>
      <c r="R52">
        <v>38499</v>
      </c>
      <c r="S52">
        <f t="shared" si="10"/>
        <v>3.0407550746386542</v>
      </c>
      <c r="T52">
        <v>44220</v>
      </c>
      <c r="U52">
        <f t="shared" si="11"/>
        <v>3.4141445336627547</v>
      </c>
    </row>
    <row r="53" spans="1:21" x14ac:dyDescent="0.25">
      <c r="A53" s="9" t="s">
        <v>252</v>
      </c>
      <c r="B53" t="s">
        <v>279</v>
      </c>
      <c r="C53" s="8" t="s">
        <v>258</v>
      </c>
      <c r="D53">
        <v>9693</v>
      </c>
      <c r="E53">
        <f t="shared" si="6"/>
        <v>0.94234882364378769</v>
      </c>
      <c r="F53">
        <v>30405</v>
      </c>
      <c r="G53">
        <f t="shared" si="7"/>
        <v>2.4273511096918408</v>
      </c>
      <c r="J53">
        <v>40070</v>
      </c>
      <c r="K53">
        <f t="shared" si="8"/>
        <v>3.0307843582179865</v>
      </c>
      <c r="N53">
        <v>49024</v>
      </c>
      <c r="O53">
        <f t="shared" si="9"/>
        <v>3.9538672473586578</v>
      </c>
      <c r="R53">
        <v>47312</v>
      </c>
      <c r="S53">
        <f t="shared" si="10"/>
        <v>3.736829634310086</v>
      </c>
      <c r="T53">
        <v>53746</v>
      </c>
      <c r="U53">
        <f t="shared" si="11"/>
        <v>4.1496294008647316</v>
      </c>
    </row>
    <row r="54" spans="1:21" x14ac:dyDescent="0.25">
      <c r="A54" s="9" t="s">
        <v>252</v>
      </c>
      <c r="B54" t="s">
        <v>279</v>
      </c>
      <c r="C54" s="8" t="s">
        <v>259</v>
      </c>
      <c r="D54">
        <v>9105</v>
      </c>
      <c r="E54">
        <f t="shared" si="6"/>
        <v>0.88518374489597507</v>
      </c>
      <c r="F54">
        <v>28774</v>
      </c>
      <c r="G54">
        <f t="shared" si="7"/>
        <v>2.2971419447549097</v>
      </c>
      <c r="J54">
        <v>36965</v>
      </c>
      <c r="K54">
        <f t="shared" si="8"/>
        <v>2.7959307162846985</v>
      </c>
      <c r="N54">
        <v>45118</v>
      </c>
      <c r="O54">
        <f t="shared" si="9"/>
        <v>3.6388418420840392</v>
      </c>
      <c r="R54">
        <v>42861</v>
      </c>
      <c r="S54">
        <f t="shared" si="10"/>
        <v>3.3852776242003002</v>
      </c>
      <c r="T54">
        <v>53343</v>
      </c>
      <c r="U54">
        <f t="shared" si="11"/>
        <v>4.118514515132798</v>
      </c>
    </row>
    <row r="55" spans="1:21" x14ac:dyDescent="0.25">
      <c r="A55" s="9" t="s">
        <v>252</v>
      </c>
      <c r="B55" t="s">
        <v>279</v>
      </c>
      <c r="C55" s="8" t="s">
        <v>260</v>
      </c>
      <c r="D55">
        <v>7976</v>
      </c>
      <c r="E55">
        <f t="shared" si="6"/>
        <v>0.77542290491930776</v>
      </c>
      <c r="F55">
        <v>25084</v>
      </c>
      <c r="G55">
        <f t="shared" si="7"/>
        <v>2.0025546862525947</v>
      </c>
      <c r="J55">
        <v>33579</v>
      </c>
      <c r="K55">
        <f t="shared" si="8"/>
        <v>2.5398230088495577</v>
      </c>
      <c r="N55">
        <v>33813</v>
      </c>
      <c r="O55">
        <f t="shared" si="9"/>
        <v>2.7270747640938784</v>
      </c>
      <c r="R55">
        <v>37821</v>
      </c>
      <c r="S55">
        <f t="shared" si="10"/>
        <v>2.9872048021483297</v>
      </c>
      <c r="T55">
        <v>41677</v>
      </c>
      <c r="U55">
        <f t="shared" si="11"/>
        <v>3.217804200123533</v>
      </c>
    </row>
    <row r="56" spans="1:21" x14ac:dyDescent="0.25">
      <c r="A56" s="9" t="s">
        <v>252</v>
      </c>
      <c r="B56" t="s">
        <v>279</v>
      </c>
      <c r="C56" s="8" t="s">
        <v>261</v>
      </c>
      <c r="D56">
        <v>11138</v>
      </c>
      <c r="E56">
        <f t="shared" si="6"/>
        <v>1.0828310324713202</v>
      </c>
      <c r="F56">
        <v>22776</v>
      </c>
      <c r="G56">
        <f t="shared" si="7"/>
        <v>1.8182979402842088</v>
      </c>
      <c r="J56">
        <v>34082</v>
      </c>
      <c r="K56">
        <f t="shared" si="8"/>
        <v>2.5778685424703123</v>
      </c>
      <c r="N56">
        <v>41230</v>
      </c>
      <c r="O56">
        <f t="shared" si="9"/>
        <v>3.325268166787644</v>
      </c>
      <c r="R56">
        <v>41053</v>
      </c>
      <c r="S56">
        <f t="shared" si="10"/>
        <v>3.2424768975594347</v>
      </c>
      <c r="T56">
        <v>50173</v>
      </c>
      <c r="U56">
        <f t="shared" si="11"/>
        <v>3.8737646695491046</v>
      </c>
    </row>
    <row r="57" spans="1:21" x14ac:dyDescent="0.25">
      <c r="A57" s="9" t="s">
        <v>252</v>
      </c>
      <c r="B57" t="s">
        <v>279</v>
      </c>
      <c r="C57" s="8" t="s">
        <v>262</v>
      </c>
      <c r="D57">
        <v>10769</v>
      </c>
      <c r="E57">
        <f t="shared" si="6"/>
        <v>1.0469570289714174</v>
      </c>
      <c r="F57">
        <v>28737</v>
      </c>
      <c r="G57">
        <f t="shared" si="7"/>
        <v>2.2941880887753472</v>
      </c>
      <c r="J57">
        <v>36443</v>
      </c>
      <c r="K57">
        <f t="shared" si="8"/>
        <v>2.7564480750321456</v>
      </c>
      <c r="N57">
        <v>42469</v>
      </c>
      <c r="O57">
        <f t="shared" si="9"/>
        <v>3.4251955802887331</v>
      </c>
      <c r="R57">
        <v>43923</v>
      </c>
      <c r="S57">
        <f t="shared" si="10"/>
        <v>3.4691572545612512</v>
      </c>
      <c r="T57">
        <v>51009</v>
      </c>
      <c r="U57">
        <f t="shared" si="11"/>
        <v>3.9383106856084003</v>
      </c>
    </row>
    <row r="58" spans="1:21" x14ac:dyDescent="0.25">
      <c r="A58" s="9" t="s">
        <v>252</v>
      </c>
      <c r="B58" t="s">
        <v>279</v>
      </c>
      <c r="C58" s="8" t="s">
        <v>263</v>
      </c>
      <c r="D58">
        <v>8694</v>
      </c>
      <c r="E58">
        <f t="shared" si="6"/>
        <v>0.84522652148551425</v>
      </c>
      <c r="F58">
        <v>23540</v>
      </c>
      <c r="G58">
        <f t="shared" si="7"/>
        <v>1.879291074564905</v>
      </c>
      <c r="J58">
        <v>31586</v>
      </c>
      <c r="K58">
        <f t="shared" si="8"/>
        <v>2.3890779819983359</v>
      </c>
      <c r="N58">
        <v>38174</v>
      </c>
      <c r="O58">
        <f t="shared" si="9"/>
        <v>3.0787966771513831</v>
      </c>
      <c r="R58">
        <v>40456</v>
      </c>
      <c r="S58">
        <f t="shared" si="10"/>
        <v>3.1953242239949451</v>
      </c>
      <c r="T58">
        <v>45135</v>
      </c>
      <c r="U58">
        <f t="shared" si="11"/>
        <v>3.4847899938233478</v>
      </c>
    </row>
    <row r="59" spans="1:21" x14ac:dyDescent="0.25">
      <c r="A59" s="9" t="s">
        <v>252</v>
      </c>
      <c r="B59" t="s">
        <v>279</v>
      </c>
      <c r="C59" s="8" t="s">
        <v>264</v>
      </c>
      <c r="D59">
        <v>6047</v>
      </c>
      <c r="E59">
        <f t="shared" si="6"/>
        <v>0.58788644759867781</v>
      </c>
      <c r="F59">
        <v>27919</v>
      </c>
      <c r="G59">
        <f t="shared" si="7"/>
        <v>2.2288839214433978</v>
      </c>
      <c r="J59">
        <v>35388</v>
      </c>
      <c r="K59">
        <f t="shared" si="8"/>
        <v>2.6766507828454733</v>
      </c>
      <c r="N59">
        <v>40540</v>
      </c>
      <c r="O59">
        <f t="shared" si="9"/>
        <v>3.2696185176223889</v>
      </c>
      <c r="R59">
        <v>42298</v>
      </c>
      <c r="S59">
        <f t="shared" si="10"/>
        <v>3.3408103625306058</v>
      </c>
      <c r="T59">
        <v>49671</v>
      </c>
      <c r="U59">
        <f t="shared" si="11"/>
        <v>3.8350061766522545</v>
      </c>
    </row>
    <row r="60" spans="1:21" x14ac:dyDescent="0.25">
      <c r="A60" s="9" t="s">
        <v>252</v>
      </c>
      <c r="B60" t="s">
        <v>279</v>
      </c>
      <c r="C60" s="8" t="s">
        <v>266</v>
      </c>
      <c r="D60">
        <v>9389</v>
      </c>
      <c r="E60">
        <f t="shared" si="6"/>
        <v>0.9127940890530819</v>
      </c>
      <c r="F60">
        <v>31450</v>
      </c>
      <c r="G60">
        <f t="shared" si="7"/>
        <v>2.5107775826281333</v>
      </c>
      <c r="J60">
        <v>40417</v>
      </c>
      <c r="K60">
        <f t="shared" si="8"/>
        <v>3.0570304818092429</v>
      </c>
      <c r="N60">
        <v>46185</v>
      </c>
      <c r="O60">
        <f t="shared" si="9"/>
        <v>3.7248971691265425</v>
      </c>
      <c r="R60">
        <v>50085</v>
      </c>
      <c r="S60">
        <f t="shared" si="10"/>
        <v>3.9558486691414578</v>
      </c>
      <c r="T60">
        <v>55800</v>
      </c>
      <c r="U60">
        <f t="shared" si="11"/>
        <v>4.3082149474984561</v>
      </c>
    </row>
    <row r="61" spans="1:21" x14ac:dyDescent="0.25">
      <c r="A61" s="9" t="s">
        <v>252</v>
      </c>
      <c r="B61" t="s">
        <v>279</v>
      </c>
      <c r="C61" s="8" t="s">
        <v>267</v>
      </c>
      <c r="D61">
        <v>7630</v>
      </c>
      <c r="E61">
        <f t="shared" si="6"/>
        <v>0.74178495041804393</v>
      </c>
      <c r="F61">
        <v>21351</v>
      </c>
      <c r="G61">
        <f t="shared" si="7"/>
        <v>1.7045345680983555</v>
      </c>
      <c r="J61">
        <v>30538</v>
      </c>
      <c r="K61">
        <f t="shared" si="8"/>
        <v>2.309810150518115</v>
      </c>
      <c r="N61">
        <v>32712</v>
      </c>
      <c r="O61">
        <f t="shared" si="9"/>
        <v>2.6382772804258408</v>
      </c>
      <c r="R61">
        <v>37440</v>
      </c>
      <c r="S61">
        <f t="shared" si="10"/>
        <v>2.9571123923860676</v>
      </c>
      <c r="T61">
        <v>41393</v>
      </c>
      <c r="U61">
        <f t="shared" si="11"/>
        <v>3.1958770846201361</v>
      </c>
    </row>
    <row r="62" spans="1:21" x14ac:dyDescent="0.25">
      <c r="A62" s="9" t="s">
        <v>252</v>
      </c>
      <c r="B62" t="s">
        <v>279</v>
      </c>
      <c r="C62" s="8" t="s">
        <v>268</v>
      </c>
      <c r="D62">
        <v>11699</v>
      </c>
      <c r="E62">
        <f t="shared" si="6"/>
        <v>1.1373711841337741</v>
      </c>
      <c r="F62">
        <v>25887</v>
      </c>
      <c r="G62">
        <f t="shared" si="7"/>
        <v>2.0666613444036406</v>
      </c>
      <c r="J62">
        <v>34883</v>
      </c>
      <c r="K62">
        <f t="shared" si="8"/>
        <v>2.6384539747371605</v>
      </c>
      <c r="N62">
        <v>41867</v>
      </c>
      <c r="O62">
        <f t="shared" si="9"/>
        <v>3.3766432776836841</v>
      </c>
      <c r="R62">
        <v>43395</v>
      </c>
      <c r="S62">
        <f t="shared" si="10"/>
        <v>3.4274543874891399</v>
      </c>
      <c r="T62">
        <v>50456</v>
      </c>
      <c r="U62">
        <f t="shared" si="11"/>
        <v>3.8956145768993204</v>
      </c>
    </row>
    <row r="63" spans="1:21" x14ac:dyDescent="0.25">
      <c r="A63" s="9" t="s">
        <v>252</v>
      </c>
      <c r="B63" t="s">
        <v>279</v>
      </c>
      <c r="C63" s="8" t="s">
        <v>269</v>
      </c>
      <c r="D63">
        <v>10628</v>
      </c>
      <c r="E63">
        <f t="shared" si="6"/>
        <v>1.0332490764145441</v>
      </c>
      <c r="F63">
        <v>26130</v>
      </c>
      <c r="G63">
        <f t="shared" si="7"/>
        <v>2.0860609931342808</v>
      </c>
      <c r="J63">
        <v>35647</v>
      </c>
      <c r="K63">
        <f t="shared" si="8"/>
        <v>2.6962408289841919</v>
      </c>
      <c r="N63">
        <v>44142</v>
      </c>
      <c r="O63">
        <f t="shared" si="9"/>
        <v>3.5601258165981129</v>
      </c>
      <c r="R63">
        <v>43701</v>
      </c>
      <c r="S63">
        <f t="shared" si="10"/>
        <v>3.4516230945422954</v>
      </c>
      <c r="T63">
        <v>48984</v>
      </c>
      <c r="U63">
        <f t="shared" si="11"/>
        <v>3.781964175416924</v>
      </c>
    </row>
    <row r="64" spans="1:21" x14ac:dyDescent="0.25">
      <c r="A64" s="9" t="s">
        <v>252</v>
      </c>
      <c r="B64" t="s">
        <v>279</v>
      </c>
      <c r="C64" s="8" t="s">
        <v>270</v>
      </c>
      <c r="D64">
        <v>8004</v>
      </c>
      <c r="E64">
        <f t="shared" si="6"/>
        <v>0.7781450515263465</v>
      </c>
      <c r="F64">
        <v>15858</v>
      </c>
      <c r="G64">
        <f t="shared" si="7"/>
        <v>1.2660067060514131</v>
      </c>
      <c r="J64">
        <v>30556</v>
      </c>
      <c r="K64">
        <f t="shared" si="8"/>
        <v>2.3111716209061344</v>
      </c>
      <c r="N64">
        <v>30828</v>
      </c>
      <c r="O64">
        <f t="shared" si="9"/>
        <v>2.4863295427050569</v>
      </c>
      <c r="R64">
        <v>36540</v>
      </c>
      <c r="S64">
        <f t="shared" si="10"/>
        <v>2.8860279598767868</v>
      </c>
      <c r="T64">
        <v>41668</v>
      </c>
      <c r="U64">
        <f t="shared" si="11"/>
        <v>3.2171093267449042</v>
      </c>
    </row>
    <row r="65" spans="1:21" x14ac:dyDescent="0.25">
      <c r="A65" s="9" t="s">
        <v>252</v>
      </c>
      <c r="B65" t="s">
        <v>279</v>
      </c>
      <c r="C65" s="8" t="s">
        <v>271</v>
      </c>
      <c r="D65">
        <v>13308</v>
      </c>
      <c r="E65">
        <f t="shared" si="6"/>
        <v>1.2937973945168191</v>
      </c>
      <c r="F65">
        <v>34555</v>
      </c>
      <c r="G65">
        <f t="shared" si="7"/>
        <v>2.7586619830752035</v>
      </c>
      <c r="J65">
        <v>47594</v>
      </c>
      <c r="K65">
        <f t="shared" si="8"/>
        <v>3.599878980409954</v>
      </c>
      <c r="N65">
        <v>52974</v>
      </c>
      <c r="O65">
        <f t="shared" si="9"/>
        <v>4.2724413259133804</v>
      </c>
      <c r="R65">
        <v>59790</v>
      </c>
      <c r="S65">
        <f t="shared" si="10"/>
        <v>4.7223757996998659</v>
      </c>
      <c r="T65">
        <v>62833</v>
      </c>
      <c r="U65">
        <f t="shared" si="11"/>
        <v>4.8512198888202596</v>
      </c>
    </row>
    <row r="66" spans="1:21" x14ac:dyDescent="0.25">
      <c r="A66" s="9" t="s">
        <v>252</v>
      </c>
      <c r="B66" t="s">
        <v>279</v>
      </c>
      <c r="C66" s="8" t="s">
        <v>272</v>
      </c>
      <c r="D66">
        <v>9916</v>
      </c>
      <c r="E66">
        <f t="shared" si="6"/>
        <v>0.96402877697841727</v>
      </c>
      <c r="F66">
        <v>28948</v>
      </c>
      <c r="G66">
        <f t="shared" si="7"/>
        <v>2.3110330512533928</v>
      </c>
      <c r="J66">
        <v>40872</v>
      </c>
      <c r="K66">
        <f t="shared" si="8"/>
        <v>3.0914454277286136</v>
      </c>
      <c r="N66">
        <v>45590</v>
      </c>
      <c r="O66">
        <f t="shared" si="9"/>
        <v>3.6769094281796919</v>
      </c>
      <c r="R66">
        <v>49121</v>
      </c>
      <c r="S66">
        <f t="shared" si="10"/>
        <v>3.8797093436537398</v>
      </c>
      <c r="T66">
        <v>49516</v>
      </c>
      <c r="U66">
        <f t="shared" si="11"/>
        <v>3.8230389129092033</v>
      </c>
    </row>
    <row r="67" spans="1:21" x14ac:dyDescent="0.25">
      <c r="A67" s="9" t="s">
        <v>252</v>
      </c>
      <c r="B67" t="s">
        <v>279</v>
      </c>
      <c r="C67" s="8" t="s">
        <v>273</v>
      </c>
      <c r="D67">
        <v>11187</v>
      </c>
      <c r="E67">
        <f t="shared" si="6"/>
        <v>1.0875947890336379</v>
      </c>
      <c r="F67">
        <v>27367</v>
      </c>
      <c r="G67">
        <f t="shared" si="7"/>
        <v>2.1848155835861407</v>
      </c>
      <c r="J67">
        <v>35306</v>
      </c>
      <c r="K67">
        <f t="shared" si="8"/>
        <v>2.6704485288556086</v>
      </c>
      <c r="N67">
        <v>45670</v>
      </c>
      <c r="O67">
        <f t="shared" si="9"/>
        <v>3.6833615614162434</v>
      </c>
      <c r="R67">
        <v>46658</v>
      </c>
      <c r="S67">
        <f t="shared" si="10"/>
        <v>3.6851749466866757</v>
      </c>
      <c r="T67">
        <v>48831</v>
      </c>
      <c r="U67">
        <f t="shared" si="11"/>
        <v>3.7701513279802348</v>
      </c>
    </row>
    <row r="68" spans="1:21" x14ac:dyDescent="0.25">
      <c r="A68" s="9" t="s">
        <v>252</v>
      </c>
      <c r="B68" t="s">
        <v>279</v>
      </c>
      <c r="C68" s="8" t="s">
        <v>274</v>
      </c>
      <c r="D68">
        <v>12359</v>
      </c>
      <c r="E68">
        <f t="shared" si="6"/>
        <v>1.2015360684425433</v>
      </c>
      <c r="F68">
        <v>33270</v>
      </c>
      <c r="G68">
        <f t="shared" si="7"/>
        <v>2.6560753632444514</v>
      </c>
      <c r="J68">
        <v>42300</v>
      </c>
      <c r="K68">
        <f t="shared" si="8"/>
        <v>3.1994554118447924</v>
      </c>
      <c r="N68">
        <v>52175</v>
      </c>
      <c r="O68">
        <f t="shared" si="9"/>
        <v>4.2080006452133238</v>
      </c>
      <c r="R68">
        <v>50585</v>
      </c>
      <c r="S68">
        <f t="shared" si="10"/>
        <v>3.9953400205355027</v>
      </c>
      <c r="T68">
        <v>52286</v>
      </c>
      <c r="U68">
        <f t="shared" si="11"/>
        <v>4.0369054972205065</v>
      </c>
    </row>
    <row r="69" spans="1:21" x14ac:dyDescent="0.25">
      <c r="A69" s="9" t="s">
        <v>252</v>
      </c>
      <c r="B69" t="s">
        <v>279</v>
      </c>
      <c r="C69" s="8" t="s">
        <v>275</v>
      </c>
      <c r="D69">
        <v>6980</v>
      </c>
      <c r="E69">
        <f t="shared" si="6"/>
        <v>0.67859226132607431</v>
      </c>
      <c r="F69" s="8">
        <v>26573</v>
      </c>
      <c r="G69">
        <f t="shared" si="7"/>
        <v>2.1214274309436374</v>
      </c>
      <c r="J69">
        <v>34884</v>
      </c>
      <c r="K69">
        <f t="shared" si="8"/>
        <v>2.6385296119809394</v>
      </c>
      <c r="N69">
        <v>39203</v>
      </c>
      <c r="O69">
        <f t="shared" si="9"/>
        <v>3.1617872409065249</v>
      </c>
      <c r="R69">
        <v>44178</v>
      </c>
      <c r="S69">
        <f t="shared" si="10"/>
        <v>3.489297843772214</v>
      </c>
      <c r="T69">
        <v>49435</v>
      </c>
      <c r="U69">
        <f t="shared" si="11"/>
        <v>3.8167850525015443</v>
      </c>
    </row>
    <row r="70" spans="1:21" x14ac:dyDescent="0.25">
      <c r="A70" s="9" t="s">
        <v>252</v>
      </c>
      <c r="B70" t="s">
        <v>280</v>
      </c>
      <c r="C70" t="s">
        <v>254</v>
      </c>
      <c r="D70">
        <v>9839</v>
      </c>
      <c r="E70" s="8">
        <v>1</v>
      </c>
      <c r="F70">
        <v>13745</v>
      </c>
      <c r="G70" s="8">
        <v>1</v>
      </c>
      <c r="H70" s="8"/>
      <c r="I70" s="8">
        <v>1</v>
      </c>
      <c r="J70" s="8">
        <v>13161</v>
      </c>
      <c r="K70" s="8">
        <v>1</v>
      </c>
      <c r="L70" s="8"/>
      <c r="M70" s="8">
        <v>1</v>
      </c>
      <c r="N70" s="8">
        <v>11831</v>
      </c>
      <c r="O70" s="8">
        <v>1</v>
      </c>
      <c r="P70" s="8"/>
      <c r="Q70" s="8">
        <v>1</v>
      </c>
      <c r="R70" s="11">
        <v>13338</v>
      </c>
      <c r="S70" s="12">
        <v>1</v>
      </c>
      <c r="T70">
        <v>12788</v>
      </c>
      <c r="U70" s="8">
        <v>1</v>
      </c>
    </row>
    <row r="71" spans="1:21" x14ac:dyDescent="0.25">
      <c r="A71" s="9" t="s">
        <v>252</v>
      </c>
      <c r="B71" t="s">
        <v>280</v>
      </c>
      <c r="C71" s="8" t="s">
        <v>255</v>
      </c>
      <c r="D71">
        <v>6797</v>
      </c>
      <c r="E71">
        <f t="shared" ref="E71:E90" si="12">D71/$D$70</f>
        <v>0.69082223803232035</v>
      </c>
      <c r="F71">
        <v>13627</v>
      </c>
      <c r="G71">
        <f t="shared" ref="G71:G90" si="13">F71/$F$70</f>
        <v>0.99141506002182611</v>
      </c>
      <c r="J71">
        <v>30641</v>
      </c>
      <c r="K71">
        <f t="shared" ref="K71:K90" si="14">J71/$J$70</f>
        <v>2.3281665526935642</v>
      </c>
      <c r="N71">
        <v>34099</v>
      </c>
      <c r="O71">
        <f t="shared" ref="O71:O90" si="15">N71/$N$70</f>
        <v>2.8821739497929171</v>
      </c>
      <c r="R71" s="11">
        <v>40187</v>
      </c>
      <c r="S71" s="11">
        <f t="shared" ref="S71:S90" si="16">R71/$R$70</f>
        <v>3.0129704603388814</v>
      </c>
      <c r="T71">
        <v>40661</v>
      </c>
      <c r="U71">
        <f t="shared" ref="U71:U90" si="17">T71/$T$70</f>
        <v>3.1796215201751643</v>
      </c>
    </row>
    <row r="72" spans="1:21" x14ac:dyDescent="0.25">
      <c r="A72" s="9" t="s">
        <v>252</v>
      </c>
      <c r="B72" t="s">
        <v>280</v>
      </c>
      <c r="C72" s="8" t="s">
        <v>256</v>
      </c>
      <c r="D72">
        <v>4286</v>
      </c>
      <c r="E72">
        <f t="shared" si="12"/>
        <v>0.43561337534302269</v>
      </c>
      <c r="F72">
        <v>9305</v>
      </c>
      <c r="G72">
        <f t="shared" si="13"/>
        <v>0.67697344488905054</v>
      </c>
      <c r="J72">
        <v>16677</v>
      </c>
      <c r="K72">
        <f t="shared" si="14"/>
        <v>1.2671529519033509</v>
      </c>
      <c r="N72">
        <v>17788</v>
      </c>
      <c r="O72">
        <f t="shared" si="15"/>
        <v>1.5035077339193643</v>
      </c>
      <c r="R72" s="11">
        <v>21175</v>
      </c>
      <c r="S72" s="11">
        <f t="shared" si="16"/>
        <v>1.5875693507272455</v>
      </c>
      <c r="T72">
        <v>23587</v>
      </c>
      <c r="U72">
        <f t="shared" si="17"/>
        <v>1.8444635595871128</v>
      </c>
    </row>
    <row r="73" spans="1:21" x14ac:dyDescent="0.25">
      <c r="A73" s="9" t="s">
        <v>252</v>
      </c>
      <c r="B73" t="s">
        <v>280</v>
      </c>
      <c r="C73" s="8" t="s">
        <v>257</v>
      </c>
      <c r="D73">
        <v>7377</v>
      </c>
      <c r="E73">
        <f t="shared" si="12"/>
        <v>0.74977131822339671</v>
      </c>
      <c r="F73">
        <v>11248</v>
      </c>
      <c r="G73">
        <f t="shared" si="13"/>
        <v>0.81833393961440526</v>
      </c>
      <c r="J73">
        <v>30731</v>
      </c>
      <c r="K73">
        <f t="shared" si="14"/>
        <v>2.3350049388344352</v>
      </c>
      <c r="N73">
        <v>24022</v>
      </c>
      <c r="O73">
        <f t="shared" si="15"/>
        <v>2.0304285352041247</v>
      </c>
      <c r="R73" s="11">
        <v>36831</v>
      </c>
      <c r="S73" s="11">
        <f t="shared" si="16"/>
        <v>2.7613585245164192</v>
      </c>
      <c r="T73">
        <v>30705</v>
      </c>
      <c r="U73">
        <f t="shared" si="17"/>
        <v>2.4010791366906474</v>
      </c>
    </row>
    <row r="74" spans="1:21" x14ac:dyDescent="0.25">
      <c r="A74" s="9" t="s">
        <v>252</v>
      </c>
      <c r="B74" t="s">
        <v>280</v>
      </c>
      <c r="C74" s="8" t="s">
        <v>258</v>
      </c>
      <c r="D74">
        <v>2726</v>
      </c>
      <c r="E74">
        <f t="shared" si="12"/>
        <v>0.27706067689805874</v>
      </c>
      <c r="F74">
        <v>9929</v>
      </c>
      <c r="G74">
        <f t="shared" si="13"/>
        <v>0.72237177155329213</v>
      </c>
      <c r="J74">
        <v>21284</v>
      </c>
      <c r="K74">
        <f t="shared" si="14"/>
        <v>1.6172023402477016</v>
      </c>
      <c r="N74">
        <v>18993</v>
      </c>
      <c r="O74">
        <f t="shared" si="15"/>
        <v>1.605358803144282</v>
      </c>
      <c r="R74" s="11">
        <v>24756</v>
      </c>
      <c r="S74" s="11">
        <f t="shared" si="16"/>
        <v>1.8560503823661718</v>
      </c>
      <c r="T74">
        <v>24864</v>
      </c>
      <c r="U74">
        <f t="shared" si="17"/>
        <v>1.9443228026274633</v>
      </c>
    </row>
    <row r="75" spans="1:21" x14ac:dyDescent="0.25">
      <c r="A75" s="9" t="s">
        <v>252</v>
      </c>
      <c r="B75" t="s">
        <v>280</v>
      </c>
      <c r="C75" s="8" t="s">
        <v>259</v>
      </c>
      <c r="D75">
        <v>9026</v>
      </c>
      <c r="E75">
        <f t="shared" si="12"/>
        <v>0.91736965138733606</v>
      </c>
      <c r="F75">
        <v>25454</v>
      </c>
      <c r="G75">
        <f t="shared" si="13"/>
        <v>1.8518734085121862</v>
      </c>
      <c r="J75">
        <v>41196</v>
      </c>
      <c r="K75">
        <f t="shared" si="14"/>
        <v>3.1301572828812398</v>
      </c>
      <c r="N75">
        <v>42310</v>
      </c>
      <c r="O75">
        <f t="shared" si="15"/>
        <v>3.5761981235736626</v>
      </c>
      <c r="R75" s="11">
        <v>50355</v>
      </c>
      <c r="S75" s="11">
        <f t="shared" si="16"/>
        <v>3.7753036437246963</v>
      </c>
      <c r="T75">
        <v>55459</v>
      </c>
      <c r="U75">
        <f t="shared" si="17"/>
        <v>4.3368001251172972</v>
      </c>
    </row>
    <row r="76" spans="1:21" x14ac:dyDescent="0.25">
      <c r="A76" s="9" t="s">
        <v>252</v>
      </c>
      <c r="B76" t="s">
        <v>280</v>
      </c>
      <c r="C76" s="8" t="s">
        <v>260</v>
      </c>
      <c r="D76">
        <v>7872</v>
      </c>
      <c r="E76">
        <f t="shared" si="12"/>
        <v>0.80008130907612562</v>
      </c>
      <c r="F76">
        <v>13883</v>
      </c>
      <c r="G76">
        <f t="shared" si="13"/>
        <v>1.0100400145507458</v>
      </c>
      <c r="J76">
        <v>33142</v>
      </c>
      <c r="K76">
        <f t="shared" si="14"/>
        <v>2.5181977053415392</v>
      </c>
      <c r="N76">
        <v>34413</v>
      </c>
      <c r="O76">
        <f t="shared" si="15"/>
        <v>2.9087143943876259</v>
      </c>
      <c r="R76" s="11">
        <v>39534</v>
      </c>
      <c r="S76" s="11">
        <f t="shared" si="16"/>
        <v>2.9640125955915431</v>
      </c>
      <c r="T76">
        <v>37213</v>
      </c>
      <c r="U76">
        <f t="shared" si="17"/>
        <v>2.9099937441351269</v>
      </c>
    </row>
    <row r="77" spans="1:21" x14ac:dyDescent="0.25">
      <c r="A77" s="9" t="s">
        <v>252</v>
      </c>
      <c r="B77" t="s">
        <v>280</v>
      </c>
      <c r="C77" s="8" t="s">
        <v>261</v>
      </c>
      <c r="D77">
        <v>6968</v>
      </c>
      <c r="E77">
        <f t="shared" si="12"/>
        <v>0.70820205305417216</v>
      </c>
      <c r="F77">
        <v>16046</v>
      </c>
      <c r="G77">
        <f t="shared" si="13"/>
        <v>1.1674063295743906</v>
      </c>
      <c r="J77">
        <v>42559</v>
      </c>
      <c r="K77">
        <f t="shared" si="14"/>
        <v>3.2337208418813161</v>
      </c>
      <c r="N77">
        <v>25968</v>
      </c>
      <c r="O77">
        <f t="shared" si="15"/>
        <v>2.1949116727241993</v>
      </c>
      <c r="R77" s="11">
        <v>39299</v>
      </c>
      <c r="S77" s="11">
        <f t="shared" si="16"/>
        <v>2.9463937621832357</v>
      </c>
      <c r="T77">
        <v>44282</v>
      </c>
      <c r="U77">
        <f t="shared" si="17"/>
        <v>3.4627776040037537</v>
      </c>
    </row>
    <row r="78" spans="1:21" x14ac:dyDescent="0.25">
      <c r="A78" s="9" t="s">
        <v>252</v>
      </c>
      <c r="B78" t="s">
        <v>280</v>
      </c>
      <c r="C78" s="8" t="s">
        <v>262</v>
      </c>
      <c r="D78">
        <v>6422</v>
      </c>
      <c r="E78">
        <f t="shared" si="12"/>
        <v>0.65270860859843483</v>
      </c>
      <c r="F78">
        <v>17597</v>
      </c>
      <c r="G78">
        <f t="shared" si="13"/>
        <v>1.2802473626773372</v>
      </c>
      <c r="J78">
        <v>39152</v>
      </c>
      <c r="K78">
        <f t="shared" si="14"/>
        <v>2.974849935415242</v>
      </c>
      <c r="N78">
        <v>28042</v>
      </c>
      <c r="O78">
        <f t="shared" si="15"/>
        <v>2.3702138449835179</v>
      </c>
      <c r="R78" s="11">
        <v>46449</v>
      </c>
      <c r="S78" s="11">
        <f t="shared" si="16"/>
        <v>3.4824561403508771</v>
      </c>
      <c r="T78">
        <v>37522</v>
      </c>
      <c r="U78">
        <f t="shared" si="17"/>
        <v>2.9341570222083204</v>
      </c>
    </row>
    <row r="79" spans="1:21" x14ac:dyDescent="0.25">
      <c r="A79" s="9" t="s">
        <v>252</v>
      </c>
      <c r="B79" t="s">
        <v>280</v>
      </c>
      <c r="C79" s="8" t="s">
        <v>263</v>
      </c>
      <c r="D79">
        <v>10914</v>
      </c>
      <c r="E79">
        <f t="shared" si="12"/>
        <v>1.1092590710438053</v>
      </c>
      <c r="F79">
        <v>26234</v>
      </c>
      <c r="G79">
        <f t="shared" si="13"/>
        <v>1.9086213168424881</v>
      </c>
      <c r="J79">
        <v>40701</v>
      </c>
      <c r="K79">
        <f t="shared" si="14"/>
        <v>3.0925461591064507</v>
      </c>
      <c r="N79">
        <v>44258</v>
      </c>
      <c r="O79">
        <f t="shared" si="15"/>
        <v>3.7408503085115377</v>
      </c>
      <c r="R79" s="11">
        <v>45881</v>
      </c>
      <c r="S79" s="11">
        <f t="shared" si="16"/>
        <v>3.4398710451342032</v>
      </c>
      <c r="T79">
        <v>38736</v>
      </c>
      <c r="U79">
        <f t="shared" si="17"/>
        <v>3.029089771660932</v>
      </c>
    </row>
    <row r="80" spans="1:21" x14ac:dyDescent="0.25">
      <c r="A80" s="9" t="s">
        <v>252</v>
      </c>
      <c r="B80" t="s">
        <v>280</v>
      </c>
      <c r="C80" s="8" t="s">
        <v>264</v>
      </c>
      <c r="D80">
        <v>8316</v>
      </c>
      <c r="E80">
        <f t="shared" si="12"/>
        <v>0.84520784632584611</v>
      </c>
      <c r="F80">
        <v>17061</v>
      </c>
      <c r="G80">
        <f t="shared" si="13"/>
        <v>1.2412513641324119</v>
      </c>
      <c r="J80">
        <v>40173</v>
      </c>
      <c r="K80">
        <f t="shared" si="14"/>
        <v>3.052427627080009</v>
      </c>
      <c r="N80">
        <v>35991</v>
      </c>
      <c r="O80">
        <f t="shared" si="15"/>
        <v>3.0420928070323727</v>
      </c>
      <c r="R80" s="11">
        <v>48187</v>
      </c>
      <c r="S80" s="11">
        <f t="shared" si="16"/>
        <v>3.6127605338131654</v>
      </c>
      <c r="T80">
        <v>51705</v>
      </c>
      <c r="U80">
        <f t="shared" si="17"/>
        <v>4.0432436659368154</v>
      </c>
    </row>
    <row r="81" spans="1:21" x14ac:dyDescent="0.25">
      <c r="A81" s="9" t="s">
        <v>252</v>
      </c>
      <c r="B81" t="s">
        <v>280</v>
      </c>
      <c r="C81" s="8" t="s">
        <v>266</v>
      </c>
      <c r="D81">
        <v>4302</v>
      </c>
      <c r="E81">
        <f t="shared" si="12"/>
        <v>0.43723955686553512</v>
      </c>
      <c r="F81">
        <v>15684</v>
      </c>
      <c r="G81">
        <f t="shared" si="13"/>
        <v>1.1410694798108403</v>
      </c>
      <c r="J81">
        <v>30516</v>
      </c>
      <c r="K81">
        <f t="shared" si="14"/>
        <v>2.3186687941645769</v>
      </c>
      <c r="N81">
        <v>30727</v>
      </c>
      <c r="O81">
        <f t="shared" si="15"/>
        <v>2.5971600033809485</v>
      </c>
      <c r="R81" s="11">
        <v>38289</v>
      </c>
      <c r="S81" s="11">
        <f t="shared" si="16"/>
        <v>2.8706702654071075</v>
      </c>
      <c r="T81">
        <v>42431</v>
      </c>
      <c r="U81">
        <f t="shared" si="17"/>
        <v>3.3180325304973413</v>
      </c>
    </row>
    <row r="82" spans="1:21" x14ac:dyDescent="0.25">
      <c r="A82" s="9" t="s">
        <v>252</v>
      </c>
      <c r="B82" t="s">
        <v>280</v>
      </c>
      <c r="C82" s="8" t="s">
        <v>267</v>
      </c>
      <c r="D82">
        <v>6461</v>
      </c>
      <c r="E82">
        <f t="shared" si="12"/>
        <v>0.65667242605955889</v>
      </c>
      <c r="F82">
        <v>20144</v>
      </c>
      <c r="G82">
        <f t="shared" si="13"/>
        <v>1.4655511094943616</v>
      </c>
      <c r="J82">
        <v>39734</v>
      </c>
      <c r="K82">
        <f t="shared" si="14"/>
        <v>3.0190714991262064</v>
      </c>
      <c r="N82">
        <v>41329</v>
      </c>
      <c r="O82">
        <f t="shared" si="15"/>
        <v>3.4932803651424225</v>
      </c>
      <c r="R82" s="11">
        <v>44880</v>
      </c>
      <c r="S82" s="11">
        <f t="shared" si="16"/>
        <v>3.364822312190733</v>
      </c>
      <c r="T82">
        <v>47786</v>
      </c>
      <c r="U82">
        <f t="shared" si="17"/>
        <v>3.736784485455114</v>
      </c>
    </row>
    <row r="83" spans="1:21" x14ac:dyDescent="0.25">
      <c r="A83" s="9" t="s">
        <v>252</v>
      </c>
      <c r="B83" t="s">
        <v>280</v>
      </c>
      <c r="C83" s="8" t="s">
        <v>268</v>
      </c>
      <c r="D83">
        <v>7442</v>
      </c>
      <c r="E83">
        <f t="shared" si="12"/>
        <v>0.75637768065860356</v>
      </c>
      <c r="F83">
        <v>18514</v>
      </c>
      <c r="G83">
        <f t="shared" si="13"/>
        <v>1.3469625318297562</v>
      </c>
      <c r="J83">
        <v>40446</v>
      </c>
      <c r="K83">
        <f t="shared" si="14"/>
        <v>3.0731707317073171</v>
      </c>
      <c r="N83">
        <v>40427</v>
      </c>
      <c r="O83">
        <f t="shared" si="15"/>
        <v>3.4170399797143101</v>
      </c>
      <c r="R83" s="11">
        <v>49857</v>
      </c>
      <c r="S83" s="11">
        <f t="shared" si="16"/>
        <v>3.7379667116509223</v>
      </c>
      <c r="T83">
        <v>46049</v>
      </c>
      <c r="U83">
        <f t="shared" si="17"/>
        <v>3.600954019393181</v>
      </c>
    </row>
    <row r="84" spans="1:21" x14ac:dyDescent="0.25">
      <c r="A84" s="9" t="s">
        <v>252</v>
      </c>
      <c r="B84" t="s">
        <v>280</v>
      </c>
      <c r="C84" s="8" t="s">
        <v>269</v>
      </c>
      <c r="D84">
        <v>6111</v>
      </c>
      <c r="E84">
        <f t="shared" si="12"/>
        <v>0.62109970525459901</v>
      </c>
      <c r="F84">
        <v>17137</v>
      </c>
      <c r="G84">
        <f t="shared" si="13"/>
        <v>1.2467806475081848</v>
      </c>
      <c r="J84">
        <v>30179</v>
      </c>
      <c r="K84">
        <f t="shared" si="14"/>
        <v>2.2930628371704276</v>
      </c>
      <c r="N84">
        <v>28562</v>
      </c>
      <c r="O84">
        <f t="shared" si="15"/>
        <v>2.4141661736116982</v>
      </c>
      <c r="R84" s="11">
        <v>28455</v>
      </c>
      <c r="S84" s="11">
        <f t="shared" si="16"/>
        <v>2.1333783175888441</v>
      </c>
      <c r="T84">
        <v>35404</v>
      </c>
      <c r="U84">
        <f t="shared" si="17"/>
        <v>2.7685329996872068</v>
      </c>
    </row>
    <row r="85" spans="1:21" x14ac:dyDescent="0.25">
      <c r="A85" s="9" t="s">
        <v>252</v>
      </c>
      <c r="B85" t="s">
        <v>280</v>
      </c>
      <c r="C85" s="8" t="s">
        <v>270</v>
      </c>
      <c r="D85">
        <v>12527</v>
      </c>
      <c r="E85">
        <f t="shared" si="12"/>
        <v>1.2731984957820917</v>
      </c>
      <c r="F85">
        <v>21560</v>
      </c>
      <c r="G85">
        <f t="shared" si="13"/>
        <v>1.5685703892324481</v>
      </c>
      <c r="J85">
        <v>52069</v>
      </c>
      <c r="K85">
        <f t="shared" si="14"/>
        <v>3.9563103107666593</v>
      </c>
      <c r="N85">
        <v>53588</v>
      </c>
      <c r="O85">
        <f t="shared" si="15"/>
        <v>4.5294565125517705</v>
      </c>
      <c r="R85" s="11">
        <v>61605</v>
      </c>
      <c r="S85" s="11">
        <f t="shared" si="16"/>
        <v>4.6187584345479085</v>
      </c>
      <c r="T85">
        <v>68180</v>
      </c>
      <c r="U85">
        <f t="shared" si="17"/>
        <v>5.3315608382858928</v>
      </c>
    </row>
    <row r="86" spans="1:21" x14ac:dyDescent="0.25">
      <c r="A86" s="9" t="s">
        <v>252</v>
      </c>
      <c r="B86" t="s">
        <v>280</v>
      </c>
      <c r="C86" s="8" t="s">
        <v>271</v>
      </c>
      <c r="D86">
        <v>7225</v>
      </c>
      <c r="E86">
        <f t="shared" si="12"/>
        <v>0.73432259375952835</v>
      </c>
      <c r="F86">
        <v>20924</v>
      </c>
      <c r="G86">
        <f t="shared" si="13"/>
        <v>1.5222990178246636</v>
      </c>
      <c r="J86">
        <v>42295</v>
      </c>
      <c r="K86">
        <f t="shared" si="14"/>
        <v>3.2136615758680951</v>
      </c>
      <c r="N86">
        <v>46835</v>
      </c>
      <c r="O86">
        <f t="shared" si="15"/>
        <v>3.9586679063477304</v>
      </c>
      <c r="R86" s="11">
        <v>45361</v>
      </c>
      <c r="S86" s="11">
        <f t="shared" si="16"/>
        <v>3.4008846903583745</v>
      </c>
      <c r="T86">
        <v>52185</v>
      </c>
      <c r="U86">
        <f t="shared" si="17"/>
        <v>4.0807788551767281</v>
      </c>
    </row>
    <row r="87" spans="1:21" x14ac:dyDescent="0.25">
      <c r="A87" s="9" t="s">
        <v>252</v>
      </c>
      <c r="B87" t="s">
        <v>280</v>
      </c>
      <c r="C87" s="8" t="s">
        <v>272</v>
      </c>
      <c r="D87">
        <v>8884</v>
      </c>
      <c r="E87">
        <f t="shared" si="12"/>
        <v>0.90293729037503812</v>
      </c>
      <c r="F87">
        <v>24570</v>
      </c>
      <c r="G87">
        <f t="shared" si="13"/>
        <v>1.7875591124045107</v>
      </c>
      <c r="J87">
        <v>37523</v>
      </c>
      <c r="K87">
        <f t="shared" si="14"/>
        <v>2.8510751462654813</v>
      </c>
      <c r="N87">
        <v>38809</v>
      </c>
      <c r="O87">
        <f t="shared" si="15"/>
        <v>3.2802806187135491</v>
      </c>
      <c r="R87" s="11">
        <v>47468</v>
      </c>
      <c r="S87" s="11">
        <f t="shared" si="16"/>
        <v>3.5588544009596643</v>
      </c>
      <c r="T87">
        <v>52695</v>
      </c>
      <c r="U87">
        <f t="shared" si="17"/>
        <v>4.1206599937441348</v>
      </c>
    </row>
    <row r="88" spans="1:21" x14ac:dyDescent="0.25">
      <c r="A88" s="9" t="s">
        <v>252</v>
      </c>
      <c r="B88" t="s">
        <v>280</v>
      </c>
      <c r="C88" s="8" t="s">
        <v>273</v>
      </c>
      <c r="D88">
        <v>10305</v>
      </c>
      <c r="E88">
        <f t="shared" si="12"/>
        <v>1.0473625368431752</v>
      </c>
      <c r="F88">
        <v>20651</v>
      </c>
      <c r="G88">
        <f t="shared" si="13"/>
        <v>1.5024372499090579</v>
      </c>
      <c r="J88">
        <v>40003</v>
      </c>
      <c r="K88">
        <f t="shared" si="14"/>
        <v>3.0395106754805865</v>
      </c>
      <c r="N88">
        <v>36358</v>
      </c>
      <c r="O88">
        <f t="shared" si="15"/>
        <v>3.0731130081987996</v>
      </c>
      <c r="R88" s="11">
        <v>41372</v>
      </c>
      <c r="S88" s="11">
        <f t="shared" si="16"/>
        <v>3.1018143649722596</v>
      </c>
      <c r="T88">
        <v>45281</v>
      </c>
      <c r="U88">
        <f t="shared" si="17"/>
        <v>3.5408977166093214</v>
      </c>
    </row>
    <row r="89" spans="1:21" x14ac:dyDescent="0.25">
      <c r="A89" s="9" t="s">
        <v>252</v>
      </c>
      <c r="B89" t="s">
        <v>280</v>
      </c>
      <c r="C89" s="8" t="s">
        <v>274</v>
      </c>
      <c r="D89">
        <v>6893</v>
      </c>
      <c r="E89">
        <f t="shared" si="12"/>
        <v>0.70057932716739502</v>
      </c>
      <c r="F89">
        <v>22531</v>
      </c>
      <c r="G89">
        <f t="shared" si="13"/>
        <v>1.6392142597308113</v>
      </c>
      <c r="J89">
        <v>53405</v>
      </c>
      <c r="K89">
        <f t="shared" si="14"/>
        <v>4.0578223539244735</v>
      </c>
      <c r="N89">
        <v>51756</v>
      </c>
      <c r="O89">
        <f t="shared" si="15"/>
        <v>4.374609077846336</v>
      </c>
      <c r="R89" s="11">
        <v>55899</v>
      </c>
      <c r="S89" s="11">
        <f t="shared" si="16"/>
        <v>4.1909581646423755</v>
      </c>
      <c r="T89">
        <v>63637</v>
      </c>
      <c r="U89">
        <f t="shared" si="17"/>
        <v>4.9763059117923056</v>
      </c>
    </row>
    <row r="90" spans="1:21" x14ac:dyDescent="0.25">
      <c r="A90" s="9" t="s">
        <v>252</v>
      </c>
      <c r="B90" t="s">
        <v>280</v>
      </c>
      <c r="C90" s="8" t="s">
        <v>275</v>
      </c>
      <c r="D90">
        <v>7537</v>
      </c>
      <c r="E90">
        <f t="shared" si="12"/>
        <v>0.7660331334485212</v>
      </c>
      <c r="F90" s="8">
        <v>20820</v>
      </c>
      <c r="G90">
        <f t="shared" si="13"/>
        <v>1.5147326300472899</v>
      </c>
      <c r="J90">
        <v>37850</v>
      </c>
      <c r="K90">
        <f t="shared" si="14"/>
        <v>2.8759212825773117</v>
      </c>
      <c r="N90">
        <v>43912</v>
      </c>
      <c r="O90">
        <f t="shared" si="15"/>
        <v>3.7116051052320174</v>
      </c>
      <c r="R90" s="11">
        <v>57680</v>
      </c>
      <c r="S90" s="11">
        <f t="shared" si="16"/>
        <v>4.3244864297495873</v>
      </c>
      <c r="T90">
        <v>55589</v>
      </c>
      <c r="U90">
        <f t="shared" si="17"/>
        <v>4.3469659055364405</v>
      </c>
    </row>
    <row r="91" spans="1:21" x14ac:dyDescent="0.25">
      <c r="A91" s="9" t="s">
        <v>252</v>
      </c>
      <c r="B91" t="s">
        <v>281</v>
      </c>
      <c r="C91" t="s">
        <v>254</v>
      </c>
      <c r="D91">
        <v>10071</v>
      </c>
      <c r="E91" s="8">
        <v>1</v>
      </c>
      <c r="F91">
        <v>12096</v>
      </c>
      <c r="G91" s="8">
        <v>1</v>
      </c>
      <c r="H91" s="8"/>
      <c r="I91" s="8">
        <v>1</v>
      </c>
      <c r="J91" s="8">
        <v>12561</v>
      </c>
      <c r="K91" s="8">
        <v>1</v>
      </c>
      <c r="L91" s="8"/>
      <c r="M91" s="8">
        <v>1</v>
      </c>
      <c r="N91" s="8">
        <v>12580</v>
      </c>
      <c r="O91" s="8">
        <v>1</v>
      </c>
      <c r="P91" s="8"/>
      <c r="Q91" s="8">
        <v>1</v>
      </c>
      <c r="R91" s="8">
        <v>13411</v>
      </c>
      <c r="S91" s="8">
        <v>1</v>
      </c>
      <c r="T91">
        <v>13080</v>
      </c>
      <c r="U91" s="8">
        <v>1</v>
      </c>
    </row>
    <row r="92" spans="1:21" x14ac:dyDescent="0.25">
      <c r="A92" s="9" t="s">
        <v>252</v>
      </c>
      <c r="B92" t="s">
        <v>281</v>
      </c>
      <c r="C92" s="8" t="s">
        <v>255</v>
      </c>
      <c r="D92">
        <v>6091</v>
      </c>
      <c r="E92">
        <f t="shared" ref="E92:E111" si="18">D92/$D$91</f>
        <v>0.6048058782643233</v>
      </c>
      <c r="F92">
        <v>18136</v>
      </c>
      <c r="G92">
        <f t="shared" ref="G92:G111" si="19">F92/$F$91</f>
        <v>1.4993386243386244</v>
      </c>
      <c r="J92">
        <v>24953</v>
      </c>
      <c r="K92">
        <f t="shared" ref="K92:K111" si="20">J92/$J$91</f>
        <v>1.9865456571928986</v>
      </c>
      <c r="N92">
        <v>25790</v>
      </c>
      <c r="O92">
        <f t="shared" ref="O92:O111" si="21">N92/$N$91</f>
        <v>2.0500794912559619</v>
      </c>
      <c r="R92">
        <v>29653</v>
      </c>
      <c r="S92" s="11">
        <f t="shared" ref="S92:S111" si="22">R92/$R$91</f>
        <v>2.211095369472821</v>
      </c>
      <c r="T92">
        <v>33958</v>
      </c>
      <c r="U92">
        <f t="shared" ref="U92:U111" si="23">T92/$T$91</f>
        <v>2.5961773700305812</v>
      </c>
    </row>
    <row r="93" spans="1:21" x14ac:dyDescent="0.25">
      <c r="A93" s="9" t="s">
        <v>252</v>
      </c>
      <c r="B93" t="s">
        <v>281</v>
      </c>
      <c r="C93" s="8" t="s">
        <v>256</v>
      </c>
      <c r="D93">
        <v>5022</v>
      </c>
      <c r="E93">
        <f t="shared" si="18"/>
        <v>0.49865951742627346</v>
      </c>
      <c r="F93">
        <v>13992</v>
      </c>
      <c r="G93">
        <f t="shared" si="19"/>
        <v>1.1567460317460319</v>
      </c>
      <c r="J93">
        <v>25761</v>
      </c>
      <c r="K93">
        <f t="shared" si="20"/>
        <v>2.0508717458801051</v>
      </c>
      <c r="N93">
        <v>31967</v>
      </c>
      <c r="O93">
        <f t="shared" si="21"/>
        <v>2.5410969793322735</v>
      </c>
      <c r="R93">
        <v>36262</v>
      </c>
      <c r="S93" s="11">
        <f t="shared" si="22"/>
        <v>2.7038997837596002</v>
      </c>
      <c r="T93">
        <v>38029</v>
      </c>
      <c r="U93">
        <f t="shared" si="23"/>
        <v>2.9074159021406727</v>
      </c>
    </row>
    <row r="94" spans="1:21" x14ac:dyDescent="0.25">
      <c r="A94" s="9" t="s">
        <v>252</v>
      </c>
      <c r="B94" t="s">
        <v>281</v>
      </c>
      <c r="C94" s="8" t="s">
        <v>257</v>
      </c>
      <c r="D94">
        <v>6953</v>
      </c>
      <c r="E94">
        <f t="shared" si="18"/>
        <v>0.69039817297189954</v>
      </c>
      <c r="F94">
        <v>12968</v>
      </c>
      <c r="G94">
        <f t="shared" si="19"/>
        <v>1.072089947089947</v>
      </c>
      <c r="J94">
        <v>22247</v>
      </c>
      <c r="K94">
        <f t="shared" si="20"/>
        <v>1.7711169492874772</v>
      </c>
      <c r="N94">
        <v>29834</v>
      </c>
      <c r="O94">
        <f t="shared" si="21"/>
        <v>2.3715421303656599</v>
      </c>
      <c r="R94">
        <v>37512</v>
      </c>
      <c r="S94" s="11">
        <f t="shared" si="22"/>
        <v>2.7971068525837</v>
      </c>
      <c r="T94">
        <v>38750</v>
      </c>
      <c r="U94">
        <f t="shared" si="23"/>
        <v>2.962538226299694</v>
      </c>
    </row>
    <row r="95" spans="1:21" x14ac:dyDescent="0.25">
      <c r="A95" s="9" t="s">
        <v>252</v>
      </c>
      <c r="B95" t="s">
        <v>281</v>
      </c>
      <c r="C95" s="8" t="s">
        <v>258</v>
      </c>
      <c r="D95">
        <v>6621</v>
      </c>
      <c r="E95">
        <f t="shared" si="18"/>
        <v>0.6574322311587727</v>
      </c>
      <c r="F95">
        <v>22084</v>
      </c>
      <c r="G95">
        <f t="shared" si="19"/>
        <v>1.8257275132275133</v>
      </c>
      <c r="J95">
        <v>23759</v>
      </c>
      <c r="K95">
        <f t="shared" si="20"/>
        <v>1.8914895310882891</v>
      </c>
      <c r="N95">
        <v>27760</v>
      </c>
      <c r="O95">
        <f t="shared" si="21"/>
        <v>2.2066772655007951</v>
      </c>
      <c r="R95">
        <v>33754</v>
      </c>
      <c r="S95" s="11">
        <f t="shared" si="22"/>
        <v>2.516889120870927</v>
      </c>
      <c r="T95">
        <v>35943</v>
      </c>
      <c r="U95">
        <f t="shared" si="23"/>
        <v>2.7479357798165136</v>
      </c>
    </row>
    <row r="96" spans="1:21" x14ac:dyDescent="0.25">
      <c r="A96" s="9" t="s">
        <v>252</v>
      </c>
      <c r="B96" t="s">
        <v>281</v>
      </c>
      <c r="C96" s="8" t="s">
        <v>259</v>
      </c>
      <c r="D96">
        <v>8624</v>
      </c>
      <c r="E96">
        <f t="shared" si="18"/>
        <v>0.85632012709760696</v>
      </c>
      <c r="F96">
        <v>15634</v>
      </c>
      <c r="G96">
        <f t="shared" si="19"/>
        <v>1.2924933862433863</v>
      </c>
      <c r="J96">
        <v>33128</v>
      </c>
      <c r="K96">
        <f t="shared" si="20"/>
        <v>2.6373696361754639</v>
      </c>
      <c r="N96">
        <v>43850</v>
      </c>
      <c r="O96">
        <f t="shared" si="21"/>
        <v>3.4856915739268679</v>
      </c>
      <c r="R96">
        <v>38489</v>
      </c>
      <c r="S96" s="11">
        <f t="shared" si="22"/>
        <v>2.8699574975766162</v>
      </c>
      <c r="T96">
        <v>49980</v>
      </c>
      <c r="U96">
        <f t="shared" si="23"/>
        <v>3.8211009174311927</v>
      </c>
    </row>
    <row r="97" spans="1:21" x14ac:dyDescent="0.25">
      <c r="A97" s="9" t="s">
        <v>252</v>
      </c>
      <c r="B97" t="s">
        <v>281</v>
      </c>
      <c r="C97" s="8" t="s">
        <v>260</v>
      </c>
      <c r="D97">
        <v>5376</v>
      </c>
      <c r="E97">
        <f t="shared" si="18"/>
        <v>0.53380994935954718</v>
      </c>
      <c r="F97">
        <v>13416</v>
      </c>
      <c r="G97">
        <f t="shared" si="19"/>
        <v>1.1091269841269842</v>
      </c>
      <c r="J97">
        <v>19870</v>
      </c>
      <c r="K97">
        <f t="shared" si="20"/>
        <v>1.5818804235331583</v>
      </c>
      <c r="N97">
        <v>24119</v>
      </c>
      <c r="O97">
        <f t="shared" si="21"/>
        <v>1.9172496025437202</v>
      </c>
      <c r="R97">
        <v>24946</v>
      </c>
      <c r="S97" s="11">
        <f t="shared" si="22"/>
        <v>1.8601148311087914</v>
      </c>
      <c r="T97">
        <v>29453</v>
      </c>
      <c r="U97">
        <f t="shared" si="23"/>
        <v>2.2517584097859329</v>
      </c>
    </row>
    <row r="98" spans="1:21" x14ac:dyDescent="0.25">
      <c r="A98" s="9" t="s">
        <v>252</v>
      </c>
      <c r="B98" t="s">
        <v>281</v>
      </c>
      <c r="C98" s="8" t="s">
        <v>261</v>
      </c>
      <c r="D98">
        <v>5255</v>
      </c>
      <c r="E98">
        <f t="shared" si="18"/>
        <v>0.52179525369873891</v>
      </c>
      <c r="F98">
        <v>17696</v>
      </c>
      <c r="G98">
        <f t="shared" si="19"/>
        <v>1.462962962962963</v>
      </c>
      <c r="J98">
        <v>23139</v>
      </c>
      <c r="K98">
        <f t="shared" si="20"/>
        <v>1.8421304036302841</v>
      </c>
      <c r="N98">
        <v>22265</v>
      </c>
      <c r="O98">
        <f t="shared" si="21"/>
        <v>1.7698728139904611</v>
      </c>
      <c r="R98">
        <v>30872</v>
      </c>
      <c r="S98" s="11">
        <f t="shared" si="22"/>
        <v>2.3019909029900827</v>
      </c>
      <c r="T98">
        <v>39120</v>
      </c>
      <c r="U98">
        <f t="shared" si="23"/>
        <v>2.9908256880733943</v>
      </c>
    </row>
    <row r="99" spans="1:21" x14ac:dyDescent="0.25">
      <c r="A99" s="9" t="s">
        <v>252</v>
      </c>
      <c r="B99" t="s">
        <v>281</v>
      </c>
      <c r="C99" s="8" t="s">
        <v>262</v>
      </c>
      <c r="D99">
        <v>8468</v>
      </c>
      <c r="E99">
        <f t="shared" si="18"/>
        <v>0.8408301062456558</v>
      </c>
      <c r="F99">
        <v>18430</v>
      </c>
      <c r="G99">
        <f t="shared" si="19"/>
        <v>1.52364417989418</v>
      </c>
      <c r="J99">
        <v>31282</v>
      </c>
      <c r="K99">
        <f t="shared" si="20"/>
        <v>2.4904068147440492</v>
      </c>
      <c r="N99">
        <v>36738</v>
      </c>
      <c r="O99">
        <f t="shared" si="21"/>
        <v>2.9203497615262322</v>
      </c>
      <c r="R99">
        <v>36661</v>
      </c>
      <c r="S99" s="11">
        <f t="shared" si="22"/>
        <v>2.7336514801282528</v>
      </c>
      <c r="T99">
        <v>40358</v>
      </c>
      <c r="U99">
        <f t="shared" si="23"/>
        <v>3.085474006116208</v>
      </c>
    </row>
    <row r="100" spans="1:21" x14ac:dyDescent="0.25">
      <c r="A100" s="9" t="s">
        <v>252</v>
      </c>
      <c r="B100" t="s">
        <v>281</v>
      </c>
      <c r="C100" s="8" t="s">
        <v>263</v>
      </c>
      <c r="D100">
        <v>7054</v>
      </c>
      <c r="E100">
        <f t="shared" si="18"/>
        <v>0.7004269685234833</v>
      </c>
      <c r="F100">
        <v>18254</v>
      </c>
      <c r="G100">
        <f t="shared" si="19"/>
        <v>1.5090939153439153</v>
      </c>
      <c r="J100">
        <v>31731</v>
      </c>
      <c r="K100">
        <f t="shared" si="20"/>
        <v>2.5261523764031528</v>
      </c>
      <c r="N100">
        <v>37532</v>
      </c>
      <c r="O100">
        <f t="shared" si="21"/>
        <v>2.9834658187599365</v>
      </c>
      <c r="R100">
        <v>37776</v>
      </c>
      <c r="S100" s="11">
        <f t="shared" si="22"/>
        <v>2.8167921855193496</v>
      </c>
      <c r="T100">
        <v>44172</v>
      </c>
      <c r="U100">
        <f t="shared" si="23"/>
        <v>3.3770642201834864</v>
      </c>
    </row>
    <row r="101" spans="1:21" x14ac:dyDescent="0.25">
      <c r="A101" s="9" t="s">
        <v>252</v>
      </c>
      <c r="B101" t="s">
        <v>281</v>
      </c>
      <c r="C101" s="8" t="s">
        <v>264</v>
      </c>
      <c r="D101">
        <v>4916</v>
      </c>
      <c r="E101">
        <f t="shared" si="18"/>
        <v>0.4881342468473836</v>
      </c>
      <c r="F101">
        <v>17267</v>
      </c>
      <c r="G101">
        <f t="shared" si="19"/>
        <v>1.427496693121693</v>
      </c>
      <c r="J101">
        <v>29994</v>
      </c>
      <c r="K101">
        <f t="shared" si="20"/>
        <v>2.3878672080248387</v>
      </c>
      <c r="N101">
        <v>36212</v>
      </c>
      <c r="O101">
        <f t="shared" si="21"/>
        <v>2.8785373608903022</v>
      </c>
      <c r="R101">
        <v>39875</v>
      </c>
      <c r="S101" s="11">
        <f t="shared" si="22"/>
        <v>2.9733054954887779</v>
      </c>
      <c r="T101">
        <v>42617</v>
      </c>
      <c r="U101">
        <f t="shared" si="23"/>
        <v>3.2581804281345565</v>
      </c>
    </row>
    <row r="102" spans="1:21" x14ac:dyDescent="0.25">
      <c r="A102" s="9" t="s">
        <v>252</v>
      </c>
      <c r="B102" t="s">
        <v>281</v>
      </c>
      <c r="C102" s="8" t="s">
        <v>266</v>
      </c>
      <c r="D102">
        <v>5258</v>
      </c>
      <c r="E102">
        <f t="shared" si="18"/>
        <v>0.52209313871512264</v>
      </c>
      <c r="F102">
        <v>12858</v>
      </c>
      <c r="G102">
        <f t="shared" si="19"/>
        <v>1.0629960317460319</v>
      </c>
      <c r="J102">
        <v>18031</v>
      </c>
      <c r="K102">
        <f t="shared" si="20"/>
        <v>1.4354748825730435</v>
      </c>
      <c r="N102">
        <v>18146</v>
      </c>
      <c r="O102">
        <f t="shared" si="21"/>
        <v>1.4424483306836249</v>
      </c>
      <c r="R102">
        <v>27582</v>
      </c>
      <c r="S102" s="11">
        <f t="shared" si="22"/>
        <v>2.0566698978450524</v>
      </c>
      <c r="T102">
        <v>27108</v>
      </c>
      <c r="U102">
        <f t="shared" si="23"/>
        <v>2.0724770642201835</v>
      </c>
    </row>
    <row r="103" spans="1:21" x14ac:dyDescent="0.25">
      <c r="A103" s="9" t="s">
        <v>252</v>
      </c>
      <c r="B103" t="s">
        <v>281</v>
      </c>
      <c r="C103" s="8" t="s">
        <v>267</v>
      </c>
      <c r="D103">
        <v>5987</v>
      </c>
      <c r="E103">
        <f t="shared" si="18"/>
        <v>0.59447919769635582</v>
      </c>
      <c r="F103">
        <v>13619</v>
      </c>
      <c r="G103">
        <f t="shared" si="19"/>
        <v>1.1259093915343916</v>
      </c>
      <c r="J103">
        <v>17876</v>
      </c>
      <c r="K103">
        <f t="shared" si="20"/>
        <v>1.4231351007085422</v>
      </c>
      <c r="N103">
        <v>24581</v>
      </c>
      <c r="O103">
        <f t="shared" si="21"/>
        <v>1.9539745627980922</v>
      </c>
      <c r="R103">
        <v>27862</v>
      </c>
      <c r="S103" s="11">
        <f t="shared" si="22"/>
        <v>2.077548281261651</v>
      </c>
      <c r="T103">
        <v>28729</v>
      </c>
      <c r="U103">
        <f t="shared" si="23"/>
        <v>2.1964067278287462</v>
      </c>
    </row>
    <row r="104" spans="1:21" x14ac:dyDescent="0.25">
      <c r="A104" s="9" t="s">
        <v>252</v>
      </c>
      <c r="B104" t="s">
        <v>281</v>
      </c>
      <c r="C104" s="8" t="s">
        <v>268</v>
      </c>
      <c r="D104">
        <v>8886</v>
      </c>
      <c r="E104">
        <f t="shared" si="18"/>
        <v>0.88233541852844799</v>
      </c>
      <c r="F104">
        <v>23410</v>
      </c>
      <c r="G104">
        <f t="shared" si="19"/>
        <v>1.9353505291005291</v>
      </c>
      <c r="J104">
        <v>29087</v>
      </c>
      <c r="K104">
        <f t="shared" si="20"/>
        <v>2.3156595812435317</v>
      </c>
      <c r="N104">
        <v>31721</v>
      </c>
      <c r="O104">
        <f t="shared" si="21"/>
        <v>2.5215421303656598</v>
      </c>
      <c r="R104">
        <v>41747</v>
      </c>
      <c r="S104" s="11">
        <f t="shared" si="22"/>
        <v>3.1128924017597495</v>
      </c>
      <c r="T104">
        <v>50506</v>
      </c>
      <c r="U104">
        <f t="shared" si="23"/>
        <v>3.8613149847094803</v>
      </c>
    </row>
    <row r="105" spans="1:21" x14ac:dyDescent="0.25">
      <c r="A105" s="9" t="s">
        <v>252</v>
      </c>
      <c r="B105" t="s">
        <v>281</v>
      </c>
      <c r="C105" s="8" t="s">
        <v>269</v>
      </c>
      <c r="D105">
        <v>9727</v>
      </c>
      <c r="E105">
        <f t="shared" si="18"/>
        <v>0.96584251812133848</v>
      </c>
      <c r="F105">
        <v>23527</v>
      </c>
      <c r="G105">
        <f t="shared" si="19"/>
        <v>1.9450231481481481</v>
      </c>
      <c r="J105">
        <v>35115</v>
      </c>
      <c r="K105">
        <f t="shared" si="20"/>
        <v>2.7955576785287795</v>
      </c>
      <c r="N105">
        <v>42770</v>
      </c>
      <c r="O105">
        <f t="shared" si="21"/>
        <v>3.3998410174880762</v>
      </c>
      <c r="R105">
        <v>50543</v>
      </c>
      <c r="S105" s="11">
        <f t="shared" si="22"/>
        <v>3.7687719036611735</v>
      </c>
      <c r="T105">
        <v>55667</v>
      </c>
      <c r="U105">
        <f t="shared" si="23"/>
        <v>4.2558868501529048</v>
      </c>
    </row>
    <row r="106" spans="1:21" x14ac:dyDescent="0.25">
      <c r="A106" s="9" t="s">
        <v>252</v>
      </c>
      <c r="B106" t="s">
        <v>281</v>
      </c>
      <c r="C106" s="8" t="s">
        <v>270</v>
      </c>
      <c r="D106">
        <v>9705</v>
      </c>
      <c r="E106">
        <f t="shared" si="18"/>
        <v>0.96365802800119149</v>
      </c>
      <c r="F106">
        <v>22607</v>
      </c>
      <c r="G106">
        <f t="shared" si="19"/>
        <v>1.868964947089947</v>
      </c>
      <c r="J106">
        <v>33429</v>
      </c>
      <c r="K106">
        <f t="shared" si="20"/>
        <v>2.6613326964413662</v>
      </c>
      <c r="N106">
        <v>42153</v>
      </c>
      <c r="O106">
        <f t="shared" si="21"/>
        <v>3.3507949125596186</v>
      </c>
      <c r="R106">
        <v>52398</v>
      </c>
      <c r="S106" s="11">
        <f t="shared" si="22"/>
        <v>3.9070911937961377</v>
      </c>
      <c r="T106">
        <v>60930</v>
      </c>
      <c r="U106">
        <f t="shared" si="23"/>
        <v>4.6582568807339451</v>
      </c>
    </row>
    <row r="107" spans="1:21" x14ac:dyDescent="0.25">
      <c r="A107" s="9" t="s">
        <v>252</v>
      </c>
      <c r="B107" t="s">
        <v>281</v>
      </c>
      <c r="C107" s="8" t="s">
        <v>271</v>
      </c>
      <c r="D107">
        <v>5038</v>
      </c>
      <c r="E107">
        <f t="shared" si="18"/>
        <v>0.5002482375136531</v>
      </c>
      <c r="F107">
        <v>14312</v>
      </c>
      <c r="G107">
        <f t="shared" si="19"/>
        <v>1.1832010582010581</v>
      </c>
      <c r="J107">
        <v>16966</v>
      </c>
      <c r="K107">
        <f t="shared" si="20"/>
        <v>1.350688639439535</v>
      </c>
      <c r="N107">
        <v>17970</v>
      </c>
      <c r="O107">
        <f t="shared" si="21"/>
        <v>1.4284578696343402</v>
      </c>
      <c r="R107">
        <v>27582</v>
      </c>
      <c r="S107" s="11">
        <f t="shared" si="22"/>
        <v>2.0566698978450524</v>
      </c>
      <c r="T107">
        <v>32679</v>
      </c>
      <c r="U107">
        <f t="shared" si="23"/>
        <v>2.4983944954128439</v>
      </c>
    </row>
    <row r="108" spans="1:21" x14ac:dyDescent="0.25">
      <c r="A108" s="9" t="s">
        <v>252</v>
      </c>
      <c r="B108" t="s">
        <v>281</v>
      </c>
      <c r="C108" s="8" t="s">
        <v>272</v>
      </c>
      <c r="D108">
        <v>6592</v>
      </c>
      <c r="E108">
        <f t="shared" si="18"/>
        <v>0.65455267600039713</v>
      </c>
      <c r="F108">
        <v>15603</v>
      </c>
      <c r="G108">
        <f t="shared" si="19"/>
        <v>1.2899305555555556</v>
      </c>
      <c r="J108">
        <v>23305</v>
      </c>
      <c r="K108">
        <f t="shared" si="20"/>
        <v>1.8553459119496856</v>
      </c>
      <c r="N108">
        <v>26202</v>
      </c>
      <c r="O108">
        <f t="shared" si="21"/>
        <v>2.0828298887122418</v>
      </c>
      <c r="R108">
        <v>34525</v>
      </c>
      <c r="S108" s="11">
        <f t="shared" si="22"/>
        <v>2.5743792409216315</v>
      </c>
      <c r="T108">
        <v>34251</v>
      </c>
      <c r="U108">
        <f t="shared" si="23"/>
        <v>2.6185779816513763</v>
      </c>
    </row>
    <row r="109" spans="1:21" x14ac:dyDescent="0.25">
      <c r="A109" s="9" t="s">
        <v>252</v>
      </c>
      <c r="B109" t="s">
        <v>281</v>
      </c>
      <c r="C109" s="8" t="s">
        <v>273</v>
      </c>
      <c r="D109">
        <v>6457</v>
      </c>
      <c r="E109">
        <f t="shared" si="18"/>
        <v>0.64114785026313181</v>
      </c>
      <c r="F109">
        <v>21469</v>
      </c>
      <c r="G109">
        <f t="shared" si="19"/>
        <v>1.7748842592592593</v>
      </c>
      <c r="J109">
        <v>28013</v>
      </c>
      <c r="K109">
        <f t="shared" si="20"/>
        <v>2.2301568346469232</v>
      </c>
      <c r="N109">
        <v>26617</v>
      </c>
      <c r="O109">
        <f t="shared" si="21"/>
        <v>2.1158187599364071</v>
      </c>
      <c r="R109">
        <v>39367</v>
      </c>
      <c r="S109" s="11">
        <f t="shared" si="22"/>
        <v>2.9354261427186636</v>
      </c>
      <c r="T109">
        <v>40263</v>
      </c>
      <c r="U109">
        <f t="shared" si="23"/>
        <v>3.078211009174312</v>
      </c>
    </row>
    <row r="110" spans="1:21" x14ac:dyDescent="0.25">
      <c r="A110" s="9" t="s">
        <v>252</v>
      </c>
      <c r="B110" t="s">
        <v>281</v>
      </c>
      <c r="C110" s="8" t="s">
        <v>274</v>
      </c>
      <c r="D110">
        <v>5271</v>
      </c>
      <c r="E110">
        <f t="shared" si="18"/>
        <v>0.52338397378611856</v>
      </c>
      <c r="F110">
        <v>20190</v>
      </c>
      <c r="G110">
        <f t="shared" si="19"/>
        <v>1.6691468253968254</v>
      </c>
      <c r="J110">
        <v>24620</v>
      </c>
      <c r="K110">
        <f t="shared" si="20"/>
        <v>1.960035029058196</v>
      </c>
      <c r="N110">
        <v>30525</v>
      </c>
      <c r="O110">
        <f t="shared" si="21"/>
        <v>2.4264705882352939</v>
      </c>
      <c r="R110">
        <v>34293</v>
      </c>
      <c r="S110" s="11">
        <f t="shared" si="22"/>
        <v>2.5570800089478785</v>
      </c>
      <c r="T110">
        <v>39242</v>
      </c>
      <c r="U110">
        <f t="shared" si="23"/>
        <v>3.0001529051987768</v>
      </c>
    </row>
    <row r="111" spans="1:21" x14ac:dyDescent="0.25">
      <c r="A111" s="9" t="s">
        <v>252</v>
      </c>
      <c r="B111" t="s">
        <v>281</v>
      </c>
      <c r="C111" s="8" t="s">
        <v>275</v>
      </c>
      <c r="D111">
        <v>11114</v>
      </c>
      <c r="E111">
        <f t="shared" si="18"/>
        <v>1.1035646906960579</v>
      </c>
      <c r="F111">
        <v>22171</v>
      </c>
      <c r="G111">
        <f t="shared" si="19"/>
        <v>1.8329199735449735</v>
      </c>
      <c r="J111">
        <v>42378</v>
      </c>
      <c r="K111">
        <f t="shared" si="20"/>
        <v>3.3737759732505372</v>
      </c>
      <c r="N111">
        <v>42076</v>
      </c>
      <c r="O111">
        <f t="shared" si="21"/>
        <v>3.3446740858505564</v>
      </c>
      <c r="R111">
        <v>48624</v>
      </c>
      <c r="S111" s="11">
        <f t="shared" si="22"/>
        <v>3.6256804116024157</v>
      </c>
      <c r="T111">
        <v>48813</v>
      </c>
      <c r="U111">
        <f t="shared" si="23"/>
        <v>3.731880733944954</v>
      </c>
    </row>
    <row r="112" spans="1:21" x14ac:dyDescent="0.25">
      <c r="A112" s="8" t="s">
        <v>282</v>
      </c>
      <c r="B112" s="8"/>
      <c r="C112" s="8"/>
      <c r="D112" s="8"/>
      <c r="E112" s="8">
        <f>SUM(E4:E24,E26:E48,E50:E69,E71:E90,E92:E111)</f>
        <v>89.004712969154653</v>
      </c>
      <c r="F112" s="8"/>
      <c r="G112" s="8">
        <f>SUM(G4:G24,G26:G48,G50:G69,G71:G90,G92:G111)</f>
        <v>185.57496911258951</v>
      </c>
      <c r="H112" s="8"/>
      <c r="I112" s="8"/>
      <c r="J112" s="8"/>
      <c r="K112" s="8">
        <f>SUM(K4:K24,K26:K48,K50:K69,K71:K90,K92:K111)</f>
        <v>282.92328970849877</v>
      </c>
      <c r="L112" s="8"/>
      <c r="M112" s="8"/>
      <c r="N112" s="8"/>
      <c r="O112" s="8">
        <f>SUM(O4:O24,O26:O48,O50:O69,O71:O90,O92:O111)</f>
        <v>319.4124073616178</v>
      </c>
      <c r="P112" s="8"/>
      <c r="Q112" s="8"/>
      <c r="R112" s="8"/>
      <c r="S112" s="8">
        <f>SUM(S4:S24,S26:S48,S50:S69,S71:S90,S92:S111)</f>
        <v>346.06101360202257</v>
      </c>
      <c r="T112" s="8"/>
      <c r="U112" s="8">
        <f>SUM(U4:U24,U26:U48,U50:U69,U71:U90,U92:U111)</f>
        <v>382.19941543603215</v>
      </c>
    </row>
    <row r="113" spans="1:21" x14ac:dyDescent="0.25">
      <c r="A113" s="8" t="s">
        <v>283</v>
      </c>
      <c r="B113" s="8"/>
      <c r="C113" s="8"/>
      <c r="D113" s="8"/>
      <c r="E113" s="8">
        <f>AVERAGE(E92:E111,E71:E90,E50:E69,E26:E47,E48,E4:E24)</f>
        <v>0.85581454778033317</v>
      </c>
      <c r="F113" s="8"/>
      <c r="G113" s="8">
        <f>AVERAGE(G92:G111,G71:G90,G50:G69,G26:G47,G48,G4:G24)</f>
        <v>1.7843747030056674</v>
      </c>
      <c r="H113" s="8"/>
      <c r="I113" s="8"/>
      <c r="J113" s="8"/>
      <c r="K113" s="8">
        <f>AVERAGE(K92:K111,K71:K90,K50:K69,K26:K47,K48,K4:K24)</f>
        <v>2.7204162471971021</v>
      </c>
      <c r="L113" s="8"/>
      <c r="M113" s="8"/>
      <c r="N113" s="8"/>
      <c r="O113" s="8">
        <f>AVERAGE(O92:O111,O71:O90,O50:O69,O26:O47,O48,O4:O24)</f>
        <v>3.0712731477078634</v>
      </c>
      <c r="P113" s="8"/>
      <c r="Q113" s="8"/>
      <c r="R113" s="8"/>
      <c r="S113" s="8">
        <f>AVERAGE(S92:S111,S71:S90,S50:S69,S26:S47,S48,S4:S24)</f>
        <v>3.3275097461732956</v>
      </c>
      <c r="T113" s="8"/>
      <c r="U113" s="8">
        <f>AVERAGE(U92:U111,U71:U90,U50:U69,U26:U47,U48,U4:U24)</f>
        <v>3.6749943791926185</v>
      </c>
    </row>
    <row r="114" spans="1:21" x14ac:dyDescent="0.25">
      <c r="A114" s="8" t="s">
        <v>284</v>
      </c>
      <c r="B114" s="8"/>
      <c r="C114" s="8"/>
      <c r="D114" s="8"/>
      <c r="E114" s="8">
        <f>STDEV(E92:E111,E71:E90,E50:E69,E26:E48,E4:E24)</f>
        <v>0.22654497707511073</v>
      </c>
      <c r="F114" s="8"/>
      <c r="G114" s="8">
        <f>STDEV(G92:G111,G71:G90,G50:G69,G26:G48,G4:G24)</f>
        <v>0.49581938929917185</v>
      </c>
      <c r="H114" s="8"/>
      <c r="I114" s="8"/>
      <c r="J114" s="8"/>
      <c r="K114" s="8">
        <f>STDEV(K92:K111,K71:K90,K50:K69,K26:K48,K4:K24)</f>
        <v>0.58398875143687579</v>
      </c>
      <c r="L114" s="8"/>
      <c r="M114" s="8"/>
      <c r="N114" s="8"/>
      <c r="O114" s="8">
        <f>STDEV(O92:O111,O71:O90,O50:O69,O26:O48,O4:O24)</f>
        <v>0.683381788184521</v>
      </c>
      <c r="P114" s="8"/>
      <c r="Q114" s="8"/>
      <c r="R114" s="8"/>
      <c r="S114" s="8">
        <f>STDEV(S92:S111,S71:S90,S50:S69,S26:S48,S4:S24)</f>
        <v>0.64701592765869687</v>
      </c>
      <c r="T114" s="8"/>
      <c r="U114" s="8">
        <f>STDEV(U92:U111,U71:U90,U50:U69,U26:U48,U4:U24)</f>
        <v>0.74849993719670083</v>
      </c>
    </row>
    <row r="115" spans="1:21" x14ac:dyDescent="0.25">
      <c r="A115" s="8" t="s">
        <v>285</v>
      </c>
      <c r="B115" s="8"/>
      <c r="C115" s="8"/>
      <c r="D115" s="8"/>
      <c r="E115" s="8">
        <f>_xlfn.CONFIDENCE.NORM(0.05,E114,104)</f>
        <v>4.3539742764468391E-2</v>
      </c>
      <c r="F115" s="8"/>
      <c r="G115" s="8">
        <f>_xlfn.CONFIDENCE.NORM(0.05,G114,104)</f>
        <v>9.5291667669878746E-2</v>
      </c>
      <c r="H115" s="8"/>
      <c r="I115" s="8"/>
      <c r="J115" s="8"/>
      <c r="K115" s="8">
        <f>_xlfn.CONFIDENCE.NORM(0.05,K114,104)</f>
        <v>0.11223696213963923</v>
      </c>
      <c r="L115" s="8"/>
      <c r="M115" s="8"/>
      <c r="N115" s="8"/>
      <c r="O115" s="8">
        <f>_xlfn.CONFIDENCE.NORM(0.05,O114,104)</f>
        <v>0.13133933778461782</v>
      </c>
      <c r="P115" s="8"/>
      <c r="Q115" s="8"/>
      <c r="R115" s="8"/>
      <c r="S115" s="8">
        <f>_xlfn.CONFIDENCE.NORM(0.05,S114,104)</f>
        <v>0.12435017283757088</v>
      </c>
      <c r="T115" s="8"/>
      <c r="U115" s="8">
        <f>_xlfn.CONFIDENCE.NORM(0.05,U114,104)</f>
        <v>0.14385441313033434</v>
      </c>
    </row>
    <row r="116" spans="1:21" x14ac:dyDescent="0.25">
      <c r="A116" s="8" t="s">
        <v>286</v>
      </c>
      <c r="B116" s="8"/>
      <c r="C116" s="8"/>
      <c r="D116" s="8"/>
      <c r="E116" s="8">
        <v>1</v>
      </c>
      <c r="F116" s="8"/>
      <c r="G116" s="8">
        <v>90</v>
      </c>
      <c r="H116" s="8"/>
      <c r="I116" s="8"/>
      <c r="J116" s="8"/>
      <c r="K116" s="8">
        <v>104</v>
      </c>
      <c r="L116" s="8"/>
      <c r="M116" s="8"/>
      <c r="N116" s="8"/>
      <c r="O116" s="8">
        <v>111</v>
      </c>
      <c r="P116" s="8"/>
      <c r="Q116" s="8"/>
      <c r="R116" s="8"/>
      <c r="S116" s="8">
        <v>125</v>
      </c>
      <c r="T116" s="8"/>
      <c r="U116" s="8">
        <v>132</v>
      </c>
    </row>
    <row r="117" spans="1:21" x14ac:dyDescent="0.25">
      <c r="A117" s="8"/>
      <c r="C117" s="8"/>
    </row>
    <row r="118" spans="1:21" x14ac:dyDescent="0.25">
      <c r="A118" s="9" t="s">
        <v>287</v>
      </c>
      <c r="B118" t="s">
        <v>288</v>
      </c>
      <c r="C118" t="s">
        <v>254</v>
      </c>
      <c r="D118">
        <v>10221</v>
      </c>
      <c r="E118" s="8">
        <v>1</v>
      </c>
      <c r="F118">
        <v>12699</v>
      </c>
      <c r="G118" s="8">
        <v>1</v>
      </c>
      <c r="H118" s="8"/>
      <c r="I118" s="8">
        <v>1</v>
      </c>
      <c r="J118" s="8">
        <v>13221</v>
      </c>
      <c r="K118" s="8">
        <v>1</v>
      </c>
      <c r="L118" s="8"/>
      <c r="M118" s="8">
        <v>1</v>
      </c>
      <c r="N118" s="8">
        <v>13081</v>
      </c>
      <c r="O118" s="8">
        <v>1</v>
      </c>
      <c r="P118" s="8"/>
      <c r="Q118" s="8">
        <v>1</v>
      </c>
      <c r="R118">
        <v>13356</v>
      </c>
      <c r="S118" s="8">
        <v>1</v>
      </c>
      <c r="T118" t="s">
        <v>289</v>
      </c>
    </row>
    <row r="119" spans="1:21" x14ac:dyDescent="0.25">
      <c r="A119" s="9" t="s">
        <v>287</v>
      </c>
      <c r="B119" t="s">
        <v>288</v>
      </c>
      <c r="C119" s="8" t="s">
        <v>255</v>
      </c>
      <c r="D119">
        <v>40951</v>
      </c>
      <c r="E119">
        <f t="shared" ref="E119:E127" si="24">D119/$D$118</f>
        <v>4.0065551315918206</v>
      </c>
      <c r="F119">
        <v>63523</v>
      </c>
      <c r="G119">
        <f t="shared" ref="G119:G127" si="25">F119/$F$118</f>
        <v>5.0022048980234661</v>
      </c>
      <c r="J119">
        <v>94745</v>
      </c>
      <c r="K119">
        <f t="shared" ref="K119:K127" si="26">J119/$J$118</f>
        <v>7.1662506618258828</v>
      </c>
      <c r="N119">
        <v>102061</v>
      </c>
      <c r="O119">
        <f t="shared" ref="O119:O127" si="27">N119/$N$118</f>
        <v>7.8022322452411892</v>
      </c>
      <c r="R119">
        <v>142081</v>
      </c>
      <c r="S119">
        <f t="shared" ref="S119:S127" si="28">R119/$R$118</f>
        <v>10.637990416292302</v>
      </c>
    </row>
    <row r="120" spans="1:21" x14ac:dyDescent="0.25">
      <c r="A120" s="9" t="s">
        <v>287</v>
      </c>
      <c r="B120" t="s">
        <v>288</v>
      </c>
      <c r="C120" s="8" t="s">
        <v>256</v>
      </c>
      <c r="D120">
        <v>40744</v>
      </c>
      <c r="E120">
        <f t="shared" si="24"/>
        <v>3.9863027101066431</v>
      </c>
      <c r="F120">
        <v>68355</v>
      </c>
      <c r="G120">
        <f t="shared" si="25"/>
        <v>5.382707299787385</v>
      </c>
      <c r="J120">
        <v>96111</v>
      </c>
      <c r="K120">
        <f t="shared" si="26"/>
        <v>7.269571136827774</v>
      </c>
      <c r="N120">
        <v>91771</v>
      </c>
      <c r="O120">
        <f t="shared" si="27"/>
        <v>7.0155951379863923</v>
      </c>
      <c r="R120">
        <v>116335</v>
      </c>
      <c r="S120">
        <f t="shared" si="28"/>
        <v>8.7103174603174605</v>
      </c>
    </row>
    <row r="121" spans="1:21" x14ac:dyDescent="0.25">
      <c r="A121" s="9" t="s">
        <v>287</v>
      </c>
      <c r="B121" t="s">
        <v>288</v>
      </c>
      <c r="C121" s="8" t="s">
        <v>257</v>
      </c>
      <c r="D121">
        <v>32259</v>
      </c>
      <c r="E121">
        <f t="shared" si="24"/>
        <v>3.1561491047842676</v>
      </c>
      <c r="F121">
        <v>64909</v>
      </c>
      <c r="G121">
        <f t="shared" si="25"/>
        <v>5.1113473501850537</v>
      </c>
      <c r="J121">
        <v>87464</v>
      </c>
      <c r="K121">
        <f t="shared" si="26"/>
        <v>6.6155358898721728</v>
      </c>
      <c r="N121">
        <v>93963</v>
      </c>
      <c r="O121">
        <f t="shared" si="27"/>
        <v>7.1831664245852762</v>
      </c>
      <c r="R121">
        <v>115862</v>
      </c>
      <c r="S121">
        <f t="shared" si="28"/>
        <v>8.6749026654687036</v>
      </c>
    </row>
    <row r="122" spans="1:21" x14ac:dyDescent="0.25">
      <c r="A122" s="9" t="s">
        <v>287</v>
      </c>
      <c r="B122" t="s">
        <v>288</v>
      </c>
      <c r="C122" s="8" t="s">
        <v>260</v>
      </c>
      <c r="D122">
        <v>33212</v>
      </c>
      <c r="E122">
        <f t="shared" si="24"/>
        <v>3.2493885138440466</v>
      </c>
      <c r="F122">
        <v>68121</v>
      </c>
      <c r="G122">
        <f t="shared" si="25"/>
        <v>5.3642806520198443</v>
      </c>
      <c r="J122">
        <v>94521</v>
      </c>
      <c r="K122">
        <f t="shared" si="26"/>
        <v>7.1493079192194235</v>
      </c>
      <c r="N122">
        <v>107353</v>
      </c>
      <c r="O122">
        <f t="shared" si="27"/>
        <v>8.2067884718293715</v>
      </c>
      <c r="R122">
        <v>134986</v>
      </c>
      <c r="S122">
        <f t="shared" si="28"/>
        <v>10.106768493560946</v>
      </c>
    </row>
    <row r="123" spans="1:21" x14ac:dyDescent="0.25">
      <c r="A123" s="9" t="s">
        <v>287</v>
      </c>
      <c r="B123" t="s">
        <v>288</v>
      </c>
      <c r="C123" s="8" t="s">
        <v>261</v>
      </c>
      <c r="D123">
        <v>45162</v>
      </c>
      <c r="E123">
        <f t="shared" si="24"/>
        <v>4.4185500440270031</v>
      </c>
      <c r="F123">
        <v>63681</v>
      </c>
      <c r="G123">
        <f t="shared" si="25"/>
        <v>5.0146468225844556</v>
      </c>
      <c r="J123">
        <v>105029</v>
      </c>
      <c r="K123">
        <f t="shared" si="26"/>
        <v>7.9441040768474398</v>
      </c>
      <c r="N123">
        <v>103363</v>
      </c>
      <c r="O123">
        <f t="shared" si="27"/>
        <v>7.9017659200366941</v>
      </c>
      <c r="R123">
        <v>133730</v>
      </c>
      <c r="S123">
        <f t="shared" si="28"/>
        <v>10.012728361784966</v>
      </c>
    </row>
    <row r="124" spans="1:21" x14ac:dyDescent="0.25">
      <c r="A124" s="9" t="s">
        <v>287</v>
      </c>
      <c r="B124" t="s">
        <v>288</v>
      </c>
      <c r="C124" s="8" t="s">
        <v>262</v>
      </c>
      <c r="D124">
        <v>54172</v>
      </c>
      <c r="E124">
        <f t="shared" si="24"/>
        <v>5.3000684864494669</v>
      </c>
      <c r="F124">
        <v>87471</v>
      </c>
      <c r="G124">
        <f t="shared" si="25"/>
        <v>6.8880226789510983</v>
      </c>
      <c r="J124">
        <v>124885</v>
      </c>
      <c r="K124">
        <f t="shared" si="26"/>
        <v>9.4459571893200209</v>
      </c>
      <c r="N124">
        <v>129570</v>
      </c>
      <c r="O124">
        <f t="shared" si="27"/>
        <v>9.905206024004281</v>
      </c>
      <c r="R124">
        <v>161594</v>
      </c>
      <c r="S124">
        <f t="shared" si="28"/>
        <v>12.098981731057203</v>
      </c>
    </row>
    <row r="125" spans="1:21" x14ac:dyDescent="0.25">
      <c r="A125" s="9" t="s">
        <v>287</v>
      </c>
      <c r="B125" t="s">
        <v>288</v>
      </c>
      <c r="C125" s="8" t="s">
        <v>266</v>
      </c>
      <c r="D125">
        <v>45797</v>
      </c>
      <c r="E125">
        <f t="shared" si="24"/>
        <v>4.4806770374718718</v>
      </c>
      <c r="F125">
        <v>64075</v>
      </c>
      <c r="G125">
        <f t="shared" si="25"/>
        <v>5.0456728876289469</v>
      </c>
      <c r="J125">
        <v>110526</v>
      </c>
      <c r="K125">
        <f t="shared" si="26"/>
        <v>8.3598820058997045</v>
      </c>
      <c r="N125">
        <v>118408</v>
      </c>
      <c r="O125">
        <f t="shared" si="27"/>
        <v>9.0519073465331399</v>
      </c>
      <c r="R125">
        <v>161564</v>
      </c>
      <c r="S125">
        <f t="shared" si="28"/>
        <v>12.096735549565738</v>
      </c>
    </row>
    <row r="126" spans="1:21" x14ac:dyDescent="0.25">
      <c r="A126" s="9" t="s">
        <v>287</v>
      </c>
      <c r="B126" t="s">
        <v>288</v>
      </c>
      <c r="C126" s="8" t="s">
        <v>267</v>
      </c>
      <c r="D126">
        <v>32953</v>
      </c>
      <c r="E126">
        <f t="shared" si="24"/>
        <v>3.2240485275413366</v>
      </c>
      <c r="F126" s="8">
        <v>64318</v>
      </c>
      <c r="G126">
        <f t="shared" si="25"/>
        <v>5.0648082526183167</v>
      </c>
      <c r="J126">
        <v>95799</v>
      </c>
      <c r="K126">
        <f t="shared" si="26"/>
        <v>7.2459723167687766</v>
      </c>
      <c r="N126">
        <v>101982</v>
      </c>
      <c r="O126">
        <f t="shared" si="27"/>
        <v>7.7961929516092043</v>
      </c>
      <c r="R126">
        <v>127425</v>
      </c>
      <c r="S126">
        <f t="shared" si="28"/>
        <v>9.5406558849955072</v>
      </c>
    </row>
    <row r="127" spans="1:21" x14ac:dyDescent="0.25">
      <c r="A127" s="9" t="s">
        <v>287</v>
      </c>
      <c r="B127" t="s">
        <v>288</v>
      </c>
      <c r="C127" s="8" t="s">
        <v>268</v>
      </c>
      <c r="D127">
        <v>32420</v>
      </c>
      <c r="E127">
        <f t="shared" si="24"/>
        <v>3.171900988161628</v>
      </c>
      <c r="F127">
        <v>66847</v>
      </c>
      <c r="G127">
        <f t="shared" si="25"/>
        <v>5.2639577919521221</v>
      </c>
      <c r="J127">
        <v>83437</v>
      </c>
      <c r="K127">
        <f t="shared" si="26"/>
        <v>6.3109447091747981</v>
      </c>
      <c r="N127">
        <v>81012</v>
      </c>
      <c r="O127">
        <f t="shared" si="27"/>
        <v>6.1931045027138598</v>
      </c>
      <c r="R127">
        <v>97792</v>
      </c>
      <c r="S127">
        <f t="shared" si="28"/>
        <v>7.3219526804432462</v>
      </c>
    </row>
    <row r="128" spans="1:21" x14ac:dyDescent="0.25">
      <c r="A128" s="9" t="s">
        <v>287</v>
      </c>
      <c r="B128" t="s">
        <v>290</v>
      </c>
      <c r="C128" t="s">
        <v>254</v>
      </c>
      <c r="D128">
        <v>10798</v>
      </c>
      <c r="E128" s="8">
        <v>1</v>
      </c>
      <c r="F128">
        <v>14343</v>
      </c>
      <c r="G128" s="8">
        <v>1</v>
      </c>
      <c r="H128" s="8"/>
      <c r="I128" s="8">
        <v>1</v>
      </c>
      <c r="J128" s="8">
        <v>13027</v>
      </c>
      <c r="K128" s="8">
        <v>1</v>
      </c>
      <c r="L128" s="8"/>
      <c r="M128" s="8">
        <v>1</v>
      </c>
      <c r="N128" s="8">
        <v>14034</v>
      </c>
      <c r="O128" s="8">
        <v>1</v>
      </c>
      <c r="P128" s="8"/>
      <c r="Q128" s="8">
        <v>1</v>
      </c>
      <c r="R128" s="8">
        <v>13104</v>
      </c>
      <c r="S128" s="8">
        <v>1</v>
      </c>
      <c r="T128">
        <v>13591</v>
      </c>
      <c r="U128" s="8">
        <v>1</v>
      </c>
    </row>
    <row r="129" spans="1:21" x14ac:dyDescent="0.25">
      <c r="A129" s="9" t="s">
        <v>287</v>
      </c>
      <c r="B129" t="s">
        <v>290</v>
      </c>
      <c r="C129" s="8" t="s">
        <v>255</v>
      </c>
      <c r="D129">
        <v>37321</v>
      </c>
      <c r="E129">
        <f t="shared" ref="E129:E137" si="29">D129/$D$128</f>
        <v>3.4562882015187997</v>
      </c>
      <c r="F129">
        <v>55141</v>
      </c>
      <c r="G129">
        <f t="shared" ref="G129:G137" si="30">F129/$F$128</f>
        <v>3.8444537405005925</v>
      </c>
      <c r="J129">
        <v>74623</v>
      </c>
      <c r="K129">
        <f t="shared" ref="K129:K137" si="31">J129/$J$128</f>
        <v>5.728333461272741</v>
      </c>
      <c r="N129" s="9">
        <v>113126</v>
      </c>
      <c r="O129">
        <f t="shared" ref="O129:O137" si="32">N129/$N$128</f>
        <v>8.0608522160467437</v>
      </c>
      <c r="R129">
        <v>95130</v>
      </c>
      <c r="S129">
        <f t="shared" ref="S129:S137" si="33">R129/$R$128</f>
        <v>7.259615384615385</v>
      </c>
      <c r="T129">
        <v>104637</v>
      </c>
      <c r="U129">
        <f t="shared" ref="U129:U137" si="34">T129/$T$128</f>
        <v>7.6989919799867561</v>
      </c>
    </row>
    <row r="130" spans="1:21" x14ac:dyDescent="0.25">
      <c r="A130" s="9" t="s">
        <v>287</v>
      </c>
      <c r="B130" t="s">
        <v>290</v>
      </c>
      <c r="C130" s="8" t="s">
        <v>256</v>
      </c>
      <c r="D130">
        <v>35737</v>
      </c>
      <c r="E130">
        <f t="shared" si="29"/>
        <v>3.3095943693276531</v>
      </c>
      <c r="F130">
        <v>61052</v>
      </c>
      <c r="G130">
        <f t="shared" si="30"/>
        <v>4.2565711496897443</v>
      </c>
      <c r="J130">
        <v>91059</v>
      </c>
      <c r="K130">
        <f t="shared" si="31"/>
        <v>6.9900207261840794</v>
      </c>
      <c r="N130" s="9">
        <v>95383</v>
      </c>
      <c r="O130">
        <f t="shared" si="32"/>
        <v>6.7965654838249963</v>
      </c>
      <c r="R130">
        <v>93236</v>
      </c>
      <c r="S130">
        <f t="shared" si="33"/>
        <v>7.1150793650793647</v>
      </c>
      <c r="T130">
        <v>97424</v>
      </c>
      <c r="U130">
        <f t="shared" si="34"/>
        <v>7.1682731219189169</v>
      </c>
    </row>
    <row r="131" spans="1:21" x14ac:dyDescent="0.25">
      <c r="A131" s="9" t="s">
        <v>287</v>
      </c>
      <c r="B131" t="s">
        <v>290</v>
      </c>
      <c r="C131" s="8" t="s">
        <v>257</v>
      </c>
      <c r="D131">
        <v>21317</v>
      </c>
      <c r="E131">
        <f t="shared" si="29"/>
        <v>1.9741618818299684</v>
      </c>
      <c r="F131">
        <v>49196</v>
      </c>
      <c r="G131">
        <f t="shared" si="30"/>
        <v>3.4299658369936554</v>
      </c>
      <c r="J131">
        <v>62159</v>
      </c>
      <c r="K131">
        <f t="shared" si="31"/>
        <v>4.7715513932601521</v>
      </c>
      <c r="N131" s="9">
        <v>78446</v>
      </c>
      <c r="O131">
        <f t="shared" si="32"/>
        <v>5.5897107025794499</v>
      </c>
      <c r="R131">
        <v>97725</v>
      </c>
      <c r="S131">
        <f t="shared" si="33"/>
        <v>7.4576465201465201</v>
      </c>
      <c r="T131">
        <v>87060</v>
      </c>
      <c r="U131">
        <f t="shared" si="34"/>
        <v>6.4057096608049449</v>
      </c>
    </row>
    <row r="132" spans="1:21" x14ac:dyDescent="0.25">
      <c r="A132" s="9" t="s">
        <v>287</v>
      </c>
      <c r="B132" t="s">
        <v>290</v>
      </c>
      <c r="C132" s="8" t="s">
        <v>260</v>
      </c>
      <c r="D132">
        <v>35160</v>
      </c>
      <c r="E132">
        <f t="shared" si="29"/>
        <v>3.2561585478792368</v>
      </c>
      <c r="F132">
        <v>65393</v>
      </c>
      <c r="G132">
        <f t="shared" si="30"/>
        <v>4.5592274977340868</v>
      </c>
      <c r="J132">
        <v>81326</v>
      </c>
      <c r="K132">
        <f t="shared" si="31"/>
        <v>6.2428801719505644</v>
      </c>
      <c r="N132" s="9">
        <v>85157</v>
      </c>
      <c r="O132">
        <f t="shared" si="32"/>
        <v>6.0679065127547389</v>
      </c>
      <c r="R132">
        <v>81910</v>
      </c>
      <c r="S132">
        <f t="shared" si="33"/>
        <v>6.2507631257631262</v>
      </c>
      <c r="T132">
        <v>84418</v>
      </c>
      <c r="U132">
        <f t="shared" si="34"/>
        <v>6.2113163122654695</v>
      </c>
    </row>
    <row r="133" spans="1:21" x14ac:dyDescent="0.25">
      <c r="A133" s="9" t="s">
        <v>287</v>
      </c>
      <c r="B133" t="s">
        <v>290</v>
      </c>
      <c r="C133" s="8" t="s">
        <v>261</v>
      </c>
      <c r="D133">
        <v>28540</v>
      </c>
      <c r="E133">
        <f t="shared" si="29"/>
        <v>2.643082052231895</v>
      </c>
      <c r="F133">
        <v>57331</v>
      </c>
      <c r="G133">
        <f t="shared" si="30"/>
        <v>3.9971414627344348</v>
      </c>
      <c r="J133">
        <v>76663</v>
      </c>
      <c r="K133">
        <f t="shared" si="31"/>
        <v>5.8849312965379594</v>
      </c>
      <c r="N133" s="9">
        <v>94458</v>
      </c>
      <c r="O133">
        <f t="shared" si="32"/>
        <v>6.7306541256947412</v>
      </c>
      <c r="R133">
        <v>93534</v>
      </c>
      <c r="S133">
        <f t="shared" si="33"/>
        <v>7.1378205128205128</v>
      </c>
      <c r="T133">
        <v>99016</v>
      </c>
      <c r="U133">
        <f t="shared" si="34"/>
        <v>7.2854094621440657</v>
      </c>
    </row>
    <row r="134" spans="1:21" x14ac:dyDescent="0.25">
      <c r="A134" s="9" t="s">
        <v>287</v>
      </c>
      <c r="B134" t="s">
        <v>290</v>
      </c>
      <c r="C134" s="8" t="s">
        <v>262</v>
      </c>
      <c r="D134">
        <v>29967</v>
      </c>
      <c r="E134">
        <f t="shared" si="29"/>
        <v>2.7752361548434896</v>
      </c>
      <c r="F134">
        <v>61815</v>
      </c>
      <c r="G134">
        <f t="shared" si="30"/>
        <v>4.309767830997699</v>
      </c>
      <c r="J134">
        <v>96407</v>
      </c>
      <c r="K134">
        <f t="shared" si="31"/>
        <v>7.4005526982421124</v>
      </c>
      <c r="N134" s="9">
        <v>118534</v>
      </c>
      <c r="O134">
        <f t="shared" si="32"/>
        <v>8.4462020806612514</v>
      </c>
      <c r="R134">
        <v>118610</v>
      </c>
      <c r="S134">
        <f t="shared" si="33"/>
        <v>9.0514346764346758</v>
      </c>
      <c r="T134">
        <v>127362</v>
      </c>
      <c r="U134">
        <f t="shared" si="34"/>
        <v>9.3710543742182324</v>
      </c>
    </row>
    <row r="135" spans="1:21" x14ac:dyDescent="0.25">
      <c r="A135" s="9" t="s">
        <v>287</v>
      </c>
      <c r="B135" t="s">
        <v>290</v>
      </c>
      <c r="C135" s="8" t="s">
        <v>266</v>
      </c>
      <c r="D135">
        <v>36438</v>
      </c>
      <c r="E135">
        <f t="shared" si="29"/>
        <v>3.3745137988516394</v>
      </c>
      <c r="F135">
        <v>66262</v>
      </c>
      <c r="G135">
        <f t="shared" si="30"/>
        <v>4.6198145436798441</v>
      </c>
      <c r="J135">
        <v>93554</v>
      </c>
      <c r="K135">
        <f t="shared" si="31"/>
        <v>7.1815460198050207</v>
      </c>
      <c r="N135" s="9">
        <v>111882</v>
      </c>
      <c r="O135">
        <f t="shared" si="32"/>
        <v>7.9722103463018383</v>
      </c>
      <c r="R135">
        <v>109900</v>
      </c>
      <c r="S135">
        <f t="shared" si="33"/>
        <v>8.3867521367521363</v>
      </c>
      <c r="T135">
        <v>124903</v>
      </c>
      <c r="U135">
        <f t="shared" si="34"/>
        <v>9.1901258185563979</v>
      </c>
    </row>
    <row r="136" spans="1:21" x14ac:dyDescent="0.25">
      <c r="A136" s="9" t="s">
        <v>287</v>
      </c>
      <c r="B136" t="s">
        <v>290</v>
      </c>
      <c r="C136" s="8" t="s">
        <v>267</v>
      </c>
      <c r="D136">
        <v>35153</v>
      </c>
      <c r="E136">
        <f t="shared" si="29"/>
        <v>3.2555102796814226</v>
      </c>
      <c r="F136" s="8">
        <v>58653</v>
      </c>
      <c r="G136">
        <f t="shared" si="30"/>
        <v>4.0893118594436313</v>
      </c>
      <c r="J136">
        <v>83370</v>
      </c>
      <c r="K136">
        <f t="shared" si="31"/>
        <v>6.3997850617947343</v>
      </c>
      <c r="N136" s="9">
        <v>85018</v>
      </c>
      <c r="O136">
        <f t="shared" si="32"/>
        <v>6.0580019951546245</v>
      </c>
      <c r="R136">
        <v>79178</v>
      </c>
      <c r="S136">
        <f t="shared" si="33"/>
        <v>6.0422771672771676</v>
      </c>
      <c r="T136">
        <v>89845</v>
      </c>
      <c r="U136">
        <f t="shared" si="34"/>
        <v>6.6106246780957987</v>
      </c>
    </row>
    <row r="137" spans="1:21" x14ac:dyDescent="0.25">
      <c r="A137" s="9" t="s">
        <v>287</v>
      </c>
      <c r="B137" t="s">
        <v>290</v>
      </c>
      <c r="C137" s="8" t="s">
        <v>268</v>
      </c>
      <c r="D137">
        <v>39223</v>
      </c>
      <c r="E137">
        <f t="shared" si="29"/>
        <v>3.6324319318392293</v>
      </c>
      <c r="F137">
        <v>92065</v>
      </c>
      <c r="G137">
        <f t="shared" si="30"/>
        <v>6.4188105696158404</v>
      </c>
      <c r="J137">
        <v>112941</v>
      </c>
      <c r="K137">
        <f t="shared" si="31"/>
        <v>8.6697628003377609</v>
      </c>
      <c r="N137" s="9">
        <v>120163</v>
      </c>
      <c r="O137">
        <f t="shared" si="32"/>
        <v>8.5622773264928025</v>
      </c>
      <c r="R137">
        <v>117415</v>
      </c>
      <c r="S137">
        <f t="shared" si="33"/>
        <v>8.9602411477411472</v>
      </c>
      <c r="T137">
        <v>125705</v>
      </c>
      <c r="U137">
        <f t="shared" si="34"/>
        <v>9.2491354572879114</v>
      </c>
    </row>
    <row r="138" spans="1:21" x14ac:dyDescent="0.25">
      <c r="A138" s="9" t="s">
        <v>287</v>
      </c>
      <c r="B138" t="s">
        <v>291</v>
      </c>
      <c r="C138" t="s">
        <v>254</v>
      </c>
      <c r="D138">
        <v>12053</v>
      </c>
      <c r="E138" s="8">
        <v>1</v>
      </c>
      <c r="F138">
        <v>12237</v>
      </c>
      <c r="G138" s="8">
        <v>1</v>
      </c>
      <c r="H138" s="8"/>
      <c r="I138" s="8">
        <v>1</v>
      </c>
      <c r="J138" s="8">
        <v>15638</v>
      </c>
      <c r="K138" s="8">
        <v>1</v>
      </c>
      <c r="L138" s="8"/>
      <c r="M138" s="8">
        <v>1</v>
      </c>
      <c r="N138" s="8">
        <v>12666</v>
      </c>
      <c r="O138" s="8">
        <v>1</v>
      </c>
      <c r="P138" s="8"/>
      <c r="Q138" s="8">
        <v>1</v>
      </c>
      <c r="R138" s="8">
        <v>13075</v>
      </c>
      <c r="S138" s="8">
        <v>1</v>
      </c>
      <c r="T138">
        <v>13085</v>
      </c>
      <c r="U138" s="8">
        <v>1</v>
      </c>
    </row>
    <row r="139" spans="1:21" x14ac:dyDescent="0.25">
      <c r="A139" s="9" t="s">
        <v>287</v>
      </c>
      <c r="B139" t="s">
        <v>291</v>
      </c>
      <c r="C139" s="8" t="s">
        <v>255</v>
      </c>
      <c r="D139">
        <v>56080</v>
      </c>
      <c r="E139">
        <f t="shared" ref="E139:E147" si="35">D139/$D$138</f>
        <v>4.6527835393677925</v>
      </c>
      <c r="F139">
        <v>77094</v>
      </c>
      <c r="G139">
        <f t="shared" ref="G139:G147" si="36">F139/$F$138</f>
        <v>6.3000735474380978</v>
      </c>
      <c r="J139">
        <v>151919</v>
      </c>
      <c r="K139">
        <f t="shared" ref="K139:K147" si="37">J139/$J$138</f>
        <v>9.7147333418595725</v>
      </c>
      <c r="N139">
        <v>157044</v>
      </c>
      <c r="O139">
        <f t="shared" ref="O139:O147" si="38">N139/$N$138</f>
        <v>12.398863098057792</v>
      </c>
      <c r="R139">
        <v>159256</v>
      </c>
      <c r="S139">
        <f t="shared" ref="S139:S147" si="39">R139/$R$138</f>
        <v>12.18019120458891</v>
      </c>
      <c r="T139">
        <v>194327</v>
      </c>
      <c r="U139">
        <f t="shared" ref="U139:U147" si="40">T139/$T$138</f>
        <v>14.851127244936951</v>
      </c>
    </row>
    <row r="140" spans="1:21" x14ac:dyDescent="0.25">
      <c r="A140" s="9" t="s">
        <v>287</v>
      </c>
      <c r="B140" t="s">
        <v>291</v>
      </c>
      <c r="C140" s="8" t="s">
        <v>256</v>
      </c>
      <c r="D140">
        <v>33546</v>
      </c>
      <c r="E140">
        <f t="shared" si="35"/>
        <v>2.7832075002074173</v>
      </c>
      <c r="F140">
        <v>61944</v>
      </c>
      <c r="G140">
        <f t="shared" si="36"/>
        <v>5.0620250061289536</v>
      </c>
      <c r="J140">
        <v>86068</v>
      </c>
      <c r="K140">
        <f t="shared" si="37"/>
        <v>5.503772860979665</v>
      </c>
      <c r="N140">
        <v>94542</v>
      </c>
      <c r="O140">
        <f t="shared" si="38"/>
        <v>7.4642349597347231</v>
      </c>
      <c r="R140">
        <v>90186</v>
      </c>
      <c r="S140">
        <f t="shared" si="39"/>
        <v>6.8975908221797324</v>
      </c>
      <c r="T140">
        <v>110756</v>
      </c>
      <c r="U140">
        <f t="shared" si="40"/>
        <v>8.4643484906381357</v>
      </c>
    </row>
    <row r="141" spans="1:21" x14ac:dyDescent="0.25">
      <c r="A141" s="9" t="s">
        <v>287</v>
      </c>
      <c r="B141" t="s">
        <v>291</v>
      </c>
      <c r="C141" s="8" t="s">
        <v>257</v>
      </c>
      <c r="D141">
        <v>52840</v>
      </c>
      <c r="E141">
        <f t="shared" si="35"/>
        <v>4.3839707956525347</v>
      </c>
      <c r="F141">
        <v>76209</v>
      </c>
      <c r="G141">
        <f t="shared" si="36"/>
        <v>6.227751899975484</v>
      </c>
      <c r="J141">
        <v>115844</v>
      </c>
      <c r="K141">
        <f t="shared" si="37"/>
        <v>7.4078526665814044</v>
      </c>
      <c r="N141">
        <v>115704</v>
      </c>
      <c r="O141">
        <f t="shared" si="38"/>
        <v>9.135007105637138</v>
      </c>
      <c r="R141">
        <v>109972</v>
      </c>
      <c r="S141">
        <f t="shared" si="39"/>
        <v>8.4108604206500956</v>
      </c>
      <c r="T141">
        <v>126115</v>
      </c>
      <c r="U141">
        <f t="shared" si="40"/>
        <v>9.6381352693924338</v>
      </c>
    </row>
    <row r="142" spans="1:21" x14ac:dyDescent="0.25">
      <c r="A142" s="9" t="s">
        <v>287</v>
      </c>
      <c r="B142" t="s">
        <v>291</v>
      </c>
      <c r="C142" s="8" t="s">
        <v>260</v>
      </c>
      <c r="D142">
        <v>32260</v>
      </c>
      <c r="E142">
        <f t="shared" si="35"/>
        <v>2.6765120716833981</v>
      </c>
      <c r="F142">
        <v>50797</v>
      </c>
      <c r="G142">
        <f t="shared" si="36"/>
        <v>4.1510991256026806</v>
      </c>
      <c r="J142">
        <v>84275</v>
      </c>
      <c r="K142">
        <f t="shared" si="37"/>
        <v>5.3891162552756109</v>
      </c>
      <c r="N142">
        <v>105272</v>
      </c>
      <c r="O142">
        <f t="shared" si="38"/>
        <v>8.3113848097268281</v>
      </c>
      <c r="R142">
        <v>108254</v>
      </c>
      <c r="S142">
        <f t="shared" si="39"/>
        <v>8.2794646271510519</v>
      </c>
      <c r="T142">
        <v>123686</v>
      </c>
      <c r="U142">
        <f t="shared" si="40"/>
        <v>9.4525028658769585</v>
      </c>
    </row>
    <row r="143" spans="1:21" x14ac:dyDescent="0.25">
      <c r="A143" s="9" t="s">
        <v>287</v>
      </c>
      <c r="B143" t="s">
        <v>291</v>
      </c>
      <c r="C143" s="8" t="s">
        <v>261</v>
      </c>
      <c r="D143">
        <v>54893</v>
      </c>
      <c r="E143">
        <f t="shared" si="35"/>
        <v>4.554301833568406</v>
      </c>
      <c r="F143">
        <v>84607</v>
      </c>
      <c r="G143">
        <f t="shared" si="36"/>
        <v>6.9140312168015035</v>
      </c>
      <c r="J143">
        <v>129234</v>
      </c>
      <c r="K143">
        <f t="shared" si="37"/>
        <v>8.264100268576545</v>
      </c>
      <c r="N143">
        <v>132258</v>
      </c>
      <c r="O143">
        <f t="shared" si="38"/>
        <v>10.441970630033159</v>
      </c>
      <c r="R143">
        <v>144393</v>
      </c>
      <c r="S143">
        <f t="shared" si="39"/>
        <v>11.043441682600383</v>
      </c>
      <c r="T143">
        <v>162269</v>
      </c>
      <c r="U143">
        <f t="shared" si="40"/>
        <v>12.401146350783339</v>
      </c>
    </row>
    <row r="144" spans="1:21" x14ac:dyDescent="0.25">
      <c r="A144" s="9" t="s">
        <v>287</v>
      </c>
      <c r="B144" t="s">
        <v>291</v>
      </c>
      <c r="C144" s="8" t="s">
        <v>262</v>
      </c>
      <c r="D144">
        <v>49326</v>
      </c>
      <c r="E144">
        <f t="shared" si="35"/>
        <v>4.0924251223761718</v>
      </c>
      <c r="F144">
        <v>63291</v>
      </c>
      <c r="G144">
        <f t="shared" si="36"/>
        <v>5.1721010051483205</v>
      </c>
      <c r="J144">
        <v>121487</v>
      </c>
      <c r="K144">
        <f t="shared" si="37"/>
        <v>7.7687044379076609</v>
      </c>
      <c r="N144">
        <v>125198</v>
      </c>
      <c r="O144">
        <f t="shared" si="38"/>
        <v>9.8845728722564346</v>
      </c>
      <c r="R144">
        <v>132133</v>
      </c>
      <c r="S144">
        <f t="shared" si="39"/>
        <v>10.105774378585085</v>
      </c>
      <c r="T144">
        <v>138265</v>
      </c>
      <c r="U144">
        <f t="shared" si="40"/>
        <v>10.566679403897593</v>
      </c>
    </row>
    <row r="145" spans="1:21" x14ac:dyDescent="0.25">
      <c r="A145" s="9" t="s">
        <v>287</v>
      </c>
      <c r="B145" t="s">
        <v>291</v>
      </c>
      <c r="C145" s="8" t="s">
        <v>266</v>
      </c>
      <c r="D145">
        <v>62150</v>
      </c>
      <c r="E145">
        <f t="shared" si="35"/>
        <v>5.1563925993528583</v>
      </c>
      <c r="F145">
        <v>82899</v>
      </c>
      <c r="G145">
        <f t="shared" si="36"/>
        <v>6.7744545231674431</v>
      </c>
      <c r="J145">
        <v>148885</v>
      </c>
      <c r="K145">
        <f t="shared" si="37"/>
        <v>9.5207187619900235</v>
      </c>
      <c r="N145">
        <v>156325</v>
      </c>
      <c r="O145">
        <f t="shared" si="38"/>
        <v>12.342096952471183</v>
      </c>
      <c r="R145">
        <v>169952</v>
      </c>
      <c r="S145">
        <f t="shared" si="39"/>
        <v>12.998240917782027</v>
      </c>
      <c r="T145">
        <v>194885</v>
      </c>
      <c r="U145">
        <f t="shared" si="40"/>
        <v>14.893771494077187</v>
      </c>
    </row>
    <row r="146" spans="1:21" x14ac:dyDescent="0.25">
      <c r="A146" s="9" t="s">
        <v>287</v>
      </c>
      <c r="B146" t="s">
        <v>291</v>
      </c>
      <c r="C146" s="8" t="s">
        <v>267</v>
      </c>
      <c r="D146">
        <v>37418</v>
      </c>
      <c r="E146">
        <f t="shared" si="35"/>
        <v>3.104455322326392</v>
      </c>
      <c r="F146" s="8">
        <v>75609</v>
      </c>
      <c r="G146">
        <f t="shared" si="36"/>
        <v>6.1787202745771026</v>
      </c>
      <c r="J146">
        <v>94481</v>
      </c>
      <c r="K146">
        <f t="shared" si="37"/>
        <v>6.0417572579613763</v>
      </c>
      <c r="N146">
        <v>97671</v>
      </c>
      <c r="O146">
        <f t="shared" si="38"/>
        <v>7.7112742775935574</v>
      </c>
      <c r="R146">
        <v>97112</v>
      </c>
      <c r="S146">
        <f t="shared" si="39"/>
        <v>7.4273040152963672</v>
      </c>
      <c r="T146">
        <v>107016</v>
      </c>
      <c r="U146">
        <f t="shared" si="40"/>
        <v>8.1785250286587701</v>
      </c>
    </row>
    <row r="147" spans="1:21" x14ac:dyDescent="0.25">
      <c r="A147" s="9" t="s">
        <v>287</v>
      </c>
      <c r="B147" t="s">
        <v>291</v>
      </c>
      <c r="C147" s="8" t="s">
        <v>268</v>
      </c>
      <c r="D147">
        <v>48637</v>
      </c>
      <c r="E147">
        <f t="shared" si="35"/>
        <v>4.0352609308885752</v>
      </c>
      <c r="F147">
        <v>83355</v>
      </c>
      <c r="G147">
        <f t="shared" si="36"/>
        <v>6.8117185584702131</v>
      </c>
      <c r="J147">
        <v>129668</v>
      </c>
      <c r="K147">
        <f t="shared" si="37"/>
        <v>8.2918531781557743</v>
      </c>
      <c r="N147">
        <v>130615</v>
      </c>
      <c r="O147">
        <f t="shared" si="38"/>
        <v>10.312253276488237</v>
      </c>
      <c r="R147">
        <v>152859</v>
      </c>
      <c r="S147">
        <f t="shared" si="39"/>
        <v>11.69093690248566</v>
      </c>
      <c r="T147">
        <v>156240</v>
      </c>
      <c r="U147">
        <f t="shared" si="40"/>
        <v>11.940389759266335</v>
      </c>
    </row>
    <row r="148" spans="1:21" x14ac:dyDescent="0.25">
      <c r="A148" s="9" t="s">
        <v>287</v>
      </c>
      <c r="B148" t="s">
        <v>292</v>
      </c>
      <c r="C148" t="s">
        <v>254</v>
      </c>
      <c r="D148">
        <v>11333</v>
      </c>
      <c r="E148" s="8">
        <v>1</v>
      </c>
      <c r="F148">
        <v>12131</v>
      </c>
      <c r="G148" s="8">
        <v>1</v>
      </c>
      <c r="H148" s="8"/>
      <c r="I148" s="8">
        <v>1</v>
      </c>
      <c r="J148" s="8">
        <v>12737</v>
      </c>
      <c r="K148" s="8">
        <v>1</v>
      </c>
      <c r="L148" s="8"/>
      <c r="M148" s="8">
        <v>1</v>
      </c>
      <c r="N148" s="8">
        <v>14013</v>
      </c>
      <c r="O148" s="8">
        <v>1</v>
      </c>
      <c r="P148" s="8"/>
      <c r="Q148" s="8">
        <v>1</v>
      </c>
      <c r="R148" s="8">
        <v>14245</v>
      </c>
      <c r="S148" s="8">
        <v>1</v>
      </c>
      <c r="T148">
        <v>13981</v>
      </c>
      <c r="U148" s="8">
        <v>1</v>
      </c>
    </row>
    <row r="149" spans="1:21" x14ac:dyDescent="0.25">
      <c r="A149" s="9" t="s">
        <v>287</v>
      </c>
      <c r="B149" t="s">
        <v>292</v>
      </c>
      <c r="C149" s="8" t="s">
        <v>255</v>
      </c>
      <c r="D149">
        <v>21544</v>
      </c>
      <c r="E149">
        <f t="shared" ref="E149:E157" si="41">D149/$D$148</f>
        <v>1.9009970881496514</v>
      </c>
      <c r="F149">
        <v>35798</v>
      </c>
      <c r="G149">
        <f t="shared" ref="G149:G157" si="42">F149/$F$148</f>
        <v>2.9509521061742641</v>
      </c>
      <c r="J149">
        <v>56845</v>
      </c>
      <c r="K149">
        <f t="shared" ref="K149:K157" si="43">J149/$J$148</f>
        <v>4.4629818638611916</v>
      </c>
      <c r="N149">
        <v>74848</v>
      </c>
      <c r="O149">
        <f t="shared" ref="O149:O157" si="44">N149/$N$148</f>
        <v>5.341325911653465</v>
      </c>
      <c r="R149">
        <v>58726</v>
      </c>
      <c r="S149">
        <f t="shared" ref="S149:S157" si="45">R149/$R$148</f>
        <v>4.1225693225693227</v>
      </c>
      <c r="T149">
        <v>50172</v>
      </c>
      <c r="U149">
        <f t="shared" ref="U149:U157" si="46">T149/$T$148</f>
        <v>3.588584507545955</v>
      </c>
    </row>
    <row r="150" spans="1:21" x14ac:dyDescent="0.25">
      <c r="A150" s="9" t="s">
        <v>287</v>
      </c>
      <c r="B150" t="s">
        <v>292</v>
      </c>
      <c r="C150" s="8" t="s">
        <v>256</v>
      </c>
      <c r="D150">
        <v>16259</v>
      </c>
      <c r="E150">
        <f t="shared" si="41"/>
        <v>1.4346598429365569</v>
      </c>
      <c r="F150">
        <v>47509</v>
      </c>
      <c r="G150">
        <f t="shared" si="42"/>
        <v>3.9163300634737448</v>
      </c>
      <c r="J150">
        <v>53256</v>
      </c>
      <c r="K150">
        <f t="shared" si="43"/>
        <v>4.1812043652351418</v>
      </c>
      <c r="N150">
        <v>61675</v>
      </c>
      <c r="O150">
        <f t="shared" si="44"/>
        <v>4.4012702490544493</v>
      </c>
      <c r="R150">
        <v>64837</v>
      </c>
      <c r="S150">
        <f t="shared" si="45"/>
        <v>4.5515619515619514</v>
      </c>
      <c r="T150">
        <v>48297</v>
      </c>
      <c r="U150">
        <f t="shared" si="46"/>
        <v>3.454473928903512</v>
      </c>
    </row>
    <row r="151" spans="1:21" x14ac:dyDescent="0.25">
      <c r="A151" s="9" t="s">
        <v>287</v>
      </c>
      <c r="B151" t="s">
        <v>292</v>
      </c>
      <c r="C151" s="8" t="s">
        <v>257</v>
      </c>
      <c r="D151">
        <v>16261</v>
      </c>
      <c r="E151">
        <f t="shared" si="41"/>
        <v>1.4348363187152564</v>
      </c>
      <c r="F151">
        <v>27654</v>
      </c>
      <c r="G151">
        <f t="shared" si="42"/>
        <v>2.2796142115241942</v>
      </c>
      <c r="J151">
        <v>47655</v>
      </c>
      <c r="K151">
        <f t="shared" si="43"/>
        <v>3.7414618827039332</v>
      </c>
      <c r="N151">
        <v>55555</v>
      </c>
      <c r="O151">
        <f t="shared" si="44"/>
        <v>3.9645329337044175</v>
      </c>
      <c r="R151">
        <v>52908</v>
      </c>
      <c r="S151">
        <f t="shared" si="45"/>
        <v>3.714145314145314</v>
      </c>
      <c r="T151">
        <v>68083</v>
      </c>
      <c r="U151">
        <f t="shared" si="46"/>
        <v>4.8696802803805168</v>
      </c>
    </row>
    <row r="152" spans="1:21" x14ac:dyDescent="0.25">
      <c r="A152" s="9" t="s">
        <v>287</v>
      </c>
      <c r="B152" t="s">
        <v>292</v>
      </c>
      <c r="C152" s="8" t="s">
        <v>260</v>
      </c>
      <c r="D152">
        <v>23641</v>
      </c>
      <c r="E152">
        <f t="shared" si="41"/>
        <v>2.0860319421159446</v>
      </c>
      <c r="F152">
        <v>41155</v>
      </c>
      <c r="G152">
        <f t="shared" si="42"/>
        <v>3.3925480174758884</v>
      </c>
      <c r="J152">
        <v>59538</v>
      </c>
      <c r="K152">
        <f t="shared" si="43"/>
        <v>4.6744131271099949</v>
      </c>
      <c r="N152">
        <v>84346</v>
      </c>
      <c r="O152">
        <f t="shared" si="44"/>
        <v>6.0191250981231716</v>
      </c>
      <c r="R152">
        <v>59508</v>
      </c>
      <c r="S152">
        <f t="shared" si="45"/>
        <v>4.1774657774657777</v>
      </c>
      <c r="T152">
        <v>48531</v>
      </c>
      <c r="U152">
        <f t="shared" si="46"/>
        <v>3.4712109291180888</v>
      </c>
    </row>
    <row r="153" spans="1:21" x14ac:dyDescent="0.25">
      <c r="A153" s="9" t="s">
        <v>287</v>
      </c>
      <c r="B153" t="s">
        <v>292</v>
      </c>
      <c r="C153" s="8" t="s">
        <v>261</v>
      </c>
      <c r="D153">
        <v>30471</v>
      </c>
      <c r="E153">
        <f t="shared" si="41"/>
        <v>2.6886967263743053</v>
      </c>
      <c r="F153">
        <v>45745</v>
      </c>
      <c r="G153">
        <f t="shared" si="42"/>
        <v>3.7709174841315636</v>
      </c>
      <c r="J153">
        <v>58185</v>
      </c>
      <c r="K153">
        <f t="shared" si="43"/>
        <v>4.5681871712334141</v>
      </c>
      <c r="N153">
        <v>90099</v>
      </c>
      <c r="O153">
        <f t="shared" si="44"/>
        <v>6.4296724470134876</v>
      </c>
      <c r="R153">
        <v>87055</v>
      </c>
      <c r="S153">
        <f t="shared" si="45"/>
        <v>6.1112671112671109</v>
      </c>
      <c r="T153">
        <v>92019</v>
      </c>
      <c r="U153">
        <f t="shared" si="46"/>
        <v>6.5817180459194624</v>
      </c>
    </row>
    <row r="154" spans="1:21" x14ac:dyDescent="0.25">
      <c r="A154" s="9" t="s">
        <v>287</v>
      </c>
      <c r="B154" t="s">
        <v>292</v>
      </c>
      <c r="C154" s="8" t="s">
        <v>262</v>
      </c>
      <c r="D154">
        <v>21452</v>
      </c>
      <c r="E154">
        <f t="shared" si="41"/>
        <v>1.8928792023294803</v>
      </c>
      <c r="F154">
        <v>39464</v>
      </c>
      <c r="G154">
        <f t="shared" si="42"/>
        <v>3.2531530788887975</v>
      </c>
      <c r="J154">
        <v>56653</v>
      </c>
      <c r="K154">
        <f t="shared" si="43"/>
        <v>4.4479076705660674</v>
      </c>
      <c r="N154">
        <v>72284</v>
      </c>
      <c r="O154">
        <f t="shared" si="44"/>
        <v>5.1583529579676011</v>
      </c>
      <c r="R154">
        <v>69000</v>
      </c>
      <c r="S154">
        <f t="shared" si="45"/>
        <v>4.8438048438048442</v>
      </c>
      <c r="T154">
        <v>77875</v>
      </c>
      <c r="U154">
        <f t="shared" si="46"/>
        <v>5.5700593662828126</v>
      </c>
    </row>
    <row r="155" spans="1:21" x14ac:dyDescent="0.25">
      <c r="A155" s="9" t="s">
        <v>287</v>
      </c>
      <c r="B155" t="s">
        <v>292</v>
      </c>
      <c r="C155" s="8" t="s">
        <v>266</v>
      </c>
      <c r="D155">
        <v>21238</v>
      </c>
      <c r="E155">
        <f t="shared" si="41"/>
        <v>1.8739962940086474</v>
      </c>
      <c r="F155">
        <v>24815</v>
      </c>
      <c r="G155">
        <f t="shared" si="42"/>
        <v>2.0455856895556837</v>
      </c>
      <c r="J155">
        <v>44667</v>
      </c>
      <c r="K155">
        <f t="shared" si="43"/>
        <v>3.5068697495485592</v>
      </c>
      <c r="N155">
        <v>52253</v>
      </c>
      <c r="O155">
        <f t="shared" si="44"/>
        <v>3.7288945978734032</v>
      </c>
      <c r="R155">
        <v>60416</v>
      </c>
      <c r="S155">
        <f t="shared" si="45"/>
        <v>4.2412074412074414</v>
      </c>
      <c r="T155">
        <v>65386</v>
      </c>
      <c r="U155">
        <f t="shared" si="46"/>
        <v>4.6767756240612259</v>
      </c>
    </row>
    <row r="156" spans="1:21" x14ac:dyDescent="0.25">
      <c r="A156" s="9" t="s">
        <v>287</v>
      </c>
      <c r="B156" t="s">
        <v>292</v>
      </c>
      <c r="C156" s="8" t="s">
        <v>267</v>
      </c>
      <c r="D156">
        <v>18343</v>
      </c>
      <c r="E156">
        <f t="shared" si="41"/>
        <v>1.6185476043413041</v>
      </c>
      <c r="F156" s="10">
        <v>30719</v>
      </c>
      <c r="G156">
        <f t="shared" si="42"/>
        <v>2.5322726898029839</v>
      </c>
      <c r="J156">
        <v>60084</v>
      </c>
      <c r="K156">
        <f t="shared" si="43"/>
        <v>4.7172803642930043</v>
      </c>
      <c r="N156">
        <v>57563</v>
      </c>
      <c r="O156">
        <f t="shared" si="44"/>
        <v>4.1078284450153433</v>
      </c>
      <c r="R156">
        <v>70472</v>
      </c>
      <c r="S156">
        <f t="shared" si="45"/>
        <v>4.9471393471393474</v>
      </c>
      <c r="T156">
        <v>74366</v>
      </c>
      <c r="U156">
        <f t="shared" si="46"/>
        <v>5.3190758887061014</v>
      </c>
    </row>
    <row r="157" spans="1:21" x14ac:dyDescent="0.25">
      <c r="A157" s="9" t="s">
        <v>287</v>
      </c>
      <c r="B157" t="s">
        <v>292</v>
      </c>
      <c r="C157" s="8" t="s">
        <v>268</v>
      </c>
      <c r="D157">
        <v>23115</v>
      </c>
      <c r="E157">
        <f t="shared" si="41"/>
        <v>2.0396188123180092</v>
      </c>
      <c r="F157">
        <v>43899</v>
      </c>
      <c r="G157">
        <f t="shared" si="42"/>
        <v>3.618745363119281</v>
      </c>
      <c r="J157">
        <v>86748</v>
      </c>
      <c r="K157">
        <f t="shared" si="43"/>
        <v>6.8107089581534117</v>
      </c>
      <c r="N157">
        <v>93229</v>
      </c>
      <c r="O157">
        <f t="shared" si="44"/>
        <v>6.6530364661385857</v>
      </c>
      <c r="R157">
        <v>92202</v>
      </c>
      <c r="S157">
        <f t="shared" si="45"/>
        <v>6.4725868725868727</v>
      </c>
      <c r="T157">
        <v>95930</v>
      </c>
      <c r="U157">
        <f t="shared" si="46"/>
        <v>6.8614548315571131</v>
      </c>
    </row>
    <row r="158" spans="1:21" x14ac:dyDescent="0.25">
      <c r="A158" s="13" t="s">
        <v>287</v>
      </c>
      <c r="B158" s="10" t="s">
        <v>293</v>
      </c>
      <c r="C158" s="10" t="s">
        <v>254</v>
      </c>
      <c r="D158" s="10">
        <v>10591</v>
      </c>
      <c r="E158" s="10">
        <v>1</v>
      </c>
      <c r="F158">
        <v>12056</v>
      </c>
      <c r="G158" s="10">
        <v>1</v>
      </c>
      <c r="H158" s="10"/>
      <c r="I158" s="10">
        <v>1</v>
      </c>
      <c r="J158" s="10">
        <v>13555</v>
      </c>
      <c r="K158" s="10">
        <v>1</v>
      </c>
      <c r="L158" s="10"/>
      <c r="M158" s="10">
        <v>1</v>
      </c>
      <c r="N158" s="10">
        <v>12364</v>
      </c>
      <c r="O158" s="10">
        <v>1</v>
      </c>
      <c r="P158" s="10"/>
      <c r="Q158" s="10">
        <v>1</v>
      </c>
      <c r="R158" s="10">
        <v>12313</v>
      </c>
      <c r="S158" s="10">
        <v>1</v>
      </c>
      <c r="T158" s="10">
        <v>13090</v>
      </c>
      <c r="U158" s="10">
        <v>1</v>
      </c>
    </row>
    <row r="159" spans="1:21" x14ac:dyDescent="0.25">
      <c r="A159" s="9" t="s">
        <v>287</v>
      </c>
      <c r="B159" t="s">
        <v>293</v>
      </c>
      <c r="C159" s="8" t="s">
        <v>255</v>
      </c>
      <c r="D159">
        <v>26069</v>
      </c>
      <c r="E159">
        <f t="shared" ref="E159:E167" si="47">D159/$D$158</f>
        <v>2.4614295156264752</v>
      </c>
      <c r="F159">
        <v>47655</v>
      </c>
      <c r="G159" s="10">
        <f t="shared" ref="G159:G167" si="48">F159/$F$158</f>
        <v>3.9528035832780359</v>
      </c>
      <c r="J159">
        <v>42189</v>
      </c>
      <c r="K159" s="10">
        <f t="shared" ref="K159:K167" si="49">J159/$J$158</f>
        <v>3.112430837329399</v>
      </c>
      <c r="N159">
        <v>61324</v>
      </c>
      <c r="O159" s="10">
        <f t="shared" ref="O159:O167" si="50">N159/$N$158</f>
        <v>4.9598835328372699</v>
      </c>
      <c r="R159">
        <v>82545</v>
      </c>
      <c r="S159" s="10">
        <f t="shared" ref="S159:S167" si="51">R159/R158</f>
        <v>6.7038901973523917</v>
      </c>
      <c r="T159">
        <v>100810</v>
      </c>
      <c r="U159">
        <f t="shared" ref="U159:U167" si="52">T159/$T$158</f>
        <v>7.7012987012987013</v>
      </c>
    </row>
    <row r="160" spans="1:21" x14ac:dyDescent="0.25">
      <c r="A160" s="9" t="s">
        <v>287</v>
      </c>
      <c r="B160" t="s">
        <v>293</v>
      </c>
      <c r="C160" s="8" t="s">
        <v>256</v>
      </c>
      <c r="D160">
        <v>25862</v>
      </c>
      <c r="E160">
        <f t="shared" si="47"/>
        <v>2.4418846190161458</v>
      </c>
      <c r="F160">
        <v>45450</v>
      </c>
      <c r="G160" s="10">
        <f t="shared" si="48"/>
        <v>3.7699071001990712</v>
      </c>
      <c r="J160">
        <v>56697</v>
      </c>
      <c r="K160" s="10">
        <f t="shared" si="49"/>
        <v>4.1827369974179271</v>
      </c>
      <c r="N160">
        <v>55507</v>
      </c>
      <c r="O160" s="10">
        <f t="shared" si="50"/>
        <v>4.4894047233904883</v>
      </c>
      <c r="R160">
        <v>79020</v>
      </c>
      <c r="S160" s="10">
        <f t="shared" si="51"/>
        <v>0.95729602035253503</v>
      </c>
      <c r="T160">
        <v>88791</v>
      </c>
      <c r="U160">
        <f t="shared" si="52"/>
        <v>6.7831168831168833</v>
      </c>
    </row>
    <row r="161" spans="1:21" x14ac:dyDescent="0.25">
      <c r="A161" s="9" t="s">
        <v>287</v>
      </c>
      <c r="B161" t="s">
        <v>293</v>
      </c>
      <c r="C161" s="8" t="s">
        <v>257</v>
      </c>
      <c r="D161">
        <v>32236</v>
      </c>
      <c r="E161">
        <f t="shared" si="47"/>
        <v>3.0437163629496742</v>
      </c>
      <c r="F161">
        <v>43938</v>
      </c>
      <c r="G161" s="10">
        <f t="shared" si="48"/>
        <v>3.6444923689449236</v>
      </c>
      <c r="J161">
        <v>51181</v>
      </c>
      <c r="K161" s="10">
        <f t="shared" si="49"/>
        <v>3.7758022869789745</v>
      </c>
      <c r="N161">
        <v>55460</v>
      </c>
      <c r="O161" s="10">
        <f t="shared" si="50"/>
        <v>4.4856033646069235</v>
      </c>
      <c r="R161">
        <v>72624</v>
      </c>
      <c r="S161" s="10">
        <f t="shared" si="51"/>
        <v>0.91905846621108578</v>
      </c>
      <c r="T161">
        <v>75008</v>
      </c>
      <c r="U161">
        <f t="shared" si="52"/>
        <v>5.7301757066462953</v>
      </c>
    </row>
    <row r="162" spans="1:21" x14ac:dyDescent="0.25">
      <c r="A162" s="9" t="s">
        <v>287</v>
      </c>
      <c r="B162" t="s">
        <v>293</v>
      </c>
      <c r="C162" s="8" t="s">
        <v>260</v>
      </c>
      <c r="D162">
        <v>23472</v>
      </c>
      <c r="E162">
        <f t="shared" si="47"/>
        <v>2.2162213199886698</v>
      </c>
      <c r="F162">
        <v>49244</v>
      </c>
      <c r="G162" s="10">
        <f t="shared" si="48"/>
        <v>4.0846051758460513</v>
      </c>
      <c r="J162">
        <v>48984</v>
      </c>
      <c r="K162" s="10">
        <f t="shared" si="49"/>
        <v>3.6137218738472887</v>
      </c>
      <c r="N162">
        <v>63159</v>
      </c>
      <c r="O162" s="10">
        <f t="shared" si="50"/>
        <v>5.1082982853445484</v>
      </c>
      <c r="R162">
        <v>83643</v>
      </c>
      <c r="S162" s="10">
        <f t="shared" si="51"/>
        <v>1.1517267019167217</v>
      </c>
      <c r="T162">
        <v>88500</v>
      </c>
      <c r="U162">
        <f t="shared" si="52"/>
        <v>6.7608861726508787</v>
      </c>
    </row>
    <row r="163" spans="1:21" x14ac:dyDescent="0.25">
      <c r="A163" s="9" t="s">
        <v>287</v>
      </c>
      <c r="B163" t="s">
        <v>293</v>
      </c>
      <c r="C163" s="8" t="s">
        <v>261</v>
      </c>
      <c r="D163">
        <v>27741</v>
      </c>
      <c r="E163">
        <f t="shared" si="47"/>
        <v>2.6192994051553207</v>
      </c>
      <c r="F163">
        <v>46964</v>
      </c>
      <c r="G163" s="10">
        <f t="shared" si="48"/>
        <v>3.8954877239548771</v>
      </c>
      <c r="J163">
        <v>63968</v>
      </c>
      <c r="K163" s="10">
        <f t="shared" si="49"/>
        <v>4.7191442272224275</v>
      </c>
      <c r="N163">
        <v>52373</v>
      </c>
      <c r="O163" s="10">
        <f t="shared" si="50"/>
        <v>4.2359268845033968</v>
      </c>
      <c r="R163">
        <v>91199</v>
      </c>
      <c r="S163" s="10">
        <f t="shared" si="51"/>
        <v>1.0903363102710328</v>
      </c>
      <c r="T163">
        <v>94062</v>
      </c>
      <c r="U163">
        <f t="shared" si="52"/>
        <v>7.1857906799083269</v>
      </c>
    </row>
    <row r="164" spans="1:21" x14ac:dyDescent="0.25">
      <c r="A164" s="9" t="s">
        <v>287</v>
      </c>
      <c r="B164" t="s">
        <v>293</v>
      </c>
      <c r="C164" s="8" t="s">
        <v>262</v>
      </c>
      <c r="D164">
        <v>25159</v>
      </c>
      <c r="E164">
        <f t="shared" si="47"/>
        <v>2.375507506373336</v>
      </c>
      <c r="F164">
        <v>46344</v>
      </c>
      <c r="G164" s="10">
        <f t="shared" si="48"/>
        <v>3.8440610484406106</v>
      </c>
      <c r="J164">
        <v>48976</v>
      </c>
      <c r="K164" s="10">
        <f t="shared" si="49"/>
        <v>3.6131316857248246</v>
      </c>
      <c r="N164">
        <v>54133</v>
      </c>
      <c r="O164" s="10">
        <f t="shared" si="50"/>
        <v>4.3782756389517958</v>
      </c>
      <c r="R164">
        <v>67686</v>
      </c>
      <c r="S164" s="10">
        <f t="shared" si="51"/>
        <v>0.7421791905613</v>
      </c>
      <c r="T164">
        <v>78104</v>
      </c>
      <c r="U164">
        <f t="shared" si="52"/>
        <v>5.9666921313980135</v>
      </c>
    </row>
    <row r="165" spans="1:21" x14ac:dyDescent="0.25">
      <c r="A165" s="9" t="s">
        <v>287</v>
      </c>
      <c r="B165" t="s">
        <v>293</v>
      </c>
      <c r="C165" s="8" t="s">
        <v>266</v>
      </c>
      <c r="D165">
        <v>21720</v>
      </c>
      <c r="E165">
        <f t="shared" si="47"/>
        <v>2.0507978472287793</v>
      </c>
      <c r="F165">
        <v>35042</v>
      </c>
      <c r="G165" s="10">
        <f t="shared" si="48"/>
        <v>2.9066025215660254</v>
      </c>
      <c r="J165">
        <v>51229</v>
      </c>
      <c r="K165" s="10">
        <f t="shared" si="49"/>
        <v>3.7793434157137589</v>
      </c>
      <c r="N165">
        <v>55166</v>
      </c>
      <c r="O165" s="10">
        <f t="shared" si="50"/>
        <v>4.4618246522161114</v>
      </c>
      <c r="R165">
        <v>79703</v>
      </c>
      <c r="S165" s="10">
        <f t="shared" si="51"/>
        <v>1.177540407174305</v>
      </c>
      <c r="T165">
        <v>82018</v>
      </c>
      <c r="U165">
        <f t="shared" si="52"/>
        <v>6.2656990068754777</v>
      </c>
    </row>
    <row r="166" spans="1:21" x14ac:dyDescent="0.25">
      <c r="A166" s="9" t="s">
        <v>287</v>
      </c>
      <c r="B166" t="s">
        <v>293</v>
      </c>
      <c r="C166" s="8" t="s">
        <v>267</v>
      </c>
      <c r="D166">
        <v>19009</v>
      </c>
      <c r="E166">
        <f t="shared" si="47"/>
        <v>1.7948257954867339</v>
      </c>
      <c r="F166">
        <v>28088</v>
      </c>
      <c r="G166" s="10">
        <f t="shared" si="48"/>
        <v>2.329794293297943</v>
      </c>
      <c r="J166">
        <v>28099</v>
      </c>
      <c r="K166" s="10">
        <f t="shared" si="49"/>
        <v>2.0729620066396164</v>
      </c>
      <c r="N166">
        <v>35278</v>
      </c>
      <c r="O166" s="10">
        <f t="shared" si="50"/>
        <v>2.8532837269492073</v>
      </c>
      <c r="R166">
        <v>55129</v>
      </c>
      <c r="S166" s="10">
        <f t="shared" si="51"/>
        <v>0.6916803633489329</v>
      </c>
      <c r="T166">
        <v>53551</v>
      </c>
      <c r="U166">
        <f t="shared" si="52"/>
        <v>4.0909854851031318</v>
      </c>
    </row>
    <row r="167" spans="1:21" x14ac:dyDescent="0.25">
      <c r="A167" s="9" t="s">
        <v>287</v>
      </c>
      <c r="B167" t="s">
        <v>293</v>
      </c>
      <c r="C167" s="8" t="s">
        <v>268</v>
      </c>
      <c r="D167">
        <v>19689</v>
      </c>
      <c r="E167">
        <f t="shared" si="47"/>
        <v>1.8590312529506186</v>
      </c>
      <c r="F167">
        <v>43828</v>
      </c>
      <c r="G167" s="10">
        <f t="shared" si="48"/>
        <v>3.6353682813536827</v>
      </c>
      <c r="J167">
        <v>65014</v>
      </c>
      <c r="K167" s="10">
        <f t="shared" si="49"/>
        <v>4.7963113242345994</v>
      </c>
      <c r="N167">
        <v>58056</v>
      </c>
      <c r="O167" s="10">
        <f t="shared" si="50"/>
        <v>4.6955677774183116</v>
      </c>
      <c r="R167">
        <v>77102</v>
      </c>
      <c r="S167" s="10">
        <f t="shared" si="51"/>
        <v>1.3985742531154202</v>
      </c>
      <c r="T167">
        <v>62380</v>
      </c>
      <c r="U167">
        <f t="shared" si="52"/>
        <v>4.765469824293354</v>
      </c>
    </row>
    <row r="168" spans="1:21" x14ac:dyDescent="0.25">
      <c r="A168" s="8" t="s">
        <v>282</v>
      </c>
      <c r="B168" s="8"/>
      <c r="C168" s="8"/>
      <c r="D168" s="8"/>
      <c r="E168" s="8">
        <f>SUM(E119:E127,E129:E137,E139:E147,E149:E157,E159:E167)</f>
        <v>135.94290493346986</v>
      </c>
      <c r="F168" s="8"/>
      <c r="G168" s="8">
        <f>SUM(G119:G127,G129:G137,G139:G147,G149:G157,G159:G167)</f>
        <v>201.07792908347764</v>
      </c>
      <c r="H168" s="8"/>
      <c r="I168" s="8"/>
      <c r="J168" s="8"/>
      <c r="K168" s="8">
        <f>SUM(K119:K127,K129:K137,K139:K147,K149:K157,K159:K167)</f>
        <v>269.45609837224231</v>
      </c>
      <c r="L168" s="8"/>
      <c r="M168" s="8"/>
      <c r="N168" s="8"/>
      <c r="O168" s="8">
        <f>SUM(O119:O127,O129:O137,O139:O147,O149:O157,O159:O167)</f>
        <v>308.81410548881161</v>
      </c>
      <c r="P168" s="8"/>
      <c r="Q168" s="8"/>
      <c r="R168" s="8"/>
      <c r="S168" s="8">
        <f>SUM(S119:S127,S129:S137,S139:S147,S149:S157,S159:S167)</f>
        <v>303.91049814348719</v>
      </c>
      <c r="T168" s="8"/>
      <c r="U168" s="8">
        <f>SUM(U129:U137,U139:U147,U149:U157,U159:U167)</f>
        <v>269.22041476657211</v>
      </c>
    </row>
    <row r="169" spans="1:21" x14ac:dyDescent="0.25">
      <c r="A169" s="8" t="s">
        <v>283</v>
      </c>
      <c r="B169" s="8"/>
      <c r="C169" s="8"/>
      <c r="D169" s="8"/>
      <c r="E169" s="8">
        <f>AVERAGE(E119:E127,E129:E137,E139:E147,E149:E157,E159:E166)</f>
        <v>3.0473607654663466</v>
      </c>
      <c r="F169" s="8"/>
      <c r="G169" s="8">
        <f>AVERAGE(G119:G127,G129:G137,G139:G147,G149:G157,G159:G166)</f>
        <v>4.4873309273209987</v>
      </c>
      <c r="H169" s="8"/>
      <c r="I169" s="8"/>
      <c r="J169" s="8"/>
      <c r="K169" s="8">
        <f>AVERAGE(K119:K127,K129:K137,K139:K147,K149:K157,K159:K166)</f>
        <v>6.0149951601819938</v>
      </c>
      <c r="L169" s="8"/>
      <c r="M169" s="8"/>
      <c r="N169" s="8"/>
      <c r="O169" s="8">
        <f>AVERAGE(O119:O127,O129:O137,O139:O147,O149:O157,O159:O166)</f>
        <v>6.9117849479862112</v>
      </c>
      <c r="P169" s="8"/>
      <c r="Q169" s="8"/>
      <c r="R169" s="8"/>
      <c r="S169" s="8">
        <f>AVERAGE(S119:S127,S129:S137,S139:S147,S149:S157,S159:S166)</f>
        <v>6.8752709975084487</v>
      </c>
      <c r="T169" s="8"/>
      <c r="U169" s="8">
        <f>AVERAGE(U129:U137,U139:U147,U149:U157,U159:U167)</f>
        <v>7.4783448546270028</v>
      </c>
    </row>
    <row r="170" spans="1:21" x14ac:dyDescent="0.25">
      <c r="A170" s="8" t="s">
        <v>284</v>
      </c>
      <c r="B170" s="8"/>
      <c r="C170" s="8"/>
      <c r="D170" s="8"/>
      <c r="E170" s="8">
        <f>STDEV(E119:E127,E129:E137,E139:E147,E149:E157,E159:E167)</f>
        <v>1.0196476163677544</v>
      </c>
      <c r="F170" s="8"/>
      <c r="G170" s="8">
        <f>STDEV(G119:G127,G129:G137,G139:G147,G149:G157,G159:G167)</f>
        <v>1.2927120398239484</v>
      </c>
      <c r="H170" s="8"/>
      <c r="I170" s="8"/>
      <c r="J170" s="8"/>
      <c r="K170" s="8">
        <f>STDEV(K119:K127,K129:K137,K139:K147,K149:K157,K159:K167)</f>
        <v>1.9072245312379481</v>
      </c>
      <c r="L170" s="8"/>
      <c r="M170" s="8"/>
      <c r="N170" s="8"/>
      <c r="O170" s="8">
        <f>STDEV(O119:O127,O129:O137,O139:O147,O149:O157,O159:O167)</f>
        <v>2.2799935286385282</v>
      </c>
      <c r="P170" s="8"/>
      <c r="Q170" s="8"/>
      <c r="R170" s="8"/>
      <c r="S170" s="8">
        <f>STDEV(S119:S127,S129:S137,S139:S147,S149:S157,S159:S167)</f>
        <v>3.5592728854009827</v>
      </c>
      <c r="T170" s="8"/>
      <c r="U170" s="8">
        <f>STDEV(U129:U137,U139:U147,U149:U157,U159:U167)</f>
        <v>2.8520267392676764</v>
      </c>
    </row>
    <row r="171" spans="1:21" x14ac:dyDescent="0.25">
      <c r="A171" s="8" t="s">
        <v>294</v>
      </c>
      <c r="B171" s="8"/>
      <c r="C171" s="8"/>
      <c r="D171" s="8"/>
      <c r="E171" s="8">
        <f>_xlfn.CONFIDENCE.NORM(0.05,E170,45)</f>
        <v>0.29791470639717316</v>
      </c>
      <c r="F171" s="8"/>
      <c r="G171" s="8">
        <f>_xlfn.CONFIDENCE.NORM(0.05,G170,45)</f>
        <v>0.37769708046014067</v>
      </c>
      <c r="H171" s="8"/>
      <c r="I171" s="8"/>
      <c r="J171" s="8"/>
      <c r="K171" s="8">
        <f>_xlfn.CONFIDENCE.NORM(0.05,K170,45)</f>
        <v>0.55724176385688862</v>
      </c>
      <c r="L171" s="8"/>
      <c r="M171" s="8"/>
      <c r="N171" s="8"/>
      <c r="O171" s="8">
        <f>_xlfn.CONFIDENCE.NORM(0.05,O170,45)</f>
        <v>0.66615524007346905</v>
      </c>
      <c r="P171" s="8"/>
      <c r="Q171" s="8"/>
      <c r="R171" s="8"/>
      <c r="S171" s="8">
        <f>_xlfn.CONFIDENCE.NORM(0.05,S170,45)</f>
        <v>1.0399276373723363</v>
      </c>
      <c r="T171" s="8"/>
      <c r="U171" s="8">
        <f>_xlfn.CONFIDENCE.NORM(0.05,U170,36)</f>
        <v>0.93164494865164194</v>
      </c>
    </row>
    <row r="172" spans="1:21" x14ac:dyDescent="0.25">
      <c r="A172" s="8" t="s">
        <v>286</v>
      </c>
      <c r="B172" s="8"/>
      <c r="C172" s="8"/>
      <c r="D172" s="8"/>
      <c r="E172" s="8">
        <v>1</v>
      </c>
      <c r="F172" s="8"/>
      <c r="G172" s="8">
        <v>90</v>
      </c>
      <c r="H172" s="8"/>
      <c r="I172" s="8"/>
      <c r="J172" s="8"/>
      <c r="K172" s="8">
        <v>104</v>
      </c>
      <c r="L172" s="8"/>
      <c r="M172" s="8"/>
      <c r="N172" s="8"/>
      <c r="O172" s="8">
        <v>111</v>
      </c>
      <c r="P172" s="8"/>
      <c r="Q172" s="8"/>
      <c r="R172" s="8"/>
      <c r="S172" s="8">
        <v>125</v>
      </c>
      <c r="T172" s="8"/>
      <c r="U172" s="8">
        <v>132</v>
      </c>
    </row>
  </sheetData>
  <mergeCells count="9">
    <mergeCell ref="P1:Q1"/>
    <mergeCell ref="R1:S1"/>
    <mergeCell ref="T1:U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lobata fusion measurements</vt:lpstr>
      <vt:lpstr>Atlantic coral measurements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zbeast</dc:creator>
  <cp:lastModifiedBy>zbeast</cp:lastModifiedBy>
  <dcterms:created xsi:type="dcterms:W3CDTF">2015-08-28T21:21:07Z</dcterms:created>
  <dcterms:modified xsi:type="dcterms:W3CDTF">2015-08-28T21:24:31Z</dcterms:modified>
</cp:coreProperties>
</file>