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mmoh_000\Dropbox\Shared folder DVMB lab\Kristina\Mosquito Diet Paper\Mosquito Diet Paper Reviewer Folder\"/>
    </mc:Choice>
  </mc:AlternateContent>
  <bookViews>
    <workbookView xWindow="16335" yWindow="495" windowWidth="28785" windowHeight="24165" activeTab="4"/>
  </bookViews>
  <sheets>
    <sheet name="Figure 2" sheetId="2" r:id="rId1"/>
    <sheet name="Figure 3" sheetId="3" r:id="rId2"/>
    <sheet name="Figure 5" sheetId="1" r:id="rId3"/>
    <sheet name="Figure 6" sheetId="5" r:id="rId4"/>
    <sheet name="Table 1" sheetId="6" r:id="rId5"/>
    <sheet name="Table 2" sheetId="4" r:id="rId6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2" l="1"/>
  <c r="K26" i="2"/>
  <c r="K20" i="2"/>
  <c r="K55" i="2"/>
  <c r="K54" i="2"/>
  <c r="H54" i="2"/>
  <c r="K53" i="2"/>
  <c r="H53" i="2"/>
  <c r="K50" i="2"/>
  <c r="H50" i="2"/>
  <c r="K49" i="2"/>
  <c r="H49" i="2"/>
  <c r="K48" i="2"/>
  <c r="H48" i="2"/>
  <c r="K45" i="2"/>
  <c r="H45" i="2"/>
  <c r="K44" i="2"/>
  <c r="H44" i="2"/>
  <c r="K43" i="2"/>
  <c r="H43" i="2"/>
  <c r="K40" i="2"/>
  <c r="H40" i="2"/>
  <c r="K39" i="2"/>
  <c r="H39" i="2"/>
  <c r="K38" i="2"/>
  <c r="H38" i="2"/>
  <c r="K35" i="2"/>
  <c r="H35" i="2"/>
  <c r="K34" i="2"/>
  <c r="H34" i="2"/>
  <c r="K33" i="2"/>
  <c r="H33" i="2"/>
  <c r="H32" i="2"/>
  <c r="K29" i="2"/>
  <c r="H29" i="2"/>
  <c r="K28" i="2"/>
  <c r="K27" i="2"/>
  <c r="H27" i="2"/>
  <c r="H26" i="2"/>
  <c r="K23" i="2"/>
  <c r="H23" i="2"/>
  <c r="K22" i="2"/>
  <c r="H22" i="2"/>
  <c r="K21" i="2"/>
  <c r="H21" i="2"/>
  <c r="H20" i="2"/>
  <c r="K17" i="2"/>
  <c r="H17" i="2"/>
  <c r="K16" i="2"/>
  <c r="H16" i="2"/>
  <c r="K15" i="2"/>
  <c r="H15" i="2"/>
  <c r="K14" i="2"/>
  <c r="H14" i="2"/>
  <c r="K11" i="2"/>
  <c r="H11" i="2"/>
  <c r="K10" i="2"/>
  <c r="H10" i="2"/>
  <c r="K9" i="2"/>
  <c r="H9" i="2"/>
  <c r="K8" i="2"/>
  <c r="H8" i="2"/>
  <c r="K5" i="2"/>
  <c r="H5" i="2"/>
  <c r="K4" i="2"/>
  <c r="H4" i="2"/>
  <c r="K3" i="2"/>
  <c r="H3" i="2"/>
  <c r="K2" i="2"/>
  <c r="H2" i="2"/>
  <c r="D49" i="1"/>
  <c r="C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S28" i="1"/>
  <c r="R28" i="1"/>
  <c r="E28" i="1"/>
  <c r="T27" i="1"/>
  <c r="N27" i="1"/>
  <c r="M27" i="1"/>
  <c r="E27" i="1"/>
  <c r="T26" i="1"/>
  <c r="N26" i="1"/>
  <c r="M26" i="1"/>
  <c r="E26" i="1"/>
  <c r="T25" i="1"/>
  <c r="O25" i="1"/>
  <c r="I25" i="1"/>
  <c r="H25" i="1"/>
  <c r="E25" i="1"/>
  <c r="T24" i="1"/>
  <c r="O24" i="1"/>
  <c r="I24" i="1"/>
  <c r="H24" i="1"/>
  <c r="E24" i="1"/>
  <c r="T23" i="1"/>
  <c r="O23" i="1"/>
  <c r="J23" i="1"/>
  <c r="E23" i="1"/>
  <c r="T22" i="1"/>
  <c r="O22" i="1"/>
  <c r="J22" i="1"/>
  <c r="E22" i="1"/>
  <c r="T21" i="1"/>
  <c r="O21" i="1"/>
  <c r="J21" i="1"/>
  <c r="E21" i="1"/>
  <c r="T20" i="1"/>
  <c r="O20" i="1"/>
  <c r="J20" i="1"/>
  <c r="E20" i="1"/>
  <c r="T19" i="1"/>
  <c r="O19" i="1"/>
  <c r="J19" i="1"/>
  <c r="E19" i="1"/>
  <c r="T18" i="1"/>
  <c r="O18" i="1"/>
  <c r="J18" i="1"/>
  <c r="E18" i="1"/>
  <c r="T17" i="1"/>
  <c r="O17" i="1"/>
  <c r="J17" i="1"/>
  <c r="E17" i="1"/>
  <c r="T16" i="1"/>
  <c r="O16" i="1"/>
  <c r="J16" i="1"/>
  <c r="E16" i="1"/>
  <c r="T15" i="1"/>
  <c r="O15" i="1"/>
  <c r="J15" i="1"/>
  <c r="E15" i="1"/>
  <c r="T14" i="1"/>
  <c r="O14" i="1"/>
  <c r="J14" i="1"/>
  <c r="E14" i="1"/>
  <c r="T13" i="1"/>
  <c r="O13" i="1"/>
  <c r="J13" i="1"/>
  <c r="E13" i="1"/>
  <c r="T12" i="1"/>
  <c r="O12" i="1"/>
  <c r="J12" i="1"/>
  <c r="E12" i="1"/>
  <c r="T11" i="1"/>
  <c r="O11" i="1"/>
  <c r="J11" i="1"/>
  <c r="E11" i="1"/>
  <c r="T10" i="1"/>
  <c r="O10" i="1"/>
  <c r="J10" i="1"/>
  <c r="J4" i="1"/>
  <c r="J5" i="1"/>
  <c r="J6" i="1"/>
  <c r="J7" i="1"/>
  <c r="J8" i="1"/>
  <c r="J9" i="1"/>
  <c r="J24" i="1"/>
  <c r="E10" i="1"/>
  <c r="O9" i="1"/>
  <c r="E9" i="1"/>
  <c r="O8" i="1"/>
  <c r="E8" i="1"/>
  <c r="T7" i="1"/>
  <c r="O7" i="1"/>
  <c r="E7" i="1"/>
  <c r="T6" i="1"/>
  <c r="O6" i="1"/>
  <c r="E6" i="1"/>
  <c r="T5" i="1"/>
  <c r="O5" i="1"/>
  <c r="E5" i="1"/>
  <c r="E4" i="1"/>
  <c r="E49" i="1"/>
  <c r="T4" i="1"/>
  <c r="T28" i="1"/>
  <c r="O4" i="1"/>
  <c r="O27" i="1"/>
  <c r="O26" i="1"/>
  <c r="J25" i="1"/>
</calcChain>
</file>

<file path=xl/sharedStrings.xml><?xml version="1.0" encoding="utf-8"?>
<sst xmlns="http://schemas.openxmlformats.org/spreadsheetml/2006/main" count="300" uniqueCount="96">
  <si>
    <t>PBS</t>
  </si>
  <si>
    <t># Laid</t>
  </si>
  <si>
    <t># in Ovaries</t>
  </si>
  <si>
    <t>Total Eggs</t>
  </si>
  <si>
    <t>APS</t>
  </si>
  <si>
    <t>Na+ PBS</t>
  </si>
  <si>
    <t>K+ PBS</t>
  </si>
  <si>
    <t>Died</t>
  </si>
  <si>
    <t>Mean</t>
  </si>
  <si>
    <t>BSA NaPBS</t>
  </si>
  <si>
    <t>BSA KPBS</t>
  </si>
  <si>
    <t>Feeding Trial</t>
  </si>
  <si>
    <t>Mean w/o feeding 3</t>
  </si>
  <si>
    <t>Identifier</t>
  </si>
  <si>
    <t>Bovine Serum Albumin in NaPBS</t>
  </si>
  <si>
    <t>Females Fed Bovine Serum Albumin in APS</t>
  </si>
  <si>
    <t>Females Fed Bovine Serum Albumin in PBS Fed Females</t>
  </si>
  <si>
    <t>Females Fed Bovine Serum Albumin in NaPBS</t>
  </si>
  <si>
    <t>Females Fed Bovine Serum Albumin in KPBS</t>
  </si>
  <si>
    <t>In this data set, feeding trial 3 contained all zeroes, therefore, trial 3 values were not included in the Kruskal-Wallis test.</t>
  </si>
  <si>
    <t>In this data set, feeding trial 3 only had one sample size, therefore, trial 3 values were not included in the Kruskal-Wallis test.</t>
  </si>
  <si>
    <t>5/2/2014 Trial</t>
  </si>
  <si>
    <t>BSA Sol. (w ATP)</t>
  </si>
  <si>
    <t>Total mosquitoes</t>
  </si>
  <si>
    <t># fully fed</t>
  </si>
  <si>
    <t># not fed</t>
  </si>
  <si>
    <t>Time fed (min)</t>
  </si>
  <si>
    <t>Weight of fed (g)</t>
  </si>
  <si>
    <t>Weight of fed/total</t>
  </si>
  <si>
    <t>Died w/in 2 days</t>
  </si>
  <si>
    <t>Total mosq. Left</t>
  </si>
  <si>
    <t>% that Fed</t>
  </si>
  <si>
    <t>Na+PBS</t>
  </si>
  <si>
    <t>K+PBS</t>
  </si>
  <si>
    <t>5/13/2014 Trial</t>
  </si>
  <si>
    <t>6/13/2014 Trial</t>
  </si>
  <si>
    <t>5/30/2014 Trial</t>
  </si>
  <si>
    <t>Fri. 6/6/2014</t>
  </si>
  <si>
    <t>Tues. 6/10/2014</t>
  </si>
  <si>
    <t>Mon. 7/21/2014</t>
  </si>
  <si>
    <t>Solution (w ATP)</t>
  </si>
  <si>
    <t>Weight of fed/total fed</t>
  </si>
  <si>
    <t>Whole Blood</t>
  </si>
  <si>
    <t>Red Blood Cells</t>
  </si>
  <si>
    <t>Bovine Serum</t>
  </si>
  <si>
    <t>Thu. 7/24/2014</t>
  </si>
  <si>
    <t>Tue. 8/5/2014</t>
  </si>
  <si>
    <t>Serum</t>
  </si>
  <si>
    <t>Red blood cells</t>
  </si>
  <si>
    <t>Bovine Serum Albumin in PBS</t>
  </si>
  <si>
    <t>Hemoglobin in PBS</t>
  </si>
  <si>
    <t># Eggs Laid</t>
  </si>
  <si>
    <t>Whole Bovine Blood</t>
  </si>
  <si>
    <t>Bovine Serum Fraction</t>
  </si>
  <si>
    <t>Bovine Red Blood Cells</t>
  </si>
  <si>
    <t>Since all the values feeding trials produced no eggs, all the values were included in Kruskal-Wallis and Fisher's Exact test.</t>
  </si>
  <si>
    <t>In this data set, feeding trial 3 only had one sample size, therefore, it was not included in the Kruskal-Wallis analysis or Fisher's Exact test.</t>
  </si>
  <si>
    <t>Bovine Serum Albumin in APS</t>
  </si>
  <si>
    <t>Bovine Serum Albumin in KPBS</t>
  </si>
  <si>
    <t>Hemoglobin in APS</t>
  </si>
  <si>
    <t>Hemoglobin in NaPBS</t>
  </si>
  <si>
    <t>Hemoglobin in KPBS</t>
  </si>
  <si>
    <t>Hb Sol. (w ATP)</t>
  </si>
  <si>
    <t># Eggs Total</t>
  </si>
  <si>
    <t># Hatched Eggs</t>
  </si>
  <si>
    <t># larvae (72h)</t>
  </si>
  <si>
    <t># larvae (96h)</t>
  </si>
  <si>
    <t># larvae (120h)</t>
  </si>
  <si>
    <t>Total hatched (at 120h)</t>
  </si>
  <si>
    <t>Hatch Ratio %</t>
  </si>
  <si>
    <t>1st replicate</t>
  </si>
  <si>
    <t>Hatch Rate %</t>
  </si>
  <si>
    <t>WB</t>
  </si>
  <si>
    <t>BSA APS</t>
  </si>
  <si>
    <t>BSA APS+Fe</t>
  </si>
  <si>
    <t>BSA APS+Iron</t>
  </si>
  <si>
    <t>2nd replicate</t>
  </si>
  <si>
    <t>mean</t>
  </si>
  <si>
    <t>SD</t>
  </si>
  <si>
    <t>SEM</t>
  </si>
  <si>
    <t>3rd replicate</t>
  </si>
  <si>
    <t>Egg Viability Raw data</t>
  </si>
  <si>
    <t>4th replicate</t>
  </si>
  <si>
    <t>Hatch date</t>
  </si>
  <si>
    <t>NaPBS</t>
  </si>
  <si>
    <t>KPBS</t>
  </si>
  <si>
    <t>Sodium Chloride (NaCl)</t>
  </si>
  <si>
    <t>Potassium Chloride (KCl)</t>
  </si>
  <si>
    <t>Disodium Phosphate (Na2HPO4)</t>
  </si>
  <si>
    <t>Sodium Bicarbonate (NaHCO3)</t>
  </si>
  <si>
    <t>Magnesium Chloride (MgCl2)</t>
  </si>
  <si>
    <t>Potassium Dihydrogen Phosphate (KH2PO4)</t>
  </si>
  <si>
    <t>Calcium Chloride (CaCl2)</t>
  </si>
  <si>
    <t>HEPES buffer</t>
  </si>
  <si>
    <t>pH</t>
  </si>
  <si>
    <t>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</si>
</sst>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1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5" xfId="0" applyFill="1" applyBorder="1"/>
    <xf numFmtId="0" fontId="0" fillId="0" borderId="4" xfId="0" applyFill="1" applyBorder="1"/>
    <xf numFmtId="0" fontId="0" fillId="0" borderId="6" xfId="0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0" xfId="0" applyNumberFormat="1" applyBorder="1"/>
    <xf numFmtId="2" fontId="0" fillId="0" borderId="5" xfId="0" applyNumberFormat="1" applyBorder="1"/>
    <xf numFmtId="0" fontId="0" fillId="0" borderId="8" xfId="0" applyBorder="1"/>
    <xf numFmtId="0" fontId="0" fillId="4" borderId="0" xfId="0" applyFill="1" applyBorder="1"/>
    <xf numFmtId="0" fontId="0" fillId="4" borderId="5" xfId="0" applyFill="1" applyBorder="1"/>
    <xf numFmtId="0" fontId="0" fillId="4" borderId="4" xfId="0" applyFill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Fill="1" applyBorder="1"/>
    <xf numFmtId="0" fontId="1" fillId="0" borderId="5" xfId="0" applyFont="1" applyBorder="1"/>
    <xf numFmtId="0" fontId="1" fillId="0" borderId="4" xfId="0" applyFont="1" applyFill="1" applyBorder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8" borderId="1" xfId="0" applyFont="1" applyFill="1" applyBorder="1"/>
    <xf numFmtId="0" fontId="0" fillId="8" borderId="4" xfId="0" applyFill="1" applyBorder="1"/>
    <xf numFmtId="14" fontId="0" fillId="7" borderId="1" xfId="0" applyNumberFormat="1" applyFill="1" applyBorder="1" applyAlignment="1">
      <alignment horizontal="center" vertical="center"/>
    </xf>
    <xf numFmtId="14" fontId="0" fillId="7" borderId="4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0" fontId="0" fillId="10" borderId="4" xfId="0" applyFill="1" applyBorder="1"/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/>
    <xf numFmtId="0" fontId="1" fillId="0" borderId="5" xfId="0" applyFont="1" applyBorder="1" applyAlignment="1">
      <alignment horizontal="center" vertical="center"/>
    </xf>
    <xf numFmtId="14" fontId="0" fillId="0" borderId="2" xfId="0" applyNumberFormat="1" applyBorder="1"/>
    <xf numFmtId="0" fontId="0" fillId="0" borderId="0" xfId="0" applyFill="1" applyBorder="1"/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N28" sqref="N28"/>
    </sheetView>
  </sheetViews>
  <sheetFormatPr defaultColWidth="8.85546875" defaultRowHeight="15" x14ac:dyDescent="0.25"/>
  <cols>
    <col min="1" max="11" width="15.7109375" customWidth="1"/>
  </cols>
  <sheetData>
    <row r="1" spans="1:11" x14ac:dyDescent="0.25">
      <c r="A1" s="52" t="s">
        <v>21</v>
      </c>
      <c r="B1" s="29" t="s">
        <v>22</v>
      </c>
      <c r="C1" s="29" t="s">
        <v>23</v>
      </c>
      <c r="D1" s="29" t="s">
        <v>24</v>
      </c>
      <c r="E1" s="29" t="s">
        <v>25</v>
      </c>
      <c r="F1" s="29" t="s">
        <v>26</v>
      </c>
      <c r="G1" s="29" t="s">
        <v>27</v>
      </c>
      <c r="H1" s="30" t="s">
        <v>28</v>
      </c>
      <c r="I1" s="29" t="s">
        <v>29</v>
      </c>
      <c r="J1" s="29" t="s">
        <v>30</v>
      </c>
      <c r="K1" s="31" t="s">
        <v>31</v>
      </c>
    </row>
    <row r="2" spans="1:11" x14ac:dyDescent="0.25">
      <c r="A2" s="32"/>
      <c r="B2" s="33" t="s">
        <v>0</v>
      </c>
      <c r="C2" s="33">
        <v>32</v>
      </c>
      <c r="D2" s="33">
        <v>19</v>
      </c>
      <c r="E2" s="33">
        <v>13</v>
      </c>
      <c r="F2" s="33">
        <v>32</v>
      </c>
      <c r="G2" s="33">
        <v>7.6799999999999993E-2</v>
      </c>
      <c r="H2" s="34">
        <f>G2/D2</f>
        <v>4.0421052631578946E-3</v>
      </c>
      <c r="I2" s="33">
        <v>0</v>
      </c>
      <c r="J2" s="33">
        <v>19</v>
      </c>
      <c r="K2" s="35">
        <f>(D2/C2)*100</f>
        <v>59.375</v>
      </c>
    </row>
    <row r="3" spans="1:11" x14ac:dyDescent="0.25">
      <c r="A3" s="32"/>
      <c r="B3" s="33" t="s">
        <v>4</v>
      </c>
      <c r="C3" s="33">
        <v>14</v>
      </c>
      <c r="D3" s="33">
        <v>4</v>
      </c>
      <c r="E3" s="33">
        <v>10</v>
      </c>
      <c r="F3" s="33">
        <v>45</v>
      </c>
      <c r="G3" s="33">
        <v>1.7899999999999999E-2</v>
      </c>
      <c r="H3" s="34">
        <f>G3/D3</f>
        <v>4.4749999999999998E-3</v>
      </c>
      <c r="I3" s="33">
        <v>0</v>
      </c>
      <c r="J3" s="33">
        <v>4</v>
      </c>
      <c r="K3" s="35">
        <f t="shared" ref="K3:K5" si="0">(D3/C3)*100</f>
        <v>28.571428571428569</v>
      </c>
    </row>
    <row r="4" spans="1:11" x14ac:dyDescent="0.25">
      <c r="A4" s="32"/>
      <c r="B4" s="33" t="s">
        <v>32</v>
      </c>
      <c r="C4" s="33">
        <v>13</v>
      </c>
      <c r="D4" s="33">
        <v>3</v>
      </c>
      <c r="E4" s="33">
        <v>10</v>
      </c>
      <c r="F4" s="33">
        <v>50</v>
      </c>
      <c r="G4" s="33">
        <v>1.09E-2</v>
      </c>
      <c r="H4" s="34">
        <f>G4/D4</f>
        <v>3.6333333333333335E-3</v>
      </c>
      <c r="I4" s="33">
        <v>0</v>
      </c>
      <c r="J4" s="33">
        <v>3</v>
      </c>
      <c r="K4" s="35">
        <f t="shared" si="0"/>
        <v>23.076923076923077</v>
      </c>
    </row>
    <row r="5" spans="1:11" x14ac:dyDescent="0.25">
      <c r="A5" s="32"/>
      <c r="B5" s="33" t="s">
        <v>33</v>
      </c>
      <c r="C5" s="33">
        <v>20</v>
      </c>
      <c r="D5" s="33">
        <v>6</v>
      </c>
      <c r="E5" s="33">
        <v>14</v>
      </c>
      <c r="F5" s="33">
        <v>54</v>
      </c>
      <c r="G5" s="33">
        <v>2.2100000000000002E-2</v>
      </c>
      <c r="H5" s="34">
        <f>G5/D5</f>
        <v>3.6833333333333336E-3</v>
      </c>
      <c r="I5" s="33">
        <v>2</v>
      </c>
      <c r="J5" s="33">
        <v>4</v>
      </c>
      <c r="K5" s="35">
        <f t="shared" si="0"/>
        <v>30</v>
      </c>
    </row>
    <row r="6" spans="1:1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x14ac:dyDescent="0.25">
      <c r="A7" s="53" t="s">
        <v>34</v>
      </c>
      <c r="B7" s="33" t="s">
        <v>22</v>
      </c>
      <c r="C7" s="33" t="s">
        <v>23</v>
      </c>
      <c r="D7" s="33" t="s">
        <v>24</v>
      </c>
      <c r="E7" s="33" t="s">
        <v>25</v>
      </c>
      <c r="F7" s="33" t="s">
        <v>26</v>
      </c>
      <c r="G7" s="33" t="s">
        <v>27</v>
      </c>
      <c r="H7" s="36" t="s">
        <v>28</v>
      </c>
      <c r="I7" s="33" t="s">
        <v>29</v>
      </c>
      <c r="J7" s="33" t="s">
        <v>30</v>
      </c>
      <c r="K7" s="37" t="s">
        <v>31</v>
      </c>
    </row>
    <row r="8" spans="1:11" x14ac:dyDescent="0.25">
      <c r="A8" s="32"/>
      <c r="B8" s="33" t="s">
        <v>0</v>
      </c>
      <c r="C8" s="33">
        <v>40</v>
      </c>
      <c r="D8" s="33">
        <v>27</v>
      </c>
      <c r="E8" s="33">
        <v>13</v>
      </c>
      <c r="F8" s="33">
        <v>60</v>
      </c>
      <c r="G8" s="38">
        <v>0.108</v>
      </c>
      <c r="H8" s="34">
        <f>G8/D8</f>
        <v>4.0000000000000001E-3</v>
      </c>
      <c r="I8" s="33">
        <v>1</v>
      </c>
      <c r="J8" s="33">
        <v>26</v>
      </c>
      <c r="K8" s="35">
        <f>(D8/C8)*100</f>
        <v>67.5</v>
      </c>
    </row>
    <row r="9" spans="1:11" x14ac:dyDescent="0.25">
      <c r="A9" s="32"/>
      <c r="B9" s="33" t="s">
        <v>4</v>
      </c>
      <c r="C9" s="33">
        <v>40</v>
      </c>
      <c r="D9" s="33">
        <v>11</v>
      </c>
      <c r="E9" s="33">
        <v>29</v>
      </c>
      <c r="F9" s="33">
        <v>60</v>
      </c>
      <c r="G9" s="38">
        <v>4.5499999999999999E-2</v>
      </c>
      <c r="H9" s="34">
        <f>G9/D9</f>
        <v>4.1363636363636359E-3</v>
      </c>
      <c r="I9" s="33">
        <v>2</v>
      </c>
      <c r="J9" s="33">
        <v>9</v>
      </c>
      <c r="K9" s="35">
        <f>(D9/C9)*100</f>
        <v>27.500000000000004</v>
      </c>
    </row>
    <row r="10" spans="1:11" x14ac:dyDescent="0.25">
      <c r="A10" s="32"/>
      <c r="B10" s="33" t="s">
        <v>5</v>
      </c>
      <c r="C10" s="33">
        <v>40</v>
      </c>
      <c r="D10" s="33">
        <v>18</v>
      </c>
      <c r="E10" s="33">
        <v>22</v>
      </c>
      <c r="F10" s="33">
        <v>60</v>
      </c>
      <c r="G10" s="38">
        <v>6.7299999999999999E-2</v>
      </c>
      <c r="H10" s="34">
        <f>G10/D10</f>
        <v>3.7388888888888888E-3</v>
      </c>
      <c r="I10" s="33">
        <v>0</v>
      </c>
      <c r="J10" s="33">
        <v>18</v>
      </c>
      <c r="K10" s="35">
        <f t="shared" ref="K10:K11" si="1">(D10/C10)*100</f>
        <v>45</v>
      </c>
    </row>
    <row r="11" spans="1:11" x14ac:dyDescent="0.25">
      <c r="A11" s="32"/>
      <c r="B11" s="33" t="s">
        <v>6</v>
      </c>
      <c r="C11" s="33">
        <v>40</v>
      </c>
      <c r="D11" s="33">
        <v>7</v>
      </c>
      <c r="E11" s="33">
        <v>33</v>
      </c>
      <c r="F11" s="33">
        <v>60</v>
      </c>
      <c r="G11" s="38">
        <v>2.63E-2</v>
      </c>
      <c r="H11" s="34">
        <f>G11/D11</f>
        <v>3.7571428571428573E-3</v>
      </c>
      <c r="I11" s="33">
        <v>1</v>
      </c>
      <c r="J11" s="33">
        <v>6</v>
      </c>
      <c r="K11" s="35">
        <f t="shared" si="1"/>
        <v>17.5</v>
      </c>
    </row>
    <row r="12" spans="1:1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x14ac:dyDescent="0.25">
      <c r="A13" s="54" t="s">
        <v>35</v>
      </c>
      <c r="B13" s="33" t="s">
        <v>22</v>
      </c>
      <c r="C13" s="33" t="s">
        <v>23</v>
      </c>
      <c r="D13" s="33" t="s">
        <v>24</v>
      </c>
      <c r="E13" s="33" t="s">
        <v>25</v>
      </c>
      <c r="F13" s="33" t="s">
        <v>26</v>
      </c>
      <c r="G13" s="33" t="s">
        <v>27</v>
      </c>
      <c r="H13" s="36" t="s">
        <v>28</v>
      </c>
      <c r="I13" s="33" t="s">
        <v>29</v>
      </c>
      <c r="J13" s="33" t="s">
        <v>30</v>
      </c>
      <c r="K13" s="37" t="s">
        <v>31</v>
      </c>
    </row>
    <row r="14" spans="1:11" x14ac:dyDescent="0.25">
      <c r="A14" s="8"/>
      <c r="B14" s="33" t="s">
        <v>0</v>
      </c>
      <c r="C14" s="33">
        <v>29</v>
      </c>
      <c r="D14" s="33">
        <v>5</v>
      </c>
      <c r="E14" s="33">
        <v>24</v>
      </c>
      <c r="F14" s="33">
        <v>60</v>
      </c>
      <c r="G14" s="33">
        <v>1.54E-2</v>
      </c>
      <c r="H14" s="34">
        <f>G14/D14</f>
        <v>3.0800000000000003E-3</v>
      </c>
      <c r="I14" s="33">
        <v>5</v>
      </c>
      <c r="J14" s="33">
        <v>0</v>
      </c>
      <c r="K14" s="35">
        <f>(D14/C14)*100</f>
        <v>17.241379310344829</v>
      </c>
    </row>
    <row r="15" spans="1:11" x14ac:dyDescent="0.25">
      <c r="A15" s="8"/>
      <c r="B15" s="33" t="s">
        <v>4</v>
      </c>
      <c r="C15" s="33">
        <v>29</v>
      </c>
      <c r="D15" s="33">
        <v>7</v>
      </c>
      <c r="E15" s="33">
        <v>22</v>
      </c>
      <c r="F15" s="33">
        <v>60</v>
      </c>
      <c r="G15" s="33">
        <v>1.83E-2</v>
      </c>
      <c r="H15" s="34">
        <f>G15/D15</f>
        <v>2.6142857142857144E-3</v>
      </c>
      <c r="I15" s="33">
        <v>0</v>
      </c>
      <c r="J15" s="33">
        <v>7</v>
      </c>
      <c r="K15" s="35">
        <f>(D15/C15)*100</f>
        <v>24.137931034482758</v>
      </c>
    </row>
    <row r="16" spans="1:11" x14ac:dyDescent="0.25">
      <c r="A16" s="8"/>
      <c r="B16" s="33" t="s">
        <v>5</v>
      </c>
      <c r="C16" s="33">
        <v>29</v>
      </c>
      <c r="D16" s="33">
        <v>2</v>
      </c>
      <c r="E16" s="33">
        <v>27</v>
      </c>
      <c r="F16" s="33">
        <v>60</v>
      </c>
      <c r="G16" s="33">
        <v>2.0999999999999999E-3</v>
      </c>
      <c r="H16" s="34">
        <f>G16/D16</f>
        <v>1.0499999999999999E-3</v>
      </c>
      <c r="I16" s="33">
        <v>1</v>
      </c>
      <c r="J16" s="33">
        <v>1</v>
      </c>
      <c r="K16" s="35">
        <f>(D16/C16)*100</f>
        <v>6.8965517241379306</v>
      </c>
    </row>
    <row r="17" spans="1:11" ht="15.75" thickBot="1" x14ac:dyDescent="0.3">
      <c r="A17" s="18"/>
      <c r="B17" s="40" t="s">
        <v>6</v>
      </c>
      <c r="C17" s="40">
        <v>24</v>
      </c>
      <c r="D17" s="40">
        <v>12</v>
      </c>
      <c r="E17" s="40">
        <v>12</v>
      </c>
      <c r="F17" s="40">
        <v>60</v>
      </c>
      <c r="G17" s="40">
        <v>2.1700000000000001E-2</v>
      </c>
      <c r="H17" s="41">
        <f>G17/D17</f>
        <v>1.8083333333333335E-3</v>
      </c>
      <c r="I17" s="40">
        <v>0</v>
      </c>
      <c r="J17" s="40">
        <v>12</v>
      </c>
      <c r="K17" s="42">
        <f>(D17/C17)*100</f>
        <v>50</v>
      </c>
    </row>
    <row r="18" spans="1:11" ht="15.75" thickBot="1" x14ac:dyDescent="0.3"/>
    <row r="19" spans="1:11" x14ac:dyDescent="0.25">
      <c r="A19" s="55" t="s">
        <v>36</v>
      </c>
      <c r="B19" s="29" t="s">
        <v>62</v>
      </c>
      <c r="C19" s="29" t="s">
        <v>23</v>
      </c>
      <c r="D19" s="29" t="s">
        <v>24</v>
      </c>
      <c r="E19" s="29" t="s">
        <v>25</v>
      </c>
      <c r="F19" s="29" t="s">
        <v>26</v>
      </c>
      <c r="G19" s="29" t="s">
        <v>27</v>
      </c>
      <c r="H19" s="30" t="s">
        <v>28</v>
      </c>
      <c r="I19" s="29" t="s">
        <v>29</v>
      </c>
      <c r="J19" s="29" t="s">
        <v>30</v>
      </c>
      <c r="K19" s="31" t="s">
        <v>31</v>
      </c>
    </row>
    <row r="20" spans="1:11" x14ac:dyDescent="0.25">
      <c r="A20" s="8"/>
      <c r="B20" s="9" t="s">
        <v>0</v>
      </c>
      <c r="C20" s="33">
        <v>40</v>
      </c>
      <c r="D20" s="33">
        <v>19</v>
      </c>
      <c r="E20" s="33">
        <v>21</v>
      </c>
      <c r="F20" s="33">
        <v>60</v>
      </c>
      <c r="G20" s="33">
        <v>5.5599999999999997E-2</v>
      </c>
      <c r="H20" s="34">
        <f>G20/D20</f>
        <v>2.926315789473684E-3</v>
      </c>
      <c r="I20" s="33">
        <v>1</v>
      </c>
      <c r="J20" s="33">
        <v>18</v>
      </c>
      <c r="K20" s="35">
        <f>(D20/C20)*100</f>
        <v>47.5</v>
      </c>
    </row>
    <row r="21" spans="1:11" x14ac:dyDescent="0.25">
      <c r="A21" s="8"/>
      <c r="B21" s="9" t="s">
        <v>4</v>
      </c>
      <c r="C21" s="33">
        <v>40</v>
      </c>
      <c r="D21" s="33">
        <v>18</v>
      </c>
      <c r="E21" s="33">
        <v>22</v>
      </c>
      <c r="F21" s="33">
        <v>60</v>
      </c>
      <c r="G21" s="33">
        <v>5.2499999999999998E-2</v>
      </c>
      <c r="H21" s="34">
        <f>G21/D21</f>
        <v>2.9166666666666664E-3</v>
      </c>
      <c r="I21" s="33">
        <v>11</v>
      </c>
      <c r="J21" s="33">
        <v>7</v>
      </c>
      <c r="K21" s="35">
        <f>(D21/C21)*100</f>
        <v>45</v>
      </c>
    </row>
    <row r="22" spans="1:11" x14ac:dyDescent="0.25">
      <c r="A22" s="8"/>
      <c r="B22" s="9" t="s">
        <v>5</v>
      </c>
      <c r="C22" s="33">
        <v>40</v>
      </c>
      <c r="D22" s="33">
        <v>21</v>
      </c>
      <c r="E22" s="33">
        <v>19</v>
      </c>
      <c r="F22" s="33">
        <v>60</v>
      </c>
      <c r="G22" s="33">
        <v>6.6799999999999998E-2</v>
      </c>
      <c r="H22" s="34">
        <f t="shared" ref="H22:H23" si="2">G22/D22</f>
        <v>3.1809523809523807E-3</v>
      </c>
      <c r="I22" s="33">
        <v>4</v>
      </c>
      <c r="J22" s="33">
        <v>17</v>
      </c>
      <c r="K22" s="35">
        <f>(D22/C22)*100</f>
        <v>52.5</v>
      </c>
    </row>
    <row r="23" spans="1:11" x14ac:dyDescent="0.25">
      <c r="A23" s="8"/>
      <c r="B23" s="9" t="s">
        <v>6</v>
      </c>
      <c r="C23" s="33">
        <v>39</v>
      </c>
      <c r="D23" s="33">
        <v>21</v>
      </c>
      <c r="E23" s="33">
        <v>18</v>
      </c>
      <c r="F23" s="33">
        <v>60</v>
      </c>
      <c r="G23" s="33">
        <v>6.2799999999999995E-2</v>
      </c>
      <c r="H23" s="34">
        <f t="shared" si="2"/>
        <v>2.9904761904761901E-3</v>
      </c>
      <c r="I23" s="33">
        <v>4</v>
      </c>
      <c r="J23" s="33">
        <v>17</v>
      </c>
      <c r="K23" s="35">
        <f>(D23/C23)*100</f>
        <v>53.846153846153847</v>
      </c>
    </row>
    <row r="24" spans="1:1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x14ac:dyDescent="0.25">
      <c r="A25" s="56" t="s">
        <v>37</v>
      </c>
      <c r="B25" s="33" t="s">
        <v>62</v>
      </c>
      <c r="C25" s="33" t="s">
        <v>23</v>
      </c>
      <c r="D25" s="33" t="s">
        <v>24</v>
      </c>
      <c r="E25" s="33" t="s">
        <v>25</v>
      </c>
      <c r="F25" s="33" t="s">
        <v>26</v>
      </c>
      <c r="G25" s="33" t="s">
        <v>27</v>
      </c>
      <c r="H25" s="36" t="s">
        <v>28</v>
      </c>
      <c r="I25" s="33" t="s">
        <v>29</v>
      </c>
      <c r="J25" s="33" t="s">
        <v>30</v>
      </c>
      <c r="K25" s="37" t="s">
        <v>31</v>
      </c>
    </row>
    <row r="26" spans="1:11" x14ac:dyDescent="0.25">
      <c r="A26" s="8"/>
      <c r="B26" s="9" t="s">
        <v>0</v>
      </c>
      <c r="C26" s="33">
        <v>28</v>
      </c>
      <c r="D26" s="33">
        <v>4</v>
      </c>
      <c r="E26" s="33">
        <v>24</v>
      </c>
      <c r="F26" s="33">
        <v>60</v>
      </c>
      <c r="G26" s="38">
        <v>1.47E-2</v>
      </c>
      <c r="H26" s="34">
        <f>G26/D26</f>
        <v>3.6749999999999999E-3</v>
      </c>
      <c r="I26" s="33">
        <v>0</v>
      </c>
      <c r="J26" s="33">
        <v>4</v>
      </c>
      <c r="K26" s="35">
        <f>(D26/C26)*100</f>
        <v>14.285714285714285</v>
      </c>
    </row>
    <row r="27" spans="1:11" x14ac:dyDescent="0.25">
      <c r="A27" s="8"/>
      <c r="B27" s="9" t="s">
        <v>4</v>
      </c>
      <c r="C27" s="33">
        <v>27</v>
      </c>
      <c r="D27" s="33">
        <v>3</v>
      </c>
      <c r="E27" s="33">
        <v>24</v>
      </c>
      <c r="F27" s="33">
        <v>60</v>
      </c>
      <c r="G27" s="38">
        <v>8.5000000000000006E-3</v>
      </c>
      <c r="H27" s="34">
        <f t="shared" ref="H27:H29" si="3">G27/D27</f>
        <v>2.8333333333333335E-3</v>
      </c>
      <c r="I27" s="33">
        <v>0</v>
      </c>
      <c r="J27" s="33">
        <v>3</v>
      </c>
      <c r="K27" s="35">
        <f>(D27/C27)*100</f>
        <v>11.111111111111111</v>
      </c>
    </row>
    <row r="28" spans="1:11" x14ac:dyDescent="0.25">
      <c r="A28" s="8"/>
      <c r="B28" s="9" t="s">
        <v>5</v>
      </c>
      <c r="C28" s="33">
        <v>28</v>
      </c>
      <c r="D28" s="33">
        <v>0</v>
      </c>
      <c r="E28" s="33">
        <v>28</v>
      </c>
      <c r="F28" s="33">
        <v>60</v>
      </c>
      <c r="G28" s="38">
        <v>0</v>
      </c>
      <c r="H28" s="34">
        <v>0</v>
      </c>
      <c r="I28" s="33">
        <v>0</v>
      </c>
      <c r="J28" s="33">
        <v>0</v>
      </c>
      <c r="K28" s="35">
        <f>(D28/C28)*100</f>
        <v>0</v>
      </c>
    </row>
    <row r="29" spans="1:11" x14ac:dyDescent="0.25">
      <c r="A29" s="8"/>
      <c r="B29" s="9" t="s">
        <v>6</v>
      </c>
      <c r="C29" s="33">
        <v>29</v>
      </c>
      <c r="D29" s="33">
        <v>4</v>
      </c>
      <c r="E29" s="33">
        <v>25</v>
      </c>
      <c r="F29" s="33">
        <v>60</v>
      </c>
      <c r="G29" s="38">
        <v>1.2999999999999999E-2</v>
      </c>
      <c r="H29" s="34">
        <f t="shared" si="3"/>
        <v>3.2499999999999999E-3</v>
      </c>
      <c r="I29" s="33">
        <v>0</v>
      </c>
      <c r="J29" s="33">
        <v>4</v>
      </c>
      <c r="K29" s="35">
        <f>(D29/C29)*100</f>
        <v>13.793103448275861</v>
      </c>
    </row>
    <row r="30" spans="1:1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10"/>
    </row>
    <row r="31" spans="1:11" x14ac:dyDescent="0.25">
      <c r="A31" s="56" t="s">
        <v>38</v>
      </c>
      <c r="B31" s="33" t="s">
        <v>62</v>
      </c>
      <c r="C31" s="33" t="s">
        <v>23</v>
      </c>
      <c r="D31" s="33" t="s">
        <v>24</v>
      </c>
      <c r="E31" s="33" t="s">
        <v>25</v>
      </c>
      <c r="F31" s="33" t="s">
        <v>26</v>
      </c>
      <c r="G31" s="33" t="s">
        <v>27</v>
      </c>
      <c r="H31" s="36" t="s">
        <v>28</v>
      </c>
      <c r="I31" s="33" t="s">
        <v>29</v>
      </c>
      <c r="J31" s="33" t="s">
        <v>30</v>
      </c>
      <c r="K31" s="37" t="s">
        <v>31</v>
      </c>
    </row>
    <row r="32" spans="1:11" x14ac:dyDescent="0.25">
      <c r="A32" s="8"/>
      <c r="B32" s="9" t="s">
        <v>0</v>
      </c>
      <c r="C32" s="33">
        <v>40</v>
      </c>
      <c r="D32" s="33">
        <v>1</v>
      </c>
      <c r="E32" s="33">
        <v>39</v>
      </c>
      <c r="F32" s="33">
        <v>60</v>
      </c>
      <c r="G32" s="38">
        <v>1.2999999999999999E-3</v>
      </c>
      <c r="H32" s="34">
        <f>G32/D32</f>
        <v>1.2999999999999999E-3</v>
      </c>
      <c r="I32" s="33">
        <v>0</v>
      </c>
      <c r="J32" s="33">
        <v>1</v>
      </c>
      <c r="K32" s="35">
        <f>(D32/C32)*100</f>
        <v>2.5</v>
      </c>
    </row>
    <row r="33" spans="1:11" x14ac:dyDescent="0.25">
      <c r="A33" s="8"/>
      <c r="B33" s="9" t="s">
        <v>4</v>
      </c>
      <c r="C33" s="33">
        <v>41</v>
      </c>
      <c r="D33" s="33">
        <v>6</v>
      </c>
      <c r="E33" s="33">
        <v>35</v>
      </c>
      <c r="F33" s="33">
        <v>60</v>
      </c>
      <c r="G33" s="38">
        <v>1.9800000000000002E-2</v>
      </c>
      <c r="H33" s="34">
        <f>G33/D33</f>
        <v>3.3000000000000004E-3</v>
      </c>
      <c r="I33" s="33">
        <v>0</v>
      </c>
      <c r="J33" s="33">
        <v>6</v>
      </c>
      <c r="K33" s="35">
        <f>(D33/C33)*100</f>
        <v>14.634146341463413</v>
      </c>
    </row>
    <row r="34" spans="1:11" x14ac:dyDescent="0.25">
      <c r="A34" s="8"/>
      <c r="B34" s="9" t="s">
        <v>5</v>
      </c>
      <c r="C34" s="33">
        <v>40</v>
      </c>
      <c r="D34" s="33">
        <v>1</v>
      </c>
      <c r="E34" s="33">
        <v>39</v>
      </c>
      <c r="F34" s="33">
        <v>60</v>
      </c>
      <c r="G34" s="38">
        <v>3.7000000000000002E-3</v>
      </c>
      <c r="H34" s="34">
        <f>G34/D34</f>
        <v>3.7000000000000002E-3</v>
      </c>
      <c r="I34" s="33">
        <v>0</v>
      </c>
      <c r="J34" s="33">
        <v>1</v>
      </c>
      <c r="K34" s="35">
        <f>(D34/C34)*100</f>
        <v>2.5</v>
      </c>
    </row>
    <row r="35" spans="1:11" ht="15.75" thickBot="1" x14ac:dyDescent="0.3">
      <c r="A35" s="18"/>
      <c r="B35" s="13" t="s">
        <v>6</v>
      </c>
      <c r="C35" s="40">
        <v>40</v>
      </c>
      <c r="D35" s="40">
        <v>7</v>
      </c>
      <c r="E35" s="40">
        <v>33</v>
      </c>
      <c r="F35" s="40">
        <v>60</v>
      </c>
      <c r="G35" s="43">
        <v>1.6299999999999999E-2</v>
      </c>
      <c r="H35" s="41">
        <f>G35/D35</f>
        <v>2.3285714285714285E-3</v>
      </c>
      <c r="I35" s="40">
        <v>0</v>
      </c>
      <c r="J35" s="40">
        <v>7</v>
      </c>
      <c r="K35" s="42">
        <f>(D35/C35)*100</f>
        <v>17.5</v>
      </c>
    </row>
    <row r="36" spans="1:11" ht="15.75" thickBot="1" x14ac:dyDescent="0.3"/>
    <row r="37" spans="1:11" x14ac:dyDescent="0.25">
      <c r="A37" s="50" t="s">
        <v>39</v>
      </c>
      <c r="B37" s="29" t="s">
        <v>40</v>
      </c>
      <c r="C37" s="29" t="s">
        <v>23</v>
      </c>
      <c r="D37" s="29" t="s">
        <v>24</v>
      </c>
      <c r="E37" s="29" t="s">
        <v>25</v>
      </c>
      <c r="F37" s="29" t="s">
        <v>26</v>
      </c>
      <c r="G37" s="29" t="s">
        <v>27</v>
      </c>
      <c r="H37" s="44" t="s">
        <v>41</v>
      </c>
      <c r="I37" s="29" t="s">
        <v>29</v>
      </c>
      <c r="J37" s="29" t="s">
        <v>30</v>
      </c>
      <c r="K37" s="31" t="s">
        <v>31</v>
      </c>
    </row>
    <row r="38" spans="1:11" x14ac:dyDescent="0.25">
      <c r="A38" s="8"/>
      <c r="B38" s="9" t="s">
        <v>42</v>
      </c>
      <c r="C38" s="33">
        <v>27</v>
      </c>
      <c r="D38" s="33">
        <v>19</v>
      </c>
      <c r="E38" s="33">
        <v>8</v>
      </c>
      <c r="F38" s="33">
        <v>60</v>
      </c>
      <c r="G38" s="33">
        <v>6.88E-2</v>
      </c>
      <c r="H38" s="45">
        <f>G38/D38</f>
        <v>3.6210526315789472E-3</v>
      </c>
      <c r="I38" s="33">
        <v>0</v>
      </c>
      <c r="J38" s="33">
        <v>19</v>
      </c>
      <c r="K38" s="35">
        <f>(D38/C38)*100</f>
        <v>70.370370370370367</v>
      </c>
    </row>
    <row r="39" spans="1:11" x14ac:dyDescent="0.25">
      <c r="A39" s="8"/>
      <c r="B39" s="9" t="s">
        <v>43</v>
      </c>
      <c r="C39" s="33">
        <v>26</v>
      </c>
      <c r="D39" s="33">
        <v>1</v>
      </c>
      <c r="E39" s="33">
        <v>25</v>
      </c>
      <c r="F39" s="33">
        <v>60</v>
      </c>
      <c r="G39" s="33">
        <v>1.1000000000000001E-3</v>
      </c>
      <c r="H39" s="45">
        <f>G39/D39</f>
        <v>1.1000000000000001E-3</v>
      </c>
      <c r="I39" s="33">
        <v>0</v>
      </c>
      <c r="J39" s="33">
        <v>1</v>
      </c>
      <c r="K39" s="35">
        <f t="shared" ref="K39:K40" si="4">(D39/C39)*100</f>
        <v>3.8461538461538463</v>
      </c>
    </row>
    <row r="40" spans="1:11" x14ac:dyDescent="0.25">
      <c r="A40" s="8"/>
      <c r="B40" s="9" t="s">
        <v>44</v>
      </c>
      <c r="C40" s="33">
        <v>28</v>
      </c>
      <c r="D40" s="33">
        <v>7</v>
      </c>
      <c r="E40" s="33">
        <v>21</v>
      </c>
      <c r="F40" s="33">
        <v>60</v>
      </c>
      <c r="G40" s="33">
        <v>1.26E-2</v>
      </c>
      <c r="H40" s="45">
        <f>G40/D40</f>
        <v>1.8E-3</v>
      </c>
      <c r="I40" s="33">
        <v>0</v>
      </c>
      <c r="J40" s="33">
        <v>7</v>
      </c>
      <c r="K40" s="35">
        <f t="shared" si="4"/>
        <v>25</v>
      </c>
    </row>
    <row r="41" spans="1:1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10"/>
    </row>
    <row r="42" spans="1:11" x14ac:dyDescent="0.25">
      <c r="A42" s="51" t="s">
        <v>45</v>
      </c>
      <c r="B42" s="33" t="s">
        <v>40</v>
      </c>
      <c r="C42" s="33" t="s">
        <v>23</v>
      </c>
      <c r="D42" s="33" t="s">
        <v>24</v>
      </c>
      <c r="E42" s="33" t="s">
        <v>25</v>
      </c>
      <c r="F42" s="33" t="s">
        <v>26</v>
      </c>
      <c r="G42" s="33" t="s">
        <v>27</v>
      </c>
      <c r="H42" s="46" t="s">
        <v>41</v>
      </c>
      <c r="I42" s="33" t="s">
        <v>29</v>
      </c>
      <c r="J42" s="33" t="s">
        <v>30</v>
      </c>
      <c r="K42" s="37" t="s">
        <v>31</v>
      </c>
    </row>
    <row r="43" spans="1:11" x14ac:dyDescent="0.25">
      <c r="A43" s="8"/>
      <c r="B43" s="9" t="s">
        <v>42</v>
      </c>
      <c r="C43" s="33">
        <v>28</v>
      </c>
      <c r="D43" s="33">
        <v>23</v>
      </c>
      <c r="E43" s="33">
        <v>5</v>
      </c>
      <c r="F43" s="33">
        <v>60</v>
      </c>
      <c r="G43" s="33">
        <v>8.9499999999999996E-2</v>
      </c>
      <c r="H43" s="45">
        <f>G43/D43</f>
        <v>3.8913043478260869E-3</v>
      </c>
      <c r="I43" s="33">
        <v>0</v>
      </c>
      <c r="J43" s="33">
        <v>23</v>
      </c>
      <c r="K43" s="35">
        <f>(D43/C43)*100</f>
        <v>82.142857142857139</v>
      </c>
    </row>
    <row r="44" spans="1:11" x14ac:dyDescent="0.25">
      <c r="A44" s="8"/>
      <c r="B44" s="9" t="s">
        <v>43</v>
      </c>
      <c r="C44" s="33">
        <v>30</v>
      </c>
      <c r="D44" s="33">
        <v>16</v>
      </c>
      <c r="E44" s="33">
        <v>14</v>
      </c>
      <c r="F44" s="33">
        <v>60</v>
      </c>
      <c r="G44" s="33">
        <v>6.4500000000000002E-2</v>
      </c>
      <c r="H44" s="45">
        <f>G44/D44</f>
        <v>4.0312500000000001E-3</v>
      </c>
      <c r="I44" s="33">
        <v>0</v>
      </c>
      <c r="J44" s="33">
        <v>16</v>
      </c>
      <c r="K44" s="35">
        <f>(D44/C44)*100</f>
        <v>53.333333333333336</v>
      </c>
    </row>
    <row r="45" spans="1:11" x14ac:dyDescent="0.25">
      <c r="A45" s="8"/>
      <c r="B45" s="9" t="s">
        <v>44</v>
      </c>
      <c r="C45" s="33">
        <v>30</v>
      </c>
      <c r="D45" s="33">
        <v>14</v>
      </c>
      <c r="E45" s="33">
        <v>16</v>
      </c>
      <c r="F45" s="33">
        <v>60</v>
      </c>
      <c r="G45" s="33">
        <v>4.3700000000000003E-2</v>
      </c>
      <c r="H45" s="45">
        <f>G45/D45</f>
        <v>3.1214285714285714E-3</v>
      </c>
      <c r="I45" s="33">
        <v>0</v>
      </c>
      <c r="J45" s="33">
        <v>14</v>
      </c>
      <c r="K45" s="35">
        <f>(D45/C45)*100</f>
        <v>46.666666666666664</v>
      </c>
    </row>
    <row r="46" spans="1:11" x14ac:dyDescent="0.25">
      <c r="A46" s="8"/>
      <c r="B46" s="9"/>
      <c r="C46" s="9"/>
      <c r="D46" s="9"/>
      <c r="E46" s="9"/>
      <c r="F46" s="9"/>
      <c r="G46" s="9"/>
      <c r="H46" s="9"/>
      <c r="I46" s="9"/>
      <c r="J46" s="9"/>
      <c r="K46" s="10"/>
    </row>
    <row r="47" spans="1:11" x14ac:dyDescent="0.25">
      <c r="A47" s="51" t="s">
        <v>46</v>
      </c>
      <c r="B47" s="33" t="s">
        <v>40</v>
      </c>
      <c r="C47" s="33" t="s">
        <v>23</v>
      </c>
      <c r="D47" s="33" t="s">
        <v>24</v>
      </c>
      <c r="E47" s="33" t="s">
        <v>25</v>
      </c>
      <c r="F47" s="33" t="s">
        <v>26</v>
      </c>
      <c r="G47" s="33" t="s">
        <v>27</v>
      </c>
      <c r="H47" s="46" t="s">
        <v>41</v>
      </c>
      <c r="I47" s="33" t="s">
        <v>29</v>
      </c>
      <c r="J47" s="33" t="s">
        <v>30</v>
      </c>
      <c r="K47" s="37" t="s">
        <v>31</v>
      </c>
    </row>
    <row r="48" spans="1:11" x14ac:dyDescent="0.25">
      <c r="A48" s="8"/>
      <c r="B48" s="9" t="s">
        <v>42</v>
      </c>
      <c r="C48" s="33">
        <v>30</v>
      </c>
      <c r="D48" s="33">
        <v>17</v>
      </c>
      <c r="E48" s="33">
        <v>13</v>
      </c>
      <c r="F48" s="33">
        <v>60</v>
      </c>
      <c r="G48" s="33">
        <v>6.5600000000000006E-2</v>
      </c>
      <c r="H48" s="45">
        <f>G48/D48</f>
        <v>3.8588235294117652E-3</v>
      </c>
      <c r="I48" s="33">
        <v>0</v>
      </c>
      <c r="J48" s="33">
        <v>17</v>
      </c>
      <c r="K48" s="35">
        <f>(D48/C48)*100</f>
        <v>56.666666666666664</v>
      </c>
    </row>
    <row r="49" spans="1:11" x14ac:dyDescent="0.25">
      <c r="A49" s="8"/>
      <c r="B49" s="9" t="s">
        <v>43</v>
      </c>
      <c r="C49" s="33">
        <v>30</v>
      </c>
      <c r="D49" s="33">
        <v>2</v>
      </c>
      <c r="E49" s="33">
        <v>25</v>
      </c>
      <c r="F49" s="33">
        <v>60</v>
      </c>
      <c r="G49" s="33">
        <v>1.4999999999999999E-2</v>
      </c>
      <c r="H49" s="45">
        <f t="shared" ref="H49:H50" si="5">G49/D49</f>
        <v>7.4999999999999997E-3</v>
      </c>
      <c r="I49" s="33">
        <v>0</v>
      </c>
      <c r="J49" s="33">
        <v>2</v>
      </c>
      <c r="K49" s="35">
        <f>(D49/C49)*100</f>
        <v>6.666666666666667</v>
      </c>
    </row>
    <row r="50" spans="1:11" x14ac:dyDescent="0.25">
      <c r="A50" s="8"/>
      <c r="B50" s="9" t="s">
        <v>47</v>
      </c>
      <c r="C50" s="33">
        <v>29</v>
      </c>
      <c r="D50" s="33">
        <v>5</v>
      </c>
      <c r="E50" s="33">
        <v>27</v>
      </c>
      <c r="F50" s="33">
        <v>60</v>
      </c>
      <c r="G50" s="33">
        <v>7.9000000000000008E-3</v>
      </c>
      <c r="H50" s="45">
        <f t="shared" si="5"/>
        <v>1.5800000000000002E-3</v>
      </c>
      <c r="I50" s="33">
        <v>0</v>
      </c>
      <c r="J50" s="33">
        <v>5</v>
      </c>
      <c r="K50" s="35">
        <f>(D50/C50)*100</f>
        <v>17.241379310344829</v>
      </c>
    </row>
    <row r="51" spans="1:11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10"/>
    </row>
    <row r="52" spans="1:11" x14ac:dyDescent="0.25">
      <c r="A52" s="51" t="s">
        <v>46</v>
      </c>
      <c r="B52" s="33" t="s">
        <v>40</v>
      </c>
      <c r="C52" s="33" t="s">
        <v>23</v>
      </c>
      <c r="D52" s="33" t="s">
        <v>24</v>
      </c>
      <c r="E52" s="33" t="s">
        <v>25</v>
      </c>
      <c r="F52" s="33" t="s">
        <v>26</v>
      </c>
      <c r="G52" s="33" t="s">
        <v>27</v>
      </c>
      <c r="H52" s="46" t="s">
        <v>41</v>
      </c>
      <c r="I52" s="33" t="s">
        <v>29</v>
      </c>
      <c r="J52" s="33" t="s">
        <v>30</v>
      </c>
      <c r="K52" s="37" t="s">
        <v>31</v>
      </c>
    </row>
    <row r="53" spans="1:11" x14ac:dyDescent="0.25">
      <c r="A53" s="8"/>
      <c r="B53" s="9" t="s">
        <v>42</v>
      </c>
      <c r="C53" s="33">
        <v>23</v>
      </c>
      <c r="D53" s="33">
        <v>13</v>
      </c>
      <c r="E53" s="33">
        <v>10</v>
      </c>
      <c r="F53" s="33">
        <v>60</v>
      </c>
      <c r="G53" s="33">
        <v>4.6199999999999998E-2</v>
      </c>
      <c r="H53" s="45">
        <f>G53/D53</f>
        <v>3.5538461538461535E-3</v>
      </c>
      <c r="I53" s="33">
        <v>0</v>
      </c>
      <c r="J53" s="33">
        <v>13</v>
      </c>
      <c r="K53" s="35">
        <f>(D53/C53)*100</f>
        <v>56.521739130434781</v>
      </c>
    </row>
    <row r="54" spans="1:11" x14ac:dyDescent="0.25">
      <c r="A54" s="8"/>
      <c r="B54" s="9" t="s">
        <v>48</v>
      </c>
      <c r="C54" s="33">
        <v>30</v>
      </c>
      <c r="D54" s="33">
        <v>4</v>
      </c>
      <c r="E54" s="33">
        <v>26</v>
      </c>
      <c r="F54" s="33">
        <v>60</v>
      </c>
      <c r="G54" s="33">
        <v>1.6899999999999998E-2</v>
      </c>
      <c r="H54" s="45">
        <f t="shared" ref="H54" si="6">G54/D54</f>
        <v>4.2249999999999996E-3</v>
      </c>
      <c r="I54" s="33">
        <v>1</v>
      </c>
      <c r="J54" s="33">
        <v>3</v>
      </c>
      <c r="K54" s="35">
        <f>(D54/C54)*100</f>
        <v>13.333333333333334</v>
      </c>
    </row>
    <row r="55" spans="1:11" ht="15.75" thickBot="1" x14ac:dyDescent="0.3">
      <c r="A55" s="18"/>
      <c r="B55" s="13" t="s">
        <v>47</v>
      </c>
      <c r="C55" s="40">
        <v>29</v>
      </c>
      <c r="D55" s="40">
        <v>0</v>
      </c>
      <c r="E55" s="40">
        <v>29</v>
      </c>
      <c r="F55" s="40">
        <v>60</v>
      </c>
      <c r="G55" s="47">
        <v>0</v>
      </c>
      <c r="H55" s="48">
        <v>0</v>
      </c>
      <c r="I55" s="40">
        <v>0</v>
      </c>
      <c r="J55" s="40">
        <v>0</v>
      </c>
      <c r="K55" s="49">
        <f>(D55/C55)*100</f>
        <v>0</v>
      </c>
    </row>
    <row r="56" spans="1:11" x14ac:dyDescent="0.25">
      <c r="C56" s="27"/>
      <c r="D56" s="27"/>
      <c r="E56" s="27"/>
      <c r="F56" s="27"/>
      <c r="G56" s="27"/>
      <c r="H56" s="57"/>
      <c r="I56" s="27"/>
      <c r="J56" s="27"/>
      <c r="K56" s="2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workbookViewId="0">
      <selection activeCell="T33" sqref="T33"/>
    </sheetView>
  </sheetViews>
  <sheetFormatPr defaultColWidth="8.85546875" defaultRowHeight="15" x14ac:dyDescent="0.25"/>
  <cols>
    <col min="1" max="20" width="12.7109375" customWidth="1"/>
  </cols>
  <sheetData>
    <row r="1" spans="1:20" ht="15.75" thickBot="1" x14ac:dyDescent="0.3">
      <c r="A1" s="100" t="s">
        <v>52</v>
      </c>
      <c r="B1" s="101"/>
      <c r="C1" s="101"/>
      <c r="D1" s="101"/>
      <c r="E1" s="102" t="s">
        <v>53</v>
      </c>
      <c r="F1" s="103"/>
      <c r="G1" s="103"/>
      <c r="H1" s="103"/>
      <c r="I1" s="102" t="s">
        <v>54</v>
      </c>
      <c r="J1" s="103"/>
      <c r="K1" s="103"/>
      <c r="L1" s="103"/>
      <c r="M1" s="100" t="s">
        <v>49</v>
      </c>
      <c r="N1" s="101"/>
      <c r="O1" s="101"/>
      <c r="P1" s="101"/>
      <c r="Q1" s="100" t="s">
        <v>50</v>
      </c>
      <c r="R1" s="101"/>
      <c r="S1" s="101"/>
      <c r="T1" s="104"/>
    </row>
    <row r="2" spans="1:20" x14ac:dyDescent="0.25">
      <c r="A2" s="32" t="s">
        <v>11</v>
      </c>
      <c r="B2" s="33" t="s">
        <v>13</v>
      </c>
      <c r="C2" s="33" t="s">
        <v>51</v>
      </c>
      <c r="D2" s="33" t="s">
        <v>63</v>
      </c>
      <c r="E2" s="68" t="s">
        <v>11</v>
      </c>
      <c r="F2" s="33" t="s">
        <v>13</v>
      </c>
      <c r="G2" s="33" t="s">
        <v>51</v>
      </c>
      <c r="H2" s="33" t="s">
        <v>63</v>
      </c>
      <c r="I2" s="68" t="s">
        <v>11</v>
      </c>
      <c r="J2" s="33" t="s">
        <v>13</v>
      </c>
      <c r="K2" s="33" t="s">
        <v>51</v>
      </c>
      <c r="L2" s="33" t="s">
        <v>63</v>
      </c>
      <c r="M2" s="32" t="s">
        <v>11</v>
      </c>
      <c r="N2" s="33" t="s">
        <v>13</v>
      </c>
      <c r="O2" s="33" t="s">
        <v>1</v>
      </c>
      <c r="P2" s="33" t="s">
        <v>63</v>
      </c>
      <c r="Q2" s="68" t="s">
        <v>11</v>
      </c>
      <c r="R2" s="33" t="s">
        <v>13</v>
      </c>
      <c r="S2" s="33" t="s">
        <v>1</v>
      </c>
      <c r="T2" s="37" t="s">
        <v>63</v>
      </c>
    </row>
    <row r="3" spans="1:20" x14ac:dyDescent="0.25">
      <c r="A3" s="32">
        <v>1</v>
      </c>
      <c r="B3" s="59">
        <v>1</v>
      </c>
      <c r="C3" s="59">
        <v>93</v>
      </c>
      <c r="D3" s="59">
        <v>93</v>
      </c>
      <c r="E3" s="68">
        <v>1</v>
      </c>
      <c r="F3" s="59">
        <v>1</v>
      </c>
      <c r="G3" s="59">
        <v>8</v>
      </c>
      <c r="H3" s="59">
        <v>37</v>
      </c>
      <c r="I3" s="68">
        <v>1</v>
      </c>
      <c r="J3" s="59">
        <v>1</v>
      </c>
      <c r="K3" s="59">
        <v>0</v>
      </c>
      <c r="L3" s="59">
        <v>0</v>
      </c>
      <c r="M3" s="32">
        <v>1</v>
      </c>
      <c r="N3" s="33">
        <v>1</v>
      </c>
      <c r="O3" s="33">
        <v>0</v>
      </c>
      <c r="P3" s="33">
        <v>0</v>
      </c>
      <c r="Q3" s="68">
        <v>1</v>
      </c>
      <c r="R3" s="59">
        <v>1</v>
      </c>
      <c r="S3" s="59">
        <v>0</v>
      </c>
      <c r="T3" s="37">
        <v>0</v>
      </c>
    </row>
    <row r="4" spans="1:20" x14ac:dyDescent="0.25">
      <c r="A4" s="32">
        <v>1</v>
      </c>
      <c r="B4" s="59">
        <v>2</v>
      </c>
      <c r="C4" s="59">
        <v>117</v>
      </c>
      <c r="D4" s="59">
        <v>118</v>
      </c>
      <c r="E4" s="68">
        <v>1</v>
      </c>
      <c r="F4" s="59">
        <v>2</v>
      </c>
      <c r="G4" s="59">
        <v>20</v>
      </c>
      <c r="H4" s="59">
        <v>22</v>
      </c>
      <c r="I4" s="74">
        <v>2</v>
      </c>
      <c r="J4" s="75">
        <v>1</v>
      </c>
      <c r="K4" s="75">
        <v>0</v>
      </c>
      <c r="L4" s="75">
        <v>0</v>
      </c>
      <c r="M4" s="32">
        <v>1</v>
      </c>
      <c r="N4" s="33">
        <v>2</v>
      </c>
      <c r="O4" s="33">
        <v>65</v>
      </c>
      <c r="P4" s="33">
        <v>75</v>
      </c>
      <c r="Q4" s="68">
        <v>1</v>
      </c>
      <c r="R4" s="59">
        <v>2</v>
      </c>
      <c r="S4" s="59">
        <v>0</v>
      </c>
      <c r="T4" s="37">
        <v>0</v>
      </c>
    </row>
    <row r="5" spans="1:20" x14ac:dyDescent="0.25">
      <c r="A5" s="32">
        <v>1</v>
      </c>
      <c r="B5" s="59">
        <v>3</v>
      </c>
      <c r="C5" s="59">
        <v>93</v>
      </c>
      <c r="D5" s="59">
        <v>93</v>
      </c>
      <c r="E5" s="68">
        <v>1</v>
      </c>
      <c r="F5" s="59">
        <v>3</v>
      </c>
      <c r="G5" s="59">
        <v>50</v>
      </c>
      <c r="H5" s="59">
        <v>73</v>
      </c>
      <c r="I5" s="74">
        <v>2</v>
      </c>
      <c r="J5" s="75">
        <v>2</v>
      </c>
      <c r="K5" s="75">
        <v>0</v>
      </c>
      <c r="L5" s="75">
        <v>0</v>
      </c>
      <c r="M5" s="32">
        <v>1</v>
      </c>
      <c r="N5" s="33">
        <v>3</v>
      </c>
      <c r="O5" s="33">
        <v>85</v>
      </c>
      <c r="P5" s="33">
        <v>85</v>
      </c>
      <c r="Q5" s="68">
        <v>1</v>
      </c>
      <c r="R5" s="59">
        <v>3</v>
      </c>
      <c r="S5" s="59">
        <v>0</v>
      </c>
      <c r="T5" s="37">
        <v>0</v>
      </c>
    </row>
    <row r="6" spans="1:20" x14ac:dyDescent="0.25">
      <c r="A6" s="32">
        <v>1</v>
      </c>
      <c r="B6" s="59">
        <v>4</v>
      </c>
      <c r="C6" s="59">
        <v>76</v>
      </c>
      <c r="D6" s="59">
        <v>76</v>
      </c>
      <c r="E6" s="68">
        <v>1</v>
      </c>
      <c r="F6" s="59">
        <v>4</v>
      </c>
      <c r="G6" s="59">
        <v>0</v>
      </c>
      <c r="H6" s="59">
        <v>40</v>
      </c>
      <c r="I6" s="74">
        <v>2</v>
      </c>
      <c r="J6" s="75">
        <v>3</v>
      </c>
      <c r="K6" s="75">
        <v>0</v>
      </c>
      <c r="L6" s="75">
        <v>0</v>
      </c>
      <c r="M6" s="32">
        <v>1</v>
      </c>
      <c r="N6" s="33">
        <v>4</v>
      </c>
      <c r="O6" s="33">
        <v>65</v>
      </c>
      <c r="P6" s="33">
        <v>67</v>
      </c>
      <c r="Q6" s="68">
        <v>1</v>
      </c>
      <c r="R6" s="59">
        <v>4</v>
      </c>
      <c r="S6" s="59">
        <v>0</v>
      </c>
      <c r="T6" s="37">
        <v>0</v>
      </c>
    </row>
    <row r="7" spans="1:20" x14ac:dyDescent="0.25">
      <c r="A7" s="32">
        <v>1</v>
      </c>
      <c r="B7" s="59">
        <v>5</v>
      </c>
      <c r="C7" s="59">
        <v>0</v>
      </c>
      <c r="D7" s="59">
        <v>82</v>
      </c>
      <c r="E7" s="68">
        <v>1</v>
      </c>
      <c r="F7" s="59">
        <v>5</v>
      </c>
      <c r="G7" s="59">
        <v>35</v>
      </c>
      <c r="H7" s="59">
        <v>35</v>
      </c>
      <c r="I7" s="74">
        <v>2</v>
      </c>
      <c r="J7" s="75">
        <v>4</v>
      </c>
      <c r="K7" s="75">
        <v>0</v>
      </c>
      <c r="L7" s="75">
        <v>0</v>
      </c>
      <c r="M7" s="32">
        <v>1</v>
      </c>
      <c r="N7" s="33">
        <v>5</v>
      </c>
      <c r="O7" s="33">
        <v>29</v>
      </c>
      <c r="P7" s="33">
        <v>85</v>
      </c>
      <c r="Q7" s="68">
        <v>1</v>
      </c>
      <c r="R7" s="59">
        <v>5</v>
      </c>
      <c r="S7" s="59">
        <v>0</v>
      </c>
      <c r="T7" s="37">
        <v>0</v>
      </c>
    </row>
    <row r="8" spans="1:20" x14ac:dyDescent="0.25">
      <c r="A8" s="32">
        <v>1</v>
      </c>
      <c r="B8" s="59">
        <v>6</v>
      </c>
      <c r="C8" s="59">
        <v>0</v>
      </c>
      <c r="D8" s="59">
        <v>81</v>
      </c>
      <c r="E8" s="68">
        <v>1</v>
      </c>
      <c r="F8" s="59">
        <v>6</v>
      </c>
      <c r="G8" s="59">
        <v>39</v>
      </c>
      <c r="H8" s="59">
        <v>39</v>
      </c>
      <c r="I8" s="74">
        <v>2</v>
      </c>
      <c r="J8" s="75">
        <v>5</v>
      </c>
      <c r="K8" s="75">
        <v>0</v>
      </c>
      <c r="L8" s="75">
        <v>0</v>
      </c>
      <c r="M8" s="32">
        <v>1</v>
      </c>
      <c r="N8" s="33">
        <v>6</v>
      </c>
      <c r="O8" s="33">
        <v>0</v>
      </c>
      <c r="P8" s="33">
        <v>66</v>
      </c>
      <c r="Q8" s="68">
        <v>1</v>
      </c>
      <c r="R8" s="59">
        <v>6</v>
      </c>
      <c r="S8" s="59">
        <v>0</v>
      </c>
      <c r="T8" s="37">
        <v>0</v>
      </c>
    </row>
    <row r="9" spans="1:20" x14ac:dyDescent="0.25">
      <c r="A9" s="32">
        <v>1</v>
      </c>
      <c r="B9" s="59">
        <v>7</v>
      </c>
      <c r="C9" s="59">
        <v>91</v>
      </c>
      <c r="D9" s="59">
        <v>95</v>
      </c>
      <c r="E9" s="68">
        <v>1</v>
      </c>
      <c r="F9" s="59">
        <v>7</v>
      </c>
      <c r="G9" s="59">
        <v>0</v>
      </c>
      <c r="H9" s="59">
        <v>0</v>
      </c>
      <c r="I9" s="74">
        <v>2</v>
      </c>
      <c r="J9" s="75">
        <v>6</v>
      </c>
      <c r="K9" s="75">
        <v>0</v>
      </c>
      <c r="L9" s="75">
        <v>0</v>
      </c>
      <c r="M9" s="32">
        <v>1</v>
      </c>
      <c r="N9" s="33">
        <v>7</v>
      </c>
      <c r="O9" s="33">
        <v>84</v>
      </c>
      <c r="P9" s="33">
        <v>86</v>
      </c>
      <c r="Q9" s="68">
        <v>1</v>
      </c>
      <c r="R9" s="59">
        <v>7</v>
      </c>
      <c r="S9" s="59">
        <v>0</v>
      </c>
      <c r="T9" s="37">
        <v>0</v>
      </c>
    </row>
    <row r="10" spans="1:20" x14ac:dyDescent="0.25">
      <c r="A10" s="32">
        <v>1</v>
      </c>
      <c r="B10" s="59">
        <v>8</v>
      </c>
      <c r="C10" s="59">
        <v>69</v>
      </c>
      <c r="D10" s="59">
        <v>71</v>
      </c>
      <c r="E10" s="69">
        <v>2</v>
      </c>
      <c r="F10" s="70">
        <v>1</v>
      </c>
      <c r="G10" s="70">
        <v>73</v>
      </c>
      <c r="H10" s="70">
        <v>77</v>
      </c>
      <c r="I10" s="74">
        <v>2</v>
      </c>
      <c r="J10" s="75">
        <v>7</v>
      </c>
      <c r="K10" s="75">
        <v>0</v>
      </c>
      <c r="L10" s="75">
        <v>22</v>
      </c>
      <c r="M10" s="32">
        <v>1</v>
      </c>
      <c r="N10" s="33">
        <v>8</v>
      </c>
      <c r="O10" s="33">
        <v>81</v>
      </c>
      <c r="P10" s="33">
        <v>86</v>
      </c>
      <c r="Q10" s="68">
        <v>1</v>
      </c>
      <c r="R10" s="59">
        <v>8</v>
      </c>
      <c r="S10" s="59">
        <v>0</v>
      </c>
      <c r="T10" s="37">
        <v>0</v>
      </c>
    </row>
    <row r="11" spans="1:20" x14ac:dyDescent="0.25">
      <c r="A11" s="32">
        <v>1</v>
      </c>
      <c r="B11" s="59">
        <v>9</v>
      </c>
      <c r="C11" s="59">
        <v>83</v>
      </c>
      <c r="D11" s="59">
        <v>84</v>
      </c>
      <c r="E11" s="69">
        <v>2</v>
      </c>
      <c r="F11" s="70">
        <v>2</v>
      </c>
      <c r="G11" s="70">
        <v>40</v>
      </c>
      <c r="H11" s="70">
        <v>40</v>
      </c>
      <c r="I11" s="74">
        <v>2</v>
      </c>
      <c r="J11" s="75">
        <v>8</v>
      </c>
      <c r="K11" s="75">
        <v>0</v>
      </c>
      <c r="L11" s="75">
        <v>0</v>
      </c>
      <c r="M11" s="32">
        <v>1</v>
      </c>
      <c r="N11" s="33">
        <v>9</v>
      </c>
      <c r="O11" s="33">
        <v>69</v>
      </c>
      <c r="P11" s="33">
        <v>74</v>
      </c>
      <c r="Q11" s="68">
        <v>1</v>
      </c>
      <c r="R11" s="59">
        <v>9</v>
      </c>
      <c r="S11" s="59">
        <v>0</v>
      </c>
      <c r="T11" s="37">
        <v>0</v>
      </c>
    </row>
    <row r="12" spans="1:20" x14ac:dyDescent="0.25">
      <c r="A12" s="32">
        <v>1</v>
      </c>
      <c r="B12" s="59">
        <v>10</v>
      </c>
      <c r="C12" s="59">
        <v>28</v>
      </c>
      <c r="D12" s="59">
        <v>43</v>
      </c>
      <c r="E12" s="69">
        <v>2</v>
      </c>
      <c r="F12" s="70">
        <v>3</v>
      </c>
      <c r="G12" s="70">
        <v>82</v>
      </c>
      <c r="H12" s="70">
        <v>82</v>
      </c>
      <c r="I12" s="74">
        <v>2</v>
      </c>
      <c r="J12" s="75">
        <v>9</v>
      </c>
      <c r="K12" s="75">
        <v>0</v>
      </c>
      <c r="L12" s="75">
        <v>0</v>
      </c>
      <c r="M12" s="32">
        <v>1</v>
      </c>
      <c r="N12" s="33">
        <v>10</v>
      </c>
      <c r="O12" s="33">
        <v>73</v>
      </c>
      <c r="P12" s="33">
        <v>75</v>
      </c>
      <c r="Q12" s="68">
        <v>1</v>
      </c>
      <c r="R12" s="59">
        <v>10</v>
      </c>
      <c r="S12" s="59">
        <v>0</v>
      </c>
      <c r="T12" s="37">
        <v>0</v>
      </c>
    </row>
    <row r="13" spans="1:20" x14ac:dyDescent="0.25">
      <c r="A13" s="32">
        <v>1</v>
      </c>
      <c r="B13" s="59">
        <v>11</v>
      </c>
      <c r="C13" s="59">
        <v>95</v>
      </c>
      <c r="D13" s="59">
        <v>99</v>
      </c>
      <c r="E13" s="69">
        <v>2</v>
      </c>
      <c r="F13" s="70">
        <v>4</v>
      </c>
      <c r="G13" s="70">
        <v>86</v>
      </c>
      <c r="H13" s="70">
        <v>87</v>
      </c>
      <c r="I13" s="74">
        <v>2</v>
      </c>
      <c r="J13" s="75">
        <v>10</v>
      </c>
      <c r="K13" s="75">
        <v>0</v>
      </c>
      <c r="L13" s="75">
        <v>0</v>
      </c>
      <c r="M13" s="32">
        <v>1</v>
      </c>
      <c r="N13" s="33">
        <v>11</v>
      </c>
      <c r="O13" s="33">
        <v>67</v>
      </c>
      <c r="P13" s="33">
        <v>67</v>
      </c>
      <c r="Q13" s="68">
        <v>1</v>
      </c>
      <c r="R13" s="59">
        <v>11</v>
      </c>
      <c r="S13" s="59">
        <v>0</v>
      </c>
      <c r="T13" s="37">
        <v>0</v>
      </c>
    </row>
    <row r="14" spans="1:20" x14ac:dyDescent="0.25">
      <c r="A14" s="32">
        <v>1</v>
      </c>
      <c r="B14" s="59">
        <v>12</v>
      </c>
      <c r="C14" s="59">
        <v>89</v>
      </c>
      <c r="D14" s="59">
        <v>89</v>
      </c>
      <c r="E14" s="69">
        <v>2</v>
      </c>
      <c r="F14" s="70">
        <v>5</v>
      </c>
      <c r="G14" s="70">
        <v>49</v>
      </c>
      <c r="H14" s="70">
        <v>54</v>
      </c>
      <c r="I14" s="74">
        <v>2</v>
      </c>
      <c r="J14" s="75">
        <v>11</v>
      </c>
      <c r="K14" s="75">
        <v>0</v>
      </c>
      <c r="L14" s="75">
        <v>0</v>
      </c>
      <c r="M14" s="32">
        <v>1</v>
      </c>
      <c r="N14" s="33">
        <v>12</v>
      </c>
      <c r="O14" s="33">
        <v>39</v>
      </c>
      <c r="P14" s="33">
        <v>40</v>
      </c>
      <c r="Q14" s="68">
        <v>1</v>
      </c>
      <c r="R14" s="59">
        <v>12</v>
      </c>
      <c r="S14" s="59">
        <v>0</v>
      </c>
      <c r="T14" s="37">
        <v>0</v>
      </c>
    </row>
    <row r="15" spans="1:20" x14ac:dyDescent="0.25">
      <c r="A15" s="32">
        <v>1</v>
      </c>
      <c r="B15" s="59">
        <v>13</v>
      </c>
      <c r="C15" s="59">
        <v>66</v>
      </c>
      <c r="D15" s="59">
        <v>83</v>
      </c>
      <c r="E15" s="69">
        <v>2</v>
      </c>
      <c r="F15" s="70">
        <v>6</v>
      </c>
      <c r="G15" s="70">
        <v>4</v>
      </c>
      <c r="H15" s="70">
        <v>74</v>
      </c>
      <c r="I15" s="74">
        <v>2</v>
      </c>
      <c r="J15" s="75">
        <v>12</v>
      </c>
      <c r="K15" s="75">
        <v>0</v>
      </c>
      <c r="L15" s="75">
        <v>0</v>
      </c>
      <c r="M15" s="32">
        <v>1</v>
      </c>
      <c r="N15" s="33">
        <v>13</v>
      </c>
      <c r="O15" s="33">
        <v>29</v>
      </c>
      <c r="P15" s="33">
        <v>60</v>
      </c>
      <c r="Q15" s="68">
        <v>1</v>
      </c>
      <c r="R15" s="59">
        <v>13</v>
      </c>
      <c r="S15" s="59">
        <v>0</v>
      </c>
      <c r="T15" s="37">
        <v>0</v>
      </c>
    </row>
    <row r="16" spans="1:20" x14ac:dyDescent="0.25">
      <c r="A16" s="32">
        <v>1</v>
      </c>
      <c r="B16" s="59">
        <v>14</v>
      </c>
      <c r="C16" s="59">
        <v>78</v>
      </c>
      <c r="D16" s="59">
        <v>79</v>
      </c>
      <c r="E16" s="69">
        <v>2</v>
      </c>
      <c r="F16" s="70">
        <v>7</v>
      </c>
      <c r="G16" s="70">
        <v>35</v>
      </c>
      <c r="H16" s="70">
        <v>52</v>
      </c>
      <c r="I16" s="74">
        <v>2</v>
      </c>
      <c r="J16" s="75">
        <v>13</v>
      </c>
      <c r="K16" s="75">
        <v>0</v>
      </c>
      <c r="L16" s="75">
        <v>0</v>
      </c>
      <c r="M16" s="32">
        <v>1</v>
      </c>
      <c r="N16" s="33">
        <v>14</v>
      </c>
      <c r="O16" s="33">
        <v>58</v>
      </c>
      <c r="P16" s="33">
        <v>67</v>
      </c>
      <c r="Q16" s="68">
        <v>1</v>
      </c>
      <c r="R16" s="59">
        <v>14</v>
      </c>
      <c r="S16" s="59">
        <v>0</v>
      </c>
      <c r="T16" s="37">
        <v>0</v>
      </c>
    </row>
    <row r="17" spans="1:20" x14ac:dyDescent="0.25">
      <c r="A17" s="32">
        <v>1</v>
      </c>
      <c r="B17" s="59">
        <v>15</v>
      </c>
      <c r="C17" s="59">
        <v>81</v>
      </c>
      <c r="D17" s="59">
        <v>81</v>
      </c>
      <c r="E17" s="69">
        <v>2</v>
      </c>
      <c r="F17" s="70">
        <v>8</v>
      </c>
      <c r="G17" s="70">
        <v>6</v>
      </c>
      <c r="H17" s="70">
        <v>84</v>
      </c>
      <c r="I17" s="74">
        <v>2</v>
      </c>
      <c r="J17" s="75">
        <v>14</v>
      </c>
      <c r="K17" s="75">
        <v>0</v>
      </c>
      <c r="L17" s="75">
        <v>0</v>
      </c>
      <c r="M17" s="32">
        <v>1</v>
      </c>
      <c r="N17" s="33">
        <v>15</v>
      </c>
      <c r="O17" s="33">
        <v>76</v>
      </c>
      <c r="P17" s="33">
        <v>76</v>
      </c>
      <c r="Q17" s="68">
        <v>1</v>
      </c>
      <c r="R17" s="59">
        <v>15</v>
      </c>
      <c r="S17" s="59">
        <v>0</v>
      </c>
      <c r="T17" s="37">
        <v>0</v>
      </c>
    </row>
    <row r="18" spans="1:20" x14ac:dyDescent="0.25">
      <c r="A18" s="32">
        <v>1</v>
      </c>
      <c r="B18" s="59">
        <v>16</v>
      </c>
      <c r="C18" s="59">
        <v>62</v>
      </c>
      <c r="D18" s="59">
        <v>62</v>
      </c>
      <c r="E18" s="69">
        <v>2</v>
      </c>
      <c r="F18" s="70">
        <v>9</v>
      </c>
      <c r="G18" s="70">
        <v>55</v>
      </c>
      <c r="H18" s="70">
        <v>59</v>
      </c>
      <c r="I18" s="74">
        <v>2</v>
      </c>
      <c r="J18" s="75">
        <v>15</v>
      </c>
      <c r="K18" s="75">
        <v>0</v>
      </c>
      <c r="L18" s="75">
        <v>0</v>
      </c>
      <c r="M18" s="32">
        <v>1</v>
      </c>
      <c r="N18" s="33">
        <v>16</v>
      </c>
      <c r="O18" s="33">
        <v>21</v>
      </c>
      <c r="P18" s="33">
        <v>48</v>
      </c>
      <c r="Q18" s="68">
        <v>1</v>
      </c>
      <c r="R18" s="59">
        <v>16</v>
      </c>
      <c r="S18" s="59">
        <v>0</v>
      </c>
      <c r="T18" s="37">
        <v>0</v>
      </c>
    </row>
    <row r="19" spans="1:20" x14ac:dyDescent="0.25">
      <c r="A19" s="32">
        <v>1</v>
      </c>
      <c r="B19" s="59">
        <v>17</v>
      </c>
      <c r="C19" s="59">
        <v>84</v>
      </c>
      <c r="D19" s="59">
        <v>84</v>
      </c>
      <c r="E19" s="69">
        <v>2</v>
      </c>
      <c r="F19" s="70">
        <v>10</v>
      </c>
      <c r="G19" s="70">
        <v>72</v>
      </c>
      <c r="H19" s="70">
        <v>72</v>
      </c>
      <c r="I19" s="74">
        <v>2</v>
      </c>
      <c r="J19" s="75">
        <v>16</v>
      </c>
      <c r="K19" s="75">
        <v>0</v>
      </c>
      <c r="L19" s="75">
        <v>0</v>
      </c>
      <c r="M19" s="32">
        <v>1</v>
      </c>
      <c r="N19" s="33">
        <v>17</v>
      </c>
      <c r="O19" s="33">
        <v>5</v>
      </c>
      <c r="P19" s="33">
        <v>69</v>
      </c>
      <c r="Q19" s="68">
        <v>1</v>
      </c>
      <c r="R19" s="59">
        <v>17</v>
      </c>
      <c r="S19" s="59">
        <v>0</v>
      </c>
      <c r="T19" s="37">
        <v>0</v>
      </c>
    </row>
    <row r="20" spans="1:20" x14ac:dyDescent="0.25">
      <c r="A20" s="32">
        <v>1</v>
      </c>
      <c r="B20" s="59">
        <v>18</v>
      </c>
      <c r="C20" s="59">
        <v>10</v>
      </c>
      <c r="D20" s="59">
        <v>89</v>
      </c>
      <c r="E20" s="69">
        <v>2</v>
      </c>
      <c r="F20" s="70">
        <v>11</v>
      </c>
      <c r="G20" s="70">
        <v>69</v>
      </c>
      <c r="H20" s="70">
        <v>84</v>
      </c>
      <c r="I20" s="68">
        <v>3</v>
      </c>
      <c r="J20" s="59">
        <v>1</v>
      </c>
      <c r="K20" s="59">
        <v>0</v>
      </c>
      <c r="L20" s="59">
        <v>0</v>
      </c>
      <c r="M20" s="32">
        <v>1</v>
      </c>
      <c r="N20" s="33">
        <v>18</v>
      </c>
      <c r="O20" s="33">
        <v>73</v>
      </c>
      <c r="P20" s="33">
        <v>74</v>
      </c>
      <c r="Q20" s="68">
        <v>1</v>
      </c>
      <c r="R20" s="59">
        <v>18</v>
      </c>
      <c r="S20" s="59">
        <v>0</v>
      </c>
      <c r="T20" s="37">
        <v>0</v>
      </c>
    </row>
    <row r="21" spans="1:20" x14ac:dyDescent="0.25">
      <c r="A21" s="32">
        <v>1</v>
      </c>
      <c r="B21" s="59">
        <v>19</v>
      </c>
      <c r="C21" s="59">
        <v>93</v>
      </c>
      <c r="D21" s="59">
        <v>93</v>
      </c>
      <c r="E21" s="69">
        <v>2</v>
      </c>
      <c r="F21" s="70">
        <v>12</v>
      </c>
      <c r="G21" s="70">
        <v>76</v>
      </c>
      <c r="H21" s="70">
        <v>77</v>
      </c>
      <c r="I21" s="32">
        <v>3</v>
      </c>
      <c r="J21" s="59">
        <v>2</v>
      </c>
      <c r="K21" s="59">
        <v>0</v>
      </c>
      <c r="L21" s="59">
        <v>0</v>
      </c>
      <c r="M21" s="32">
        <v>1</v>
      </c>
      <c r="N21" s="33">
        <v>19</v>
      </c>
      <c r="O21" s="33">
        <v>79</v>
      </c>
      <c r="P21" s="33">
        <v>82</v>
      </c>
      <c r="Q21" s="84">
        <v>2</v>
      </c>
      <c r="R21" s="61">
        <v>1</v>
      </c>
      <c r="S21" s="61">
        <v>0</v>
      </c>
      <c r="T21" s="62">
        <v>0</v>
      </c>
    </row>
    <row r="22" spans="1:20" x14ac:dyDescent="0.25">
      <c r="A22" s="39">
        <v>2</v>
      </c>
      <c r="B22" s="63">
        <v>1</v>
      </c>
      <c r="C22" s="63">
        <v>94</v>
      </c>
      <c r="D22" s="63">
        <v>94</v>
      </c>
      <c r="E22" s="69">
        <v>2</v>
      </c>
      <c r="F22" s="70">
        <v>13</v>
      </c>
      <c r="G22" s="70">
        <v>56</v>
      </c>
      <c r="H22" s="70">
        <v>58</v>
      </c>
      <c r="I22" s="74">
        <v>4</v>
      </c>
      <c r="J22" s="75">
        <v>1</v>
      </c>
      <c r="K22" s="75">
        <v>0</v>
      </c>
      <c r="L22" s="75">
        <v>45</v>
      </c>
      <c r="M22" s="78">
        <v>2</v>
      </c>
      <c r="N22" s="79">
        <v>1</v>
      </c>
      <c r="O22" s="79">
        <v>0</v>
      </c>
      <c r="P22" s="79">
        <v>100</v>
      </c>
      <c r="Q22" s="84">
        <v>2</v>
      </c>
      <c r="R22" s="61">
        <v>2</v>
      </c>
      <c r="S22" s="61">
        <v>0</v>
      </c>
      <c r="T22" s="62">
        <v>0</v>
      </c>
    </row>
    <row r="23" spans="1:20" x14ac:dyDescent="0.25">
      <c r="A23" s="39">
        <v>2</v>
      </c>
      <c r="B23" s="63">
        <v>2</v>
      </c>
      <c r="C23" s="63">
        <v>99</v>
      </c>
      <c r="D23" s="63">
        <v>101</v>
      </c>
      <c r="E23" s="69">
        <v>2</v>
      </c>
      <c r="F23" s="70">
        <v>14</v>
      </c>
      <c r="G23" s="70">
        <v>0</v>
      </c>
      <c r="H23" s="70">
        <v>0</v>
      </c>
      <c r="I23" s="74">
        <v>4</v>
      </c>
      <c r="J23" s="75">
        <v>2</v>
      </c>
      <c r="K23" s="75">
        <v>0</v>
      </c>
      <c r="L23" s="75">
        <v>0</v>
      </c>
      <c r="M23" s="78">
        <v>2</v>
      </c>
      <c r="N23" s="79">
        <v>2</v>
      </c>
      <c r="O23" s="79">
        <v>76</v>
      </c>
      <c r="P23" s="79">
        <v>76</v>
      </c>
      <c r="Q23" s="84">
        <v>2</v>
      </c>
      <c r="R23" s="61">
        <v>3</v>
      </c>
      <c r="S23" s="61">
        <v>0</v>
      </c>
      <c r="T23" s="62">
        <v>0</v>
      </c>
    </row>
    <row r="24" spans="1:20" x14ac:dyDescent="0.25">
      <c r="A24" s="39">
        <v>2</v>
      </c>
      <c r="B24" s="63">
        <v>3</v>
      </c>
      <c r="C24" s="63">
        <v>109</v>
      </c>
      <c r="D24" s="63">
        <v>109</v>
      </c>
      <c r="E24" s="32">
        <v>3</v>
      </c>
      <c r="F24" s="59">
        <v>1</v>
      </c>
      <c r="G24" s="59">
        <v>0</v>
      </c>
      <c r="H24" s="59">
        <v>60</v>
      </c>
      <c r="I24" s="74">
        <v>4</v>
      </c>
      <c r="J24" s="75">
        <v>3</v>
      </c>
      <c r="K24" s="75">
        <v>0</v>
      </c>
      <c r="L24" s="75">
        <v>0</v>
      </c>
      <c r="M24" s="78">
        <v>2</v>
      </c>
      <c r="N24" s="79">
        <v>3</v>
      </c>
      <c r="O24" s="79">
        <v>90</v>
      </c>
      <c r="P24" s="79">
        <v>90</v>
      </c>
      <c r="Q24" s="84">
        <v>2</v>
      </c>
      <c r="R24" s="61">
        <v>4</v>
      </c>
      <c r="S24" s="61">
        <v>0</v>
      </c>
      <c r="T24" s="62">
        <v>0</v>
      </c>
    </row>
    <row r="25" spans="1:20" ht="15.75" customHeight="1" x14ac:dyDescent="0.25">
      <c r="A25" s="39">
        <v>2</v>
      </c>
      <c r="B25" s="63">
        <v>4</v>
      </c>
      <c r="C25" s="63">
        <v>0</v>
      </c>
      <c r="D25" s="63">
        <v>8</v>
      </c>
      <c r="E25" s="32">
        <v>3</v>
      </c>
      <c r="F25" s="59">
        <v>2</v>
      </c>
      <c r="G25" s="59">
        <v>68</v>
      </c>
      <c r="H25" s="59">
        <v>68</v>
      </c>
      <c r="I25" s="96" t="s">
        <v>55</v>
      </c>
      <c r="J25" s="97"/>
      <c r="K25" s="97"/>
      <c r="L25" s="90"/>
      <c r="M25" s="78">
        <v>2</v>
      </c>
      <c r="N25" s="79">
        <v>4</v>
      </c>
      <c r="O25" s="79">
        <v>47</v>
      </c>
      <c r="P25" s="79">
        <v>49</v>
      </c>
      <c r="Q25" s="85">
        <v>3</v>
      </c>
      <c r="R25" s="86">
        <v>1</v>
      </c>
      <c r="S25" s="86">
        <v>0</v>
      </c>
      <c r="T25" s="93">
        <v>0</v>
      </c>
    </row>
    <row r="26" spans="1:20" ht="15" customHeight="1" x14ac:dyDescent="0.25">
      <c r="A26" s="39">
        <v>2</v>
      </c>
      <c r="B26" s="63">
        <v>5</v>
      </c>
      <c r="C26" s="63">
        <v>69</v>
      </c>
      <c r="D26" s="63">
        <v>75</v>
      </c>
      <c r="E26" s="32">
        <v>3</v>
      </c>
      <c r="F26" s="59">
        <v>3</v>
      </c>
      <c r="G26" s="59">
        <v>33</v>
      </c>
      <c r="H26" s="59">
        <v>58</v>
      </c>
      <c r="I26" s="96"/>
      <c r="J26" s="97"/>
      <c r="K26" s="97"/>
      <c r="L26" s="90"/>
      <c r="M26" s="78">
        <v>2</v>
      </c>
      <c r="N26" s="79">
        <v>5</v>
      </c>
      <c r="O26" s="79">
        <v>71</v>
      </c>
      <c r="P26" s="79">
        <v>71</v>
      </c>
      <c r="Q26" s="96" t="s">
        <v>56</v>
      </c>
      <c r="R26" s="97"/>
      <c r="S26" s="97"/>
      <c r="T26" s="10"/>
    </row>
    <row r="27" spans="1:20" x14ac:dyDescent="0.25">
      <c r="A27" s="39">
        <v>2</v>
      </c>
      <c r="B27" s="63">
        <v>6</v>
      </c>
      <c r="C27" s="63">
        <v>80</v>
      </c>
      <c r="D27" s="63">
        <v>80</v>
      </c>
      <c r="E27" s="32">
        <v>3</v>
      </c>
      <c r="F27" s="59">
        <v>4</v>
      </c>
      <c r="G27" s="59">
        <v>51</v>
      </c>
      <c r="H27" s="59">
        <v>51</v>
      </c>
      <c r="I27" s="96"/>
      <c r="J27" s="97"/>
      <c r="K27" s="97"/>
      <c r="L27" s="90"/>
      <c r="M27" s="78">
        <v>2</v>
      </c>
      <c r="N27" s="79">
        <v>6</v>
      </c>
      <c r="O27" s="79">
        <v>38</v>
      </c>
      <c r="P27" s="79">
        <v>43</v>
      </c>
      <c r="Q27" s="96"/>
      <c r="R27" s="97"/>
      <c r="S27" s="97"/>
      <c r="T27" s="10"/>
    </row>
    <row r="28" spans="1:20" ht="15.75" thickBot="1" x14ac:dyDescent="0.3">
      <c r="A28" s="39">
        <v>2</v>
      </c>
      <c r="B28" s="63">
        <v>7</v>
      </c>
      <c r="C28" s="63">
        <v>0</v>
      </c>
      <c r="D28" s="63">
        <v>75</v>
      </c>
      <c r="E28" s="71">
        <v>3</v>
      </c>
      <c r="F28" s="72">
        <v>5</v>
      </c>
      <c r="G28" s="72">
        <v>29</v>
      </c>
      <c r="H28" s="72">
        <v>65</v>
      </c>
      <c r="I28" s="98"/>
      <c r="J28" s="99"/>
      <c r="K28" s="99"/>
      <c r="L28" s="91"/>
      <c r="M28" s="78">
        <v>2</v>
      </c>
      <c r="N28" s="79">
        <v>7</v>
      </c>
      <c r="O28" s="79">
        <v>7</v>
      </c>
      <c r="P28" s="79">
        <v>7</v>
      </c>
      <c r="Q28" s="96"/>
      <c r="R28" s="97"/>
      <c r="S28" s="97"/>
      <c r="T28" s="10"/>
    </row>
    <row r="29" spans="1:20" ht="15.75" thickBot="1" x14ac:dyDescent="0.3">
      <c r="A29" s="39">
        <v>2</v>
      </c>
      <c r="B29" s="63">
        <v>8</v>
      </c>
      <c r="C29" s="63">
        <v>0</v>
      </c>
      <c r="D29" s="64">
        <v>0</v>
      </c>
      <c r="E29" s="27"/>
      <c r="F29" s="58"/>
      <c r="G29" s="58"/>
      <c r="H29" s="58"/>
      <c r="I29" s="27"/>
      <c r="J29" s="27"/>
      <c r="K29" s="27"/>
      <c r="L29" s="27"/>
      <c r="M29" s="78">
        <v>2</v>
      </c>
      <c r="N29" s="79">
        <v>8</v>
      </c>
      <c r="O29" s="79">
        <v>80</v>
      </c>
      <c r="P29" s="79">
        <v>80</v>
      </c>
      <c r="Q29" s="98"/>
      <c r="R29" s="99"/>
      <c r="S29" s="99"/>
      <c r="T29" s="92"/>
    </row>
    <row r="30" spans="1:20" x14ac:dyDescent="0.25">
      <c r="A30" s="39">
        <v>2</v>
      </c>
      <c r="B30" s="63">
        <v>9</v>
      </c>
      <c r="C30" s="63">
        <v>111</v>
      </c>
      <c r="D30" s="64">
        <v>111</v>
      </c>
      <c r="E30" s="27"/>
      <c r="F30" s="27"/>
      <c r="G30" s="27"/>
      <c r="H30" s="27"/>
      <c r="I30" s="27"/>
      <c r="J30" s="27"/>
      <c r="K30" s="27"/>
      <c r="L30" s="27"/>
      <c r="M30" s="78">
        <v>2</v>
      </c>
      <c r="N30" s="79">
        <v>9</v>
      </c>
      <c r="O30" s="79">
        <v>21</v>
      </c>
      <c r="P30" s="80">
        <v>21</v>
      </c>
    </row>
    <row r="31" spans="1:20" x14ac:dyDescent="0.25">
      <c r="A31" s="39">
        <v>2</v>
      </c>
      <c r="B31" s="63">
        <v>10</v>
      </c>
      <c r="C31" s="63">
        <v>0</v>
      </c>
      <c r="D31" s="64">
        <v>0</v>
      </c>
      <c r="E31" s="27"/>
      <c r="F31" s="27"/>
      <c r="G31" s="27"/>
      <c r="H31" s="27"/>
      <c r="I31" s="27"/>
      <c r="J31" s="27"/>
      <c r="K31" s="27"/>
      <c r="L31" s="27"/>
      <c r="M31" s="78">
        <v>2</v>
      </c>
      <c r="N31" s="79">
        <v>10</v>
      </c>
      <c r="O31" s="79">
        <v>84</v>
      </c>
      <c r="P31" s="80">
        <v>84</v>
      </c>
    </row>
    <row r="32" spans="1:20" x14ac:dyDescent="0.25">
      <c r="A32" s="39">
        <v>2</v>
      </c>
      <c r="B32" s="63">
        <v>11</v>
      </c>
      <c r="C32" s="63">
        <v>0</v>
      </c>
      <c r="D32" s="64">
        <v>68</v>
      </c>
      <c r="E32" s="27"/>
      <c r="F32" s="27"/>
      <c r="G32" s="27"/>
      <c r="H32" s="27"/>
      <c r="I32" s="27"/>
      <c r="J32" s="27"/>
      <c r="K32" s="27"/>
      <c r="L32" s="27"/>
      <c r="M32" s="78">
        <v>2</v>
      </c>
      <c r="N32" s="79">
        <v>11</v>
      </c>
      <c r="O32" s="79">
        <v>0</v>
      </c>
      <c r="P32" s="80">
        <v>82</v>
      </c>
    </row>
    <row r="33" spans="1:20" x14ac:dyDescent="0.25">
      <c r="A33" s="39">
        <v>2</v>
      </c>
      <c r="B33" s="63">
        <v>12</v>
      </c>
      <c r="C33" s="63">
        <v>34</v>
      </c>
      <c r="D33" s="64">
        <v>122</v>
      </c>
      <c r="E33" s="27"/>
      <c r="F33" s="27"/>
      <c r="G33" s="27"/>
      <c r="H33" s="27"/>
      <c r="I33" s="27"/>
      <c r="J33" s="27"/>
      <c r="K33" s="27"/>
      <c r="L33" s="27"/>
      <c r="M33" s="78">
        <v>2</v>
      </c>
      <c r="N33" s="79">
        <v>12</v>
      </c>
      <c r="O33" s="79">
        <v>0</v>
      </c>
      <c r="P33" s="80">
        <v>0</v>
      </c>
      <c r="T33">
        <v>3</v>
      </c>
    </row>
    <row r="34" spans="1:20" x14ac:dyDescent="0.25">
      <c r="A34" s="39">
        <v>2</v>
      </c>
      <c r="B34" s="63">
        <v>13</v>
      </c>
      <c r="C34" s="63">
        <v>94</v>
      </c>
      <c r="D34" s="64">
        <v>97</v>
      </c>
      <c r="E34" s="27"/>
      <c r="F34" s="27"/>
      <c r="G34" s="27"/>
      <c r="H34" s="27"/>
      <c r="I34" s="27"/>
      <c r="J34" s="27"/>
      <c r="K34" s="27"/>
      <c r="L34" s="27"/>
      <c r="M34" s="78">
        <v>2</v>
      </c>
      <c r="N34" s="79">
        <v>13</v>
      </c>
      <c r="O34" s="79">
        <v>0</v>
      </c>
      <c r="P34" s="80">
        <v>72</v>
      </c>
    </row>
    <row r="35" spans="1:20" x14ac:dyDescent="0.25">
      <c r="A35" s="39">
        <v>2</v>
      </c>
      <c r="B35" s="63">
        <v>14</v>
      </c>
      <c r="C35" s="63">
        <v>106</v>
      </c>
      <c r="D35" s="64">
        <v>107</v>
      </c>
      <c r="E35" s="27"/>
      <c r="F35" s="27"/>
      <c r="G35" s="27"/>
      <c r="H35" s="27"/>
      <c r="I35" s="27"/>
      <c r="J35" s="27"/>
      <c r="K35" s="27"/>
      <c r="L35" s="27"/>
      <c r="M35" s="78">
        <v>2</v>
      </c>
      <c r="N35" s="79">
        <v>14</v>
      </c>
      <c r="O35" s="79">
        <v>100</v>
      </c>
      <c r="P35" s="80">
        <v>100</v>
      </c>
    </row>
    <row r="36" spans="1:20" x14ac:dyDescent="0.25">
      <c r="A36" s="39">
        <v>2</v>
      </c>
      <c r="B36" s="63">
        <v>15</v>
      </c>
      <c r="C36" s="63">
        <v>27</v>
      </c>
      <c r="D36" s="64">
        <v>108</v>
      </c>
      <c r="E36" s="27"/>
      <c r="F36" s="27"/>
      <c r="G36" s="27"/>
      <c r="H36" s="27"/>
      <c r="I36" s="27"/>
      <c r="J36" s="27"/>
      <c r="K36" s="27"/>
      <c r="L36" s="27"/>
      <c r="M36" s="78">
        <v>2</v>
      </c>
      <c r="N36" s="79">
        <v>15</v>
      </c>
      <c r="O36" s="79">
        <v>0</v>
      </c>
      <c r="P36" s="80">
        <v>79</v>
      </c>
    </row>
    <row r="37" spans="1:20" x14ac:dyDescent="0.25">
      <c r="A37" s="39">
        <v>2</v>
      </c>
      <c r="B37" s="63">
        <v>16</v>
      </c>
      <c r="C37" s="63">
        <v>39</v>
      </c>
      <c r="D37" s="64">
        <v>98</v>
      </c>
      <c r="E37" s="27"/>
      <c r="F37" s="27"/>
      <c r="G37" s="27"/>
      <c r="H37" s="27"/>
      <c r="I37" s="27"/>
      <c r="J37" s="27"/>
      <c r="K37" s="27"/>
      <c r="L37" s="27"/>
      <c r="M37" s="78">
        <v>2</v>
      </c>
      <c r="N37" s="79">
        <v>16</v>
      </c>
      <c r="O37" s="79">
        <v>83</v>
      </c>
      <c r="P37" s="80">
        <v>83</v>
      </c>
    </row>
    <row r="38" spans="1:20" x14ac:dyDescent="0.25">
      <c r="A38" s="39">
        <v>2</v>
      </c>
      <c r="B38" s="63">
        <v>17</v>
      </c>
      <c r="C38" s="63">
        <v>94</v>
      </c>
      <c r="D38" s="64">
        <v>96</v>
      </c>
      <c r="E38" s="27"/>
      <c r="F38" s="27"/>
      <c r="G38" s="27"/>
      <c r="H38" s="27"/>
      <c r="I38" s="27"/>
      <c r="J38" s="27"/>
      <c r="K38" s="27"/>
      <c r="L38" s="27"/>
      <c r="M38" s="78">
        <v>2</v>
      </c>
      <c r="N38" s="79">
        <v>17</v>
      </c>
      <c r="O38" s="79">
        <v>83</v>
      </c>
      <c r="P38" s="80">
        <v>85</v>
      </c>
    </row>
    <row r="39" spans="1:20" x14ac:dyDescent="0.25">
      <c r="A39" s="39">
        <v>2</v>
      </c>
      <c r="B39" s="63">
        <v>18</v>
      </c>
      <c r="C39" s="63">
        <v>0</v>
      </c>
      <c r="D39" s="64">
        <v>85</v>
      </c>
      <c r="E39" s="27"/>
      <c r="F39" s="27"/>
      <c r="G39" s="27"/>
      <c r="H39" s="27"/>
      <c r="I39" s="27"/>
      <c r="J39" s="27"/>
      <c r="K39" s="27"/>
      <c r="L39" s="27"/>
      <c r="M39" s="78">
        <v>2</v>
      </c>
      <c r="N39" s="79">
        <v>18</v>
      </c>
      <c r="O39" s="79">
        <v>113</v>
      </c>
      <c r="P39" s="80">
        <v>113</v>
      </c>
    </row>
    <row r="40" spans="1:20" x14ac:dyDescent="0.25">
      <c r="A40" s="39">
        <v>2</v>
      </c>
      <c r="B40" s="63">
        <v>19</v>
      </c>
      <c r="C40" s="63">
        <v>0</v>
      </c>
      <c r="D40" s="64">
        <v>66</v>
      </c>
      <c r="E40" s="27"/>
      <c r="F40" s="27"/>
      <c r="G40" s="27"/>
      <c r="H40" s="27"/>
      <c r="I40" s="27"/>
      <c r="J40" s="27"/>
      <c r="K40" s="27"/>
      <c r="L40" s="27"/>
      <c r="M40" s="78">
        <v>2</v>
      </c>
      <c r="N40" s="79">
        <v>19</v>
      </c>
      <c r="O40" s="79">
        <v>0</v>
      </c>
      <c r="P40" s="80">
        <v>104</v>
      </c>
    </row>
    <row r="41" spans="1:20" x14ac:dyDescent="0.25">
      <c r="A41" s="39">
        <v>2</v>
      </c>
      <c r="B41" s="63">
        <v>20</v>
      </c>
      <c r="C41" s="63">
        <v>8</v>
      </c>
      <c r="D41" s="64">
        <v>74</v>
      </c>
      <c r="E41" s="27"/>
      <c r="F41" s="27"/>
      <c r="G41" s="27"/>
      <c r="H41" s="27"/>
      <c r="I41" s="27"/>
      <c r="J41" s="27"/>
      <c r="K41" s="27"/>
      <c r="L41" s="27"/>
      <c r="M41" s="78">
        <v>2</v>
      </c>
      <c r="N41" s="79">
        <v>20</v>
      </c>
      <c r="O41" s="79">
        <v>0</v>
      </c>
      <c r="P41" s="80">
        <v>123</v>
      </c>
    </row>
    <row r="42" spans="1:20" x14ac:dyDescent="0.25">
      <c r="A42" s="39">
        <v>2</v>
      </c>
      <c r="B42" s="63">
        <v>21</v>
      </c>
      <c r="C42" s="63">
        <v>53</v>
      </c>
      <c r="D42" s="64">
        <v>63</v>
      </c>
      <c r="E42" s="27"/>
      <c r="F42" s="27"/>
      <c r="G42" s="27"/>
      <c r="H42" s="27"/>
      <c r="I42" s="27"/>
      <c r="J42" s="27"/>
      <c r="K42" s="27"/>
      <c r="L42" s="27"/>
      <c r="M42" s="78">
        <v>2</v>
      </c>
      <c r="N42" s="79">
        <v>21</v>
      </c>
      <c r="O42" s="79">
        <v>71</v>
      </c>
      <c r="P42" s="80">
        <v>71</v>
      </c>
    </row>
    <row r="43" spans="1:20" x14ac:dyDescent="0.25">
      <c r="A43" s="39">
        <v>2</v>
      </c>
      <c r="B43" s="63">
        <v>22</v>
      </c>
      <c r="C43" s="63">
        <v>0</v>
      </c>
      <c r="D43" s="64">
        <v>52</v>
      </c>
      <c r="E43" s="27"/>
      <c r="F43" s="27"/>
      <c r="G43" s="27"/>
      <c r="H43" s="27"/>
      <c r="I43" s="27"/>
      <c r="J43" s="27"/>
      <c r="K43" s="27"/>
      <c r="L43" s="27"/>
      <c r="M43" s="78">
        <v>2</v>
      </c>
      <c r="N43" s="79">
        <v>22</v>
      </c>
      <c r="O43" s="79">
        <v>0</v>
      </c>
      <c r="P43" s="80">
        <v>0</v>
      </c>
    </row>
    <row r="44" spans="1:20" x14ac:dyDescent="0.25">
      <c r="A44" s="39">
        <v>2</v>
      </c>
      <c r="B44" s="63">
        <v>23</v>
      </c>
      <c r="C44" s="63">
        <v>98</v>
      </c>
      <c r="D44" s="64">
        <v>98</v>
      </c>
      <c r="E44" s="58"/>
      <c r="F44" s="58"/>
      <c r="G44" s="58"/>
      <c r="H44" s="58"/>
      <c r="I44" s="58"/>
      <c r="J44" s="58"/>
      <c r="K44" s="58"/>
      <c r="L44" s="58"/>
      <c r="M44" s="78">
        <v>2</v>
      </c>
      <c r="N44" s="79">
        <v>23</v>
      </c>
      <c r="O44" s="79">
        <v>47</v>
      </c>
      <c r="P44" s="80">
        <v>70</v>
      </c>
    </row>
    <row r="45" spans="1:20" x14ac:dyDescent="0.25">
      <c r="A45" s="32">
        <v>3</v>
      </c>
      <c r="B45" s="59">
        <v>1</v>
      </c>
      <c r="C45" s="59">
        <v>34</v>
      </c>
      <c r="D45" s="60">
        <v>68</v>
      </c>
      <c r="E45" s="58"/>
      <c r="F45" s="58"/>
      <c r="G45" s="58"/>
      <c r="H45" s="58"/>
      <c r="I45" s="58"/>
      <c r="J45" s="58"/>
      <c r="K45" s="58"/>
      <c r="L45" s="58"/>
      <c r="M45" s="78">
        <v>2</v>
      </c>
      <c r="N45" s="79">
        <v>24</v>
      </c>
      <c r="O45" s="79">
        <v>0</v>
      </c>
      <c r="P45" s="80">
        <v>0</v>
      </c>
    </row>
    <row r="46" spans="1:20" x14ac:dyDescent="0.25">
      <c r="A46" s="32">
        <v>3</v>
      </c>
      <c r="B46" s="59">
        <v>2</v>
      </c>
      <c r="C46" s="59">
        <v>0</v>
      </c>
      <c r="D46" s="60">
        <v>74</v>
      </c>
      <c r="E46" s="58"/>
      <c r="F46" s="58"/>
      <c r="G46" s="58"/>
      <c r="H46" s="58"/>
      <c r="I46" s="58"/>
      <c r="J46" s="58"/>
      <c r="K46" s="58"/>
      <c r="L46" s="58"/>
      <c r="M46" s="78">
        <v>2</v>
      </c>
      <c r="N46" s="79">
        <v>25</v>
      </c>
      <c r="O46" s="79">
        <v>89</v>
      </c>
      <c r="P46" s="80">
        <v>90</v>
      </c>
    </row>
    <row r="47" spans="1:20" ht="15.75" thickBot="1" x14ac:dyDescent="0.3">
      <c r="A47" s="32">
        <v>3</v>
      </c>
      <c r="B47" s="59">
        <v>3</v>
      </c>
      <c r="C47" s="59">
        <v>80</v>
      </c>
      <c r="D47" s="60">
        <v>81</v>
      </c>
      <c r="E47" s="58"/>
      <c r="F47" s="58"/>
      <c r="G47" s="58"/>
      <c r="H47" s="58"/>
      <c r="I47" s="58"/>
      <c r="J47" s="58"/>
      <c r="K47" s="58"/>
      <c r="L47" s="58"/>
      <c r="M47" s="81">
        <v>2</v>
      </c>
      <c r="N47" s="82">
        <v>26</v>
      </c>
      <c r="O47" s="82">
        <v>0</v>
      </c>
      <c r="P47" s="83">
        <v>0</v>
      </c>
    </row>
    <row r="48" spans="1:20" x14ac:dyDescent="0.25">
      <c r="A48" s="32">
        <v>3</v>
      </c>
      <c r="B48" s="59">
        <v>4</v>
      </c>
      <c r="C48" s="59">
        <v>58</v>
      </c>
      <c r="D48" s="60">
        <v>58</v>
      </c>
      <c r="E48" s="58"/>
      <c r="F48" s="58"/>
      <c r="G48" s="58"/>
      <c r="H48" s="58"/>
      <c r="I48" s="58"/>
      <c r="J48" s="58"/>
      <c r="K48" s="58"/>
      <c r="L48" s="58"/>
    </row>
    <row r="49" spans="1:12" x14ac:dyDescent="0.25">
      <c r="A49" s="32">
        <v>3</v>
      </c>
      <c r="B49" s="59">
        <v>5</v>
      </c>
      <c r="C49" s="59">
        <v>0</v>
      </c>
      <c r="D49" s="60">
        <v>93</v>
      </c>
      <c r="E49" s="58"/>
      <c r="F49" s="58"/>
      <c r="G49" s="58"/>
      <c r="H49" s="58"/>
      <c r="I49" s="58"/>
      <c r="J49" s="58"/>
      <c r="K49" s="58"/>
      <c r="L49" s="58"/>
    </row>
    <row r="50" spans="1:12" x14ac:dyDescent="0.25">
      <c r="A50" s="32">
        <v>3</v>
      </c>
      <c r="B50" s="59">
        <v>6</v>
      </c>
      <c r="C50" s="59">
        <v>74</v>
      </c>
      <c r="D50" s="60">
        <v>74</v>
      </c>
      <c r="E50" s="58"/>
      <c r="F50" s="58"/>
      <c r="G50" s="58"/>
      <c r="H50" s="58"/>
      <c r="I50" s="58"/>
      <c r="J50" s="58"/>
      <c r="K50" s="58"/>
      <c r="L50" s="58"/>
    </row>
    <row r="51" spans="1:12" x14ac:dyDescent="0.25">
      <c r="A51" s="32">
        <v>3</v>
      </c>
      <c r="B51" s="59">
        <v>7</v>
      </c>
      <c r="C51" s="59">
        <v>78</v>
      </c>
      <c r="D51" s="60">
        <v>78</v>
      </c>
      <c r="E51" s="58"/>
      <c r="F51" s="58"/>
      <c r="G51" s="58"/>
      <c r="H51" s="58"/>
      <c r="I51" s="58"/>
      <c r="J51" s="58"/>
      <c r="K51" s="58"/>
      <c r="L51" s="58"/>
    </row>
    <row r="52" spans="1:12" x14ac:dyDescent="0.25">
      <c r="A52" s="32">
        <v>3</v>
      </c>
      <c r="B52" s="59">
        <v>8</v>
      </c>
      <c r="C52" s="59">
        <v>0</v>
      </c>
      <c r="D52" s="60">
        <v>79</v>
      </c>
      <c r="E52" s="58"/>
      <c r="F52" s="58"/>
      <c r="G52" s="58"/>
      <c r="H52" s="58"/>
      <c r="I52" s="58"/>
      <c r="J52" s="58"/>
      <c r="K52" s="58"/>
      <c r="L52" s="58"/>
    </row>
    <row r="53" spans="1:12" x14ac:dyDescent="0.25">
      <c r="A53" s="32">
        <v>3</v>
      </c>
      <c r="B53" s="59">
        <v>9</v>
      </c>
      <c r="C53" s="59">
        <v>49</v>
      </c>
      <c r="D53" s="60">
        <v>69</v>
      </c>
      <c r="E53" s="58"/>
      <c r="F53" s="58"/>
      <c r="G53" s="58"/>
      <c r="H53" s="58"/>
      <c r="I53" s="58"/>
      <c r="J53" s="58"/>
      <c r="K53" s="58"/>
      <c r="L53" s="58"/>
    </row>
    <row r="54" spans="1:12" x14ac:dyDescent="0.25">
      <c r="A54" s="32">
        <v>3</v>
      </c>
      <c r="B54" s="59">
        <v>10</v>
      </c>
      <c r="C54" s="59">
        <v>0</v>
      </c>
      <c r="D54" s="60">
        <v>3</v>
      </c>
      <c r="E54" s="58"/>
      <c r="F54" s="58"/>
      <c r="G54" s="58"/>
      <c r="H54" s="58"/>
      <c r="I54" s="58"/>
      <c r="J54" s="58"/>
      <c r="K54" s="58"/>
      <c r="L54" s="58"/>
    </row>
    <row r="55" spans="1:12" x14ac:dyDescent="0.25">
      <c r="A55" s="32">
        <v>3</v>
      </c>
      <c r="B55" s="59">
        <v>11</v>
      </c>
      <c r="C55" s="59">
        <v>8</v>
      </c>
      <c r="D55" s="60">
        <v>43</v>
      </c>
      <c r="E55" s="58"/>
      <c r="F55" s="58"/>
      <c r="G55" s="58"/>
      <c r="H55" s="58"/>
      <c r="I55" s="58"/>
      <c r="J55" s="58"/>
      <c r="K55" s="58"/>
      <c r="L55" s="58"/>
    </row>
    <row r="56" spans="1:12" x14ac:dyDescent="0.25">
      <c r="A56" s="32">
        <v>3</v>
      </c>
      <c r="B56" s="59">
        <v>12</v>
      </c>
      <c r="C56" s="59">
        <v>95</v>
      </c>
      <c r="D56" s="60">
        <v>95</v>
      </c>
      <c r="E56" s="58"/>
      <c r="F56" s="58"/>
      <c r="G56" s="58"/>
      <c r="H56" s="58"/>
      <c r="I56" s="58"/>
      <c r="J56" s="58"/>
      <c r="K56" s="58"/>
      <c r="L56" s="58"/>
    </row>
    <row r="57" spans="1:12" x14ac:dyDescent="0.25">
      <c r="A57" s="32">
        <v>3</v>
      </c>
      <c r="B57" s="59">
        <v>13</v>
      </c>
      <c r="C57" s="59">
        <v>15</v>
      </c>
      <c r="D57" s="60">
        <v>78</v>
      </c>
      <c r="E57" s="58"/>
      <c r="F57" s="58"/>
      <c r="G57" s="58"/>
      <c r="H57" s="58"/>
      <c r="I57" s="58"/>
      <c r="J57" s="58"/>
      <c r="K57" s="58"/>
      <c r="L57" s="58"/>
    </row>
    <row r="58" spans="1:12" x14ac:dyDescent="0.25">
      <c r="A58" s="32">
        <v>3</v>
      </c>
      <c r="B58" s="59">
        <v>14</v>
      </c>
      <c r="C58" s="59">
        <v>67</v>
      </c>
      <c r="D58" s="60">
        <v>68</v>
      </c>
      <c r="E58" s="58"/>
      <c r="F58" s="58"/>
      <c r="G58" s="58"/>
      <c r="H58" s="58"/>
      <c r="I58" s="58"/>
      <c r="J58" s="58"/>
      <c r="K58" s="58"/>
      <c r="L58" s="58"/>
    </row>
    <row r="59" spans="1:12" x14ac:dyDescent="0.25">
      <c r="A59" s="32">
        <v>3</v>
      </c>
      <c r="B59" s="59">
        <v>15</v>
      </c>
      <c r="C59" s="59">
        <v>0</v>
      </c>
      <c r="D59" s="60">
        <v>67</v>
      </c>
      <c r="E59" s="58"/>
      <c r="F59" s="58"/>
      <c r="G59" s="58"/>
      <c r="H59" s="58"/>
      <c r="I59" s="58"/>
      <c r="J59" s="58"/>
      <c r="K59" s="58"/>
      <c r="L59" s="58"/>
    </row>
    <row r="60" spans="1:12" x14ac:dyDescent="0.25">
      <c r="A60" s="32">
        <v>3</v>
      </c>
      <c r="B60" s="59">
        <v>16</v>
      </c>
      <c r="C60" s="59">
        <v>92</v>
      </c>
      <c r="D60" s="60">
        <v>92</v>
      </c>
      <c r="E60" s="58"/>
      <c r="F60" s="58"/>
      <c r="G60" s="58"/>
      <c r="H60" s="58"/>
      <c r="I60" s="58"/>
      <c r="J60" s="58"/>
      <c r="K60" s="58"/>
      <c r="L60" s="58"/>
    </row>
    <row r="61" spans="1:12" x14ac:dyDescent="0.25">
      <c r="A61" s="32">
        <v>3</v>
      </c>
      <c r="B61" s="59">
        <v>17</v>
      </c>
      <c r="C61" s="59">
        <v>0</v>
      </c>
      <c r="D61" s="60">
        <v>68</v>
      </c>
      <c r="E61" s="27"/>
      <c r="F61" s="27"/>
      <c r="G61" s="27"/>
      <c r="H61" s="27"/>
      <c r="I61" s="27"/>
      <c r="J61" s="27"/>
      <c r="K61" s="27"/>
      <c r="L61" s="27"/>
    </row>
    <row r="62" spans="1:12" x14ac:dyDescent="0.25">
      <c r="A62" s="39">
        <v>4</v>
      </c>
      <c r="B62" s="63">
        <v>1</v>
      </c>
      <c r="C62" s="63">
        <v>84</v>
      </c>
      <c r="D62" s="64">
        <v>85</v>
      </c>
      <c r="E62" s="27"/>
      <c r="F62" s="27"/>
      <c r="G62" s="27"/>
      <c r="H62" s="27"/>
      <c r="I62" s="27"/>
      <c r="J62" s="27"/>
      <c r="K62" s="27"/>
      <c r="L62" s="27"/>
    </row>
    <row r="63" spans="1:12" x14ac:dyDescent="0.25">
      <c r="A63" s="39">
        <v>4</v>
      </c>
      <c r="B63" s="63">
        <v>2</v>
      </c>
      <c r="C63" s="63">
        <v>13</v>
      </c>
      <c r="D63" s="64">
        <v>63</v>
      </c>
      <c r="E63" s="27"/>
      <c r="F63" s="27"/>
      <c r="G63" s="27"/>
      <c r="H63" s="27"/>
      <c r="I63" s="27"/>
      <c r="J63" s="27"/>
      <c r="K63" s="27"/>
      <c r="L63" s="27"/>
    </row>
    <row r="64" spans="1:12" x14ac:dyDescent="0.25">
      <c r="A64" s="39">
        <v>4</v>
      </c>
      <c r="B64" s="63">
        <v>3</v>
      </c>
      <c r="C64" s="63">
        <v>0</v>
      </c>
      <c r="D64" s="64">
        <v>103</v>
      </c>
      <c r="E64" s="27"/>
      <c r="F64" s="27"/>
      <c r="G64" s="27"/>
      <c r="H64" s="27"/>
      <c r="I64" s="27"/>
      <c r="J64" s="27"/>
      <c r="K64" s="27"/>
      <c r="L64" s="27"/>
    </row>
    <row r="65" spans="1:12" x14ac:dyDescent="0.25">
      <c r="A65" s="39">
        <v>4</v>
      </c>
      <c r="B65" s="63">
        <v>4</v>
      </c>
      <c r="C65" s="63">
        <v>31</v>
      </c>
      <c r="D65" s="64">
        <v>68</v>
      </c>
      <c r="E65" s="27"/>
      <c r="F65" s="27"/>
      <c r="G65" s="27"/>
      <c r="H65" s="27"/>
      <c r="I65" s="27"/>
      <c r="J65" s="27"/>
      <c r="K65" s="27"/>
      <c r="L65" s="27"/>
    </row>
    <row r="66" spans="1:12" x14ac:dyDescent="0.25">
      <c r="A66" s="39">
        <v>4</v>
      </c>
      <c r="B66" s="63">
        <v>5</v>
      </c>
      <c r="C66" s="63">
        <v>74</v>
      </c>
      <c r="D66" s="64">
        <v>76</v>
      </c>
      <c r="E66" s="27"/>
      <c r="F66" s="27"/>
      <c r="G66" s="27"/>
      <c r="H66" s="27"/>
      <c r="I66" s="27"/>
      <c r="J66" s="27"/>
      <c r="K66" s="27"/>
      <c r="L66" s="27"/>
    </row>
    <row r="67" spans="1:12" x14ac:dyDescent="0.25">
      <c r="A67" s="39">
        <v>4</v>
      </c>
      <c r="B67" s="63">
        <v>6</v>
      </c>
      <c r="C67" s="63">
        <v>16</v>
      </c>
      <c r="D67" s="64">
        <v>88</v>
      </c>
      <c r="E67" s="27"/>
      <c r="F67" s="27"/>
      <c r="G67" s="27"/>
      <c r="H67" s="27"/>
      <c r="I67" s="27"/>
      <c r="J67" s="27"/>
      <c r="K67" s="27"/>
      <c r="L67" s="27"/>
    </row>
    <row r="68" spans="1:12" x14ac:dyDescent="0.25">
      <c r="A68" s="39">
        <v>4</v>
      </c>
      <c r="B68" s="63">
        <v>7</v>
      </c>
      <c r="C68" s="63">
        <v>0</v>
      </c>
      <c r="D68" s="64">
        <v>76</v>
      </c>
      <c r="E68" s="27"/>
      <c r="F68" s="27"/>
      <c r="G68" s="27"/>
      <c r="H68" s="27"/>
      <c r="I68" s="27"/>
      <c r="J68" s="27"/>
      <c r="K68" s="27"/>
      <c r="L68" s="27"/>
    </row>
    <row r="69" spans="1:12" x14ac:dyDescent="0.25">
      <c r="A69" s="39">
        <v>4</v>
      </c>
      <c r="B69" s="63">
        <v>8</v>
      </c>
      <c r="C69" s="63">
        <v>0</v>
      </c>
      <c r="D69" s="64">
        <v>36</v>
      </c>
      <c r="E69" s="27"/>
      <c r="F69" s="27"/>
      <c r="G69" s="27"/>
      <c r="H69" s="27"/>
      <c r="I69" s="27"/>
      <c r="J69" s="27"/>
      <c r="K69" s="27"/>
      <c r="L69" s="27"/>
    </row>
    <row r="70" spans="1:12" x14ac:dyDescent="0.25">
      <c r="A70" s="39">
        <v>4</v>
      </c>
      <c r="B70" s="63">
        <v>9</v>
      </c>
      <c r="C70" s="63">
        <v>0</v>
      </c>
      <c r="D70" s="64">
        <v>0</v>
      </c>
      <c r="E70" s="27"/>
      <c r="F70" s="27"/>
      <c r="G70" s="27"/>
      <c r="H70" s="27"/>
      <c r="I70" s="27"/>
      <c r="J70" s="27"/>
      <c r="K70" s="27"/>
      <c r="L70" s="27"/>
    </row>
    <row r="71" spans="1:12" x14ac:dyDescent="0.25">
      <c r="A71" s="39">
        <v>4</v>
      </c>
      <c r="B71" s="63">
        <v>10</v>
      </c>
      <c r="C71" s="63">
        <v>103</v>
      </c>
      <c r="D71" s="64">
        <v>103</v>
      </c>
      <c r="E71" s="27"/>
      <c r="F71" s="27"/>
      <c r="G71" s="27"/>
      <c r="H71" s="27"/>
      <c r="I71" s="27"/>
      <c r="J71" s="27"/>
      <c r="K71" s="27"/>
      <c r="L71" s="27"/>
    </row>
    <row r="72" spans="1:12" x14ac:dyDescent="0.25">
      <c r="A72" s="39">
        <v>4</v>
      </c>
      <c r="B72" s="63">
        <v>11</v>
      </c>
      <c r="C72" s="63">
        <v>56</v>
      </c>
      <c r="D72" s="64">
        <v>56</v>
      </c>
      <c r="E72" s="27"/>
      <c r="F72" s="27"/>
      <c r="G72" s="27"/>
      <c r="H72" s="27"/>
      <c r="I72" s="27"/>
      <c r="J72" s="27"/>
      <c r="K72" s="27"/>
      <c r="L72" s="27"/>
    </row>
    <row r="73" spans="1:12" x14ac:dyDescent="0.25">
      <c r="A73" s="39">
        <v>4</v>
      </c>
      <c r="B73" s="63">
        <v>12</v>
      </c>
      <c r="C73" s="63">
        <v>73</v>
      </c>
      <c r="D73" s="64">
        <v>78</v>
      </c>
      <c r="E73" s="27"/>
      <c r="F73" s="27"/>
      <c r="G73" s="27"/>
      <c r="H73" s="27"/>
      <c r="I73" s="27"/>
      <c r="J73" s="27"/>
      <c r="K73" s="27"/>
      <c r="L73" s="27"/>
    </row>
    <row r="74" spans="1:12" ht="15.75" thickBot="1" x14ac:dyDescent="0.3">
      <c r="A74" s="77">
        <v>4</v>
      </c>
      <c r="B74" s="65">
        <v>13</v>
      </c>
      <c r="C74" s="65">
        <v>107</v>
      </c>
      <c r="D74" s="66">
        <v>107</v>
      </c>
    </row>
  </sheetData>
  <mergeCells count="7">
    <mergeCell ref="Q26:S29"/>
    <mergeCell ref="I25:K28"/>
    <mergeCell ref="A1:D1"/>
    <mergeCell ref="E1:H1"/>
    <mergeCell ref="I1:L1"/>
    <mergeCell ref="M1:P1"/>
    <mergeCell ref="Q1:T1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H35" sqref="H35"/>
    </sheetView>
  </sheetViews>
  <sheetFormatPr defaultColWidth="8.85546875" defaultRowHeight="15" x14ac:dyDescent="0.25"/>
  <cols>
    <col min="1" max="19" width="12.7109375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5.75" thickBot="1" x14ac:dyDescent="0.3">
      <c r="A2" s="100" t="s">
        <v>16</v>
      </c>
      <c r="B2" s="101"/>
      <c r="C2" s="101"/>
      <c r="D2" s="101"/>
      <c r="E2" s="104"/>
      <c r="F2" s="100" t="s">
        <v>15</v>
      </c>
      <c r="G2" s="101"/>
      <c r="H2" s="101"/>
      <c r="I2" s="101"/>
      <c r="J2" s="104"/>
      <c r="K2" s="100" t="s">
        <v>17</v>
      </c>
      <c r="L2" s="101"/>
      <c r="M2" s="101"/>
      <c r="N2" s="101"/>
      <c r="O2" s="104"/>
      <c r="P2" s="100" t="s">
        <v>18</v>
      </c>
      <c r="Q2" s="101"/>
      <c r="R2" s="101"/>
      <c r="S2" s="101"/>
      <c r="T2" s="104"/>
    </row>
    <row r="3" spans="1:20" x14ac:dyDescent="0.25">
      <c r="A3" s="3" t="s">
        <v>11</v>
      </c>
      <c r="B3" s="4" t="s">
        <v>13</v>
      </c>
      <c r="C3" s="4" t="s">
        <v>1</v>
      </c>
      <c r="D3" s="4" t="s">
        <v>2</v>
      </c>
      <c r="E3" s="5" t="s">
        <v>3</v>
      </c>
      <c r="F3" s="4" t="s">
        <v>11</v>
      </c>
      <c r="G3" s="4" t="s">
        <v>13</v>
      </c>
      <c r="H3" s="4" t="s">
        <v>1</v>
      </c>
      <c r="I3" s="4" t="s">
        <v>2</v>
      </c>
      <c r="J3" s="5" t="s">
        <v>3</v>
      </c>
      <c r="K3" s="3" t="s">
        <v>11</v>
      </c>
      <c r="L3" s="4" t="s">
        <v>9</v>
      </c>
      <c r="M3" s="4" t="s">
        <v>1</v>
      </c>
      <c r="N3" s="4" t="s">
        <v>2</v>
      </c>
      <c r="O3" s="6" t="s">
        <v>3</v>
      </c>
      <c r="P3" s="7" t="s">
        <v>11</v>
      </c>
      <c r="Q3" s="4" t="s">
        <v>10</v>
      </c>
      <c r="R3" s="4" t="s">
        <v>1</v>
      </c>
      <c r="S3" s="4" t="s">
        <v>2</v>
      </c>
      <c r="T3" s="5" t="s">
        <v>3</v>
      </c>
    </row>
    <row r="4" spans="1:20" x14ac:dyDescent="0.25">
      <c r="A4" s="8">
        <v>1</v>
      </c>
      <c r="B4" s="9">
        <v>1</v>
      </c>
      <c r="C4" s="9">
        <v>0</v>
      </c>
      <c r="D4" s="9">
        <v>0</v>
      </c>
      <c r="E4" s="10">
        <f>C4+D4</f>
        <v>0</v>
      </c>
      <c r="F4" s="9">
        <v>1</v>
      </c>
      <c r="G4" s="9">
        <v>1</v>
      </c>
      <c r="H4" s="9">
        <v>55</v>
      </c>
      <c r="I4" s="9">
        <v>9</v>
      </c>
      <c r="J4" s="10">
        <f>H4+I4</f>
        <v>64</v>
      </c>
      <c r="K4" s="8">
        <v>1</v>
      </c>
      <c r="L4" s="9">
        <v>1</v>
      </c>
      <c r="M4" s="9">
        <v>58</v>
      </c>
      <c r="N4" s="9">
        <v>0</v>
      </c>
      <c r="O4" s="11">
        <f>M4+N4</f>
        <v>58</v>
      </c>
      <c r="P4" s="12">
        <v>1</v>
      </c>
      <c r="Q4" s="9">
        <v>1</v>
      </c>
      <c r="R4" s="9">
        <v>60</v>
      </c>
      <c r="S4" s="9">
        <v>2</v>
      </c>
      <c r="T4" s="10">
        <f>R4+S4</f>
        <v>62</v>
      </c>
    </row>
    <row r="5" spans="1:20" x14ac:dyDescent="0.25">
      <c r="A5" s="8">
        <v>1</v>
      </c>
      <c r="B5" s="9">
        <v>2</v>
      </c>
      <c r="C5" s="9">
        <v>65</v>
      </c>
      <c r="D5" s="9">
        <v>10</v>
      </c>
      <c r="E5" s="10">
        <f>C5+D5</f>
        <v>75</v>
      </c>
      <c r="F5" s="9">
        <v>1</v>
      </c>
      <c r="G5" s="9">
        <v>2</v>
      </c>
      <c r="H5" s="9">
        <v>94</v>
      </c>
      <c r="I5" s="9">
        <v>0</v>
      </c>
      <c r="J5" s="10">
        <f t="shared" ref="J5:J23" si="0">H5+I5</f>
        <v>94</v>
      </c>
      <c r="K5" s="8">
        <v>1</v>
      </c>
      <c r="L5" s="9">
        <v>2</v>
      </c>
      <c r="M5" s="9">
        <v>31</v>
      </c>
      <c r="N5" s="9">
        <v>1</v>
      </c>
      <c r="O5" s="11">
        <f t="shared" ref="O5:O25" si="1">M5+N5</f>
        <v>32</v>
      </c>
      <c r="P5" s="12">
        <v>1</v>
      </c>
      <c r="Q5" s="9">
        <v>2</v>
      </c>
      <c r="R5" s="9">
        <v>62</v>
      </c>
      <c r="S5" s="9">
        <v>0</v>
      </c>
      <c r="T5" s="10">
        <f t="shared" ref="T5:T27" si="2">R5+S5</f>
        <v>62</v>
      </c>
    </row>
    <row r="6" spans="1:20" x14ac:dyDescent="0.25">
      <c r="A6" s="8">
        <v>1</v>
      </c>
      <c r="B6" s="9">
        <v>3</v>
      </c>
      <c r="C6" s="9">
        <v>85</v>
      </c>
      <c r="D6" s="9">
        <v>0</v>
      </c>
      <c r="E6" s="10">
        <f t="shared" ref="E6:E48" si="3">C6+D6</f>
        <v>85</v>
      </c>
      <c r="F6" s="9">
        <v>1</v>
      </c>
      <c r="G6" s="9">
        <v>3</v>
      </c>
      <c r="H6" s="9">
        <v>74</v>
      </c>
      <c r="I6" s="9">
        <v>0</v>
      </c>
      <c r="J6" s="10">
        <f t="shared" si="0"/>
        <v>74</v>
      </c>
      <c r="K6" s="8">
        <v>1</v>
      </c>
      <c r="L6" s="9">
        <v>3</v>
      </c>
      <c r="M6" s="9">
        <v>66</v>
      </c>
      <c r="N6" s="9">
        <v>4</v>
      </c>
      <c r="O6" s="11">
        <f t="shared" si="1"/>
        <v>70</v>
      </c>
      <c r="P6" s="12">
        <v>1</v>
      </c>
      <c r="Q6" s="9">
        <v>3</v>
      </c>
      <c r="R6" s="9">
        <v>69</v>
      </c>
      <c r="S6" s="9">
        <v>0</v>
      </c>
      <c r="T6" s="10">
        <f t="shared" si="2"/>
        <v>69</v>
      </c>
    </row>
    <row r="7" spans="1:20" x14ac:dyDescent="0.25">
      <c r="A7" s="8">
        <v>1</v>
      </c>
      <c r="B7" s="9">
        <v>4</v>
      </c>
      <c r="C7" s="9">
        <v>65</v>
      </c>
      <c r="D7" s="9">
        <v>2</v>
      </c>
      <c r="E7" s="10">
        <f t="shared" si="3"/>
        <v>67</v>
      </c>
      <c r="F7" s="9">
        <v>1</v>
      </c>
      <c r="G7" s="9">
        <v>4</v>
      </c>
      <c r="H7" s="9">
        <v>74</v>
      </c>
      <c r="I7" s="9">
        <v>1</v>
      </c>
      <c r="J7" s="10">
        <f t="shared" si="0"/>
        <v>75</v>
      </c>
      <c r="K7" s="21">
        <v>2</v>
      </c>
      <c r="L7" s="19">
        <v>1</v>
      </c>
      <c r="M7" s="19">
        <v>30</v>
      </c>
      <c r="N7" s="19">
        <v>1</v>
      </c>
      <c r="O7" s="20">
        <f t="shared" si="1"/>
        <v>31</v>
      </c>
      <c r="P7" s="12">
        <v>1</v>
      </c>
      <c r="Q7" s="9">
        <v>4</v>
      </c>
      <c r="R7" s="9">
        <v>75</v>
      </c>
      <c r="S7" s="9">
        <v>8</v>
      </c>
      <c r="T7" s="10">
        <f t="shared" si="2"/>
        <v>83</v>
      </c>
    </row>
    <row r="8" spans="1:20" x14ac:dyDescent="0.25">
      <c r="A8" s="8">
        <v>1</v>
      </c>
      <c r="B8" s="9">
        <v>5</v>
      </c>
      <c r="C8" s="9">
        <v>29</v>
      </c>
      <c r="D8" s="9">
        <v>56</v>
      </c>
      <c r="E8" s="10">
        <f t="shared" si="3"/>
        <v>85</v>
      </c>
      <c r="F8" s="19">
        <v>2</v>
      </c>
      <c r="G8" s="19">
        <v>1</v>
      </c>
      <c r="H8" s="19">
        <v>93</v>
      </c>
      <c r="I8" s="19">
        <v>3</v>
      </c>
      <c r="J8" s="20">
        <f t="shared" si="0"/>
        <v>96</v>
      </c>
      <c r="K8" s="21">
        <v>2</v>
      </c>
      <c r="L8" s="19">
        <v>2</v>
      </c>
      <c r="M8" s="19">
        <v>28</v>
      </c>
      <c r="N8" s="19">
        <v>0</v>
      </c>
      <c r="O8" s="20">
        <f t="shared" si="1"/>
        <v>28</v>
      </c>
      <c r="P8" s="26">
        <v>1</v>
      </c>
      <c r="Q8" s="23">
        <v>5</v>
      </c>
      <c r="R8" s="23" t="s">
        <v>7</v>
      </c>
      <c r="S8" s="23" t="s">
        <v>7</v>
      </c>
      <c r="T8" s="25"/>
    </row>
    <row r="9" spans="1:20" x14ac:dyDescent="0.25">
      <c r="A9" s="8">
        <v>1</v>
      </c>
      <c r="B9" s="9">
        <v>6</v>
      </c>
      <c r="C9" s="9">
        <v>0</v>
      </c>
      <c r="D9" s="9">
        <v>66</v>
      </c>
      <c r="E9" s="10">
        <f t="shared" si="3"/>
        <v>66</v>
      </c>
      <c r="F9" s="19">
        <v>2</v>
      </c>
      <c r="G9" s="19">
        <v>2</v>
      </c>
      <c r="H9" s="19">
        <v>66</v>
      </c>
      <c r="I9" s="19">
        <v>5</v>
      </c>
      <c r="J9" s="20">
        <f t="shared" si="0"/>
        <v>71</v>
      </c>
      <c r="K9" s="21">
        <v>2</v>
      </c>
      <c r="L9" s="19">
        <v>3</v>
      </c>
      <c r="M9" s="19">
        <v>74</v>
      </c>
      <c r="N9" s="19">
        <v>4</v>
      </c>
      <c r="O9" s="20">
        <f t="shared" si="1"/>
        <v>78</v>
      </c>
      <c r="P9" s="26">
        <v>1</v>
      </c>
      <c r="Q9" s="23">
        <v>6</v>
      </c>
      <c r="R9" s="23" t="s">
        <v>7</v>
      </c>
      <c r="S9" s="23" t="s">
        <v>7</v>
      </c>
      <c r="T9" s="25"/>
    </row>
    <row r="10" spans="1:20" x14ac:dyDescent="0.25">
      <c r="A10" s="8">
        <v>1</v>
      </c>
      <c r="B10" s="9">
        <v>7</v>
      </c>
      <c r="C10" s="9">
        <v>84</v>
      </c>
      <c r="D10" s="9">
        <v>2</v>
      </c>
      <c r="E10" s="10">
        <f t="shared" si="3"/>
        <v>86</v>
      </c>
      <c r="F10" s="19">
        <v>2</v>
      </c>
      <c r="G10" s="19">
        <v>3</v>
      </c>
      <c r="H10" s="19">
        <v>107</v>
      </c>
      <c r="I10" s="19">
        <v>2</v>
      </c>
      <c r="J10" s="20">
        <f t="shared" si="0"/>
        <v>109</v>
      </c>
      <c r="K10" s="21">
        <v>2</v>
      </c>
      <c r="L10" s="19">
        <v>4</v>
      </c>
      <c r="M10" s="19">
        <v>8</v>
      </c>
      <c r="N10" s="19">
        <v>0</v>
      </c>
      <c r="O10" s="20">
        <f t="shared" si="1"/>
        <v>8</v>
      </c>
      <c r="P10" s="21">
        <v>2</v>
      </c>
      <c r="Q10" s="19">
        <v>1</v>
      </c>
      <c r="R10" s="19">
        <v>103</v>
      </c>
      <c r="S10" s="19">
        <v>0</v>
      </c>
      <c r="T10" s="20">
        <f t="shared" si="2"/>
        <v>103</v>
      </c>
    </row>
    <row r="11" spans="1:20" x14ac:dyDescent="0.25">
      <c r="A11" s="8">
        <v>1</v>
      </c>
      <c r="B11" s="9">
        <v>8</v>
      </c>
      <c r="C11" s="9">
        <v>81</v>
      </c>
      <c r="D11" s="9">
        <v>5</v>
      </c>
      <c r="E11" s="10">
        <f t="shared" si="3"/>
        <v>86</v>
      </c>
      <c r="F11" s="19">
        <v>2</v>
      </c>
      <c r="G11" s="19">
        <v>4</v>
      </c>
      <c r="H11" s="19">
        <v>6</v>
      </c>
      <c r="I11" s="19">
        <v>96</v>
      </c>
      <c r="J11" s="20">
        <f t="shared" si="0"/>
        <v>102</v>
      </c>
      <c r="K11" s="21">
        <v>2</v>
      </c>
      <c r="L11" s="19">
        <v>5</v>
      </c>
      <c r="M11" s="19">
        <v>69</v>
      </c>
      <c r="N11" s="19">
        <v>0</v>
      </c>
      <c r="O11" s="20">
        <f t="shared" si="1"/>
        <v>69</v>
      </c>
      <c r="P11" s="21">
        <v>2</v>
      </c>
      <c r="Q11" s="19">
        <v>2</v>
      </c>
      <c r="R11" s="19">
        <v>20</v>
      </c>
      <c r="S11" s="19">
        <v>31</v>
      </c>
      <c r="T11" s="20">
        <f t="shared" si="2"/>
        <v>51</v>
      </c>
    </row>
    <row r="12" spans="1:20" x14ac:dyDescent="0.25">
      <c r="A12" s="8">
        <v>1</v>
      </c>
      <c r="B12" s="9">
        <v>9</v>
      </c>
      <c r="C12" s="9">
        <v>69</v>
      </c>
      <c r="D12" s="9">
        <v>5</v>
      </c>
      <c r="E12" s="10">
        <f t="shared" si="3"/>
        <v>74</v>
      </c>
      <c r="F12" s="19">
        <v>2</v>
      </c>
      <c r="G12" s="19">
        <v>5</v>
      </c>
      <c r="H12" s="19">
        <v>63</v>
      </c>
      <c r="I12" s="19">
        <v>21</v>
      </c>
      <c r="J12" s="20">
        <f t="shared" si="0"/>
        <v>84</v>
      </c>
      <c r="K12" s="21">
        <v>2</v>
      </c>
      <c r="L12" s="19">
        <v>6</v>
      </c>
      <c r="M12" s="19">
        <v>0</v>
      </c>
      <c r="N12" s="19">
        <v>69</v>
      </c>
      <c r="O12" s="20">
        <f t="shared" si="1"/>
        <v>69</v>
      </c>
      <c r="P12" s="21">
        <v>2</v>
      </c>
      <c r="Q12" s="19">
        <v>3</v>
      </c>
      <c r="R12" s="19">
        <v>36</v>
      </c>
      <c r="S12" s="19">
        <v>42</v>
      </c>
      <c r="T12" s="20">
        <f t="shared" si="2"/>
        <v>78</v>
      </c>
    </row>
    <row r="13" spans="1:20" x14ac:dyDescent="0.25">
      <c r="A13" s="8">
        <v>1</v>
      </c>
      <c r="B13" s="9">
        <v>10</v>
      </c>
      <c r="C13" s="9">
        <v>73</v>
      </c>
      <c r="D13" s="9">
        <v>2</v>
      </c>
      <c r="E13" s="10">
        <f t="shared" si="3"/>
        <v>75</v>
      </c>
      <c r="F13" s="19">
        <v>2</v>
      </c>
      <c r="G13" s="19">
        <v>6</v>
      </c>
      <c r="H13" s="19">
        <v>88</v>
      </c>
      <c r="I13" s="19">
        <v>2</v>
      </c>
      <c r="J13" s="20">
        <f t="shared" si="0"/>
        <v>90</v>
      </c>
      <c r="K13" s="21">
        <v>2</v>
      </c>
      <c r="L13" s="19">
        <v>7</v>
      </c>
      <c r="M13" s="19">
        <v>80</v>
      </c>
      <c r="N13" s="19">
        <v>1</v>
      </c>
      <c r="O13" s="20">
        <f t="shared" si="1"/>
        <v>81</v>
      </c>
      <c r="P13" s="21">
        <v>2</v>
      </c>
      <c r="Q13" s="19">
        <v>4</v>
      </c>
      <c r="R13" s="19">
        <v>54</v>
      </c>
      <c r="S13" s="19">
        <v>4</v>
      </c>
      <c r="T13" s="20">
        <f t="shared" si="2"/>
        <v>58</v>
      </c>
    </row>
    <row r="14" spans="1:20" x14ac:dyDescent="0.25">
      <c r="A14" s="8">
        <v>1</v>
      </c>
      <c r="B14" s="9">
        <v>11</v>
      </c>
      <c r="C14" s="9">
        <v>67</v>
      </c>
      <c r="D14" s="9">
        <v>0</v>
      </c>
      <c r="E14" s="10">
        <f t="shared" si="3"/>
        <v>67</v>
      </c>
      <c r="F14" s="19">
        <v>2</v>
      </c>
      <c r="G14" s="19">
        <v>7</v>
      </c>
      <c r="H14" s="19">
        <v>87</v>
      </c>
      <c r="I14" s="19">
        <v>0</v>
      </c>
      <c r="J14" s="20">
        <f t="shared" si="0"/>
        <v>87</v>
      </c>
      <c r="K14" s="21">
        <v>2</v>
      </c>
      <c r="L14" s="19">
        <v>8</v>
      </c>
      <c r="M14" s="19">
        <v>0</v>
      </c>
      <c r="N14" s="19">
        <v>0</v>
      </c>
      <c r="O14" s="20">
        <f t="shared" si="1"/>
        <v>0</v>
      </c>
      <c r="P14" s="21">
        <v>2</v>
      </c>
      <c r="Q14" s="19">
        <v>5</v>
      </c>
      <c r="R14" s="19">
        <v>99</v>
      </c>
      <c r="S14" s="19">
        <v>2</v>
      </c>
      <c r="T14" s="20">
        <f t="shared" si="2"/>
        <v>101</v>
      </c>
    </row>
    <row r="15" spans="1:20" x14ac:dyDescent="0.25">
      <c r="A15" s="8">
        <v>1</v>
      </c>
      <c r="B15" s="9">
        <v>12</v>
      </c>
      <c r="C15" s="9">
        <v>39</v>
      </c>
      <c r="D15" s="9">
        <v>1</v>
      </c>
      <c r="E15" s="10">
        <f t="shared" si="3"/>
        <v>40</v>
      </c>
      <c r="F15" s="19">
        <v>2</v>
      </c>
      <c r="G15" s="19">
        <v>8</v>
      </c>
      <c r="H15" s="19">
        <v>33</v>
      </c>
      <c r="I15" s="19">
        <v>37</v>
      </c>
      <c r="J15" s="20">
        <f t="shared" si="0"/>
        <v>70</v>
      </c>
      <c r="K15" s="21">
        <v>2</v>
      </c>
      <c r="L15" s="19">
        <v>9</v>
      </c>
      <c r="M15" s="19">
        <v>69</v>
      </c>
      <c r="N15" s="19">
        <v>1</v>
      </c>
      <c r="O15" s="20">
        <f t="shared" si="1"/>
        <v>70</v>
      </c>
      <c r="P15" s="21">
        <v>2</v>
      </c>
      <c r="Q15" s="19">
        <v>6</v>
      </c>
      <c r="R15" s="19">
        <v>1</v>
      </c>
      <c r="S15" s="19">
        <v>69</v>
      </c>
      <c r="T15" s="20">
        <f t="shared" si="2"/>
        <v>70</v>
      </c>
    </row>
    <row r="16" spans="1:20" x14ac:dyDescent="0.25">
      <c r="A16" s="8">
        <v>1</v>
      </c>
      <c r="B16" s="9">
        <v>13</v>
      </c>
      <c r="C16" s="9">
        <v>29</v>
      </c>
      <c r="D16" s="9">
        <v>31</v>
      </c>
      <c r="E16" s="10">
        <f t="shared" si="3"/>
        <v>60</v>
      </c>
      <c r="F16" s="19">
        <v>2</v>
      </c>
      <c r="G16" s="19">
        <v>9</v>
      </c>
      <c r="H16" s="19">
        <v>47</v>
      </c>
      <c r="I16" s="19">
        <v>21</v>
      </c>
      <c r="J16" s="20">
        <f t="shared" si="0"/>
        <v>68</v>
      </c>
      <c r="K16" s="21">
        <v>2</v>
      </c>
      <c r="L16" s="19">
        <v>10</v>
      </c>
      <c r="M16" s="19">
        <v>20</v>
      </c>
      <c r="N16" s="19">
        <v>0</v>
      </c>
      <c r="O16" s="20">
        <f t="shared" si="1"/>
        <v>20</v>
      </c>
      <c r="P16" s="12">
        <v>3</v>
      </c>
      <c r="Q16" s="9">
        <v>1</v>
      </c>
      <c r="R16" s="9">
        <v>14</v>
      </c>
      <c r="S16" s="9">
        <v>84</v>
      </c>
      <c r="T16" s="10">
        <f t="shared" si="2"/>
        <v>98</v>
      </c>
    </row>
    <row r="17" spans="1:20" x14ac:dyDescent="0.25">
      <c r="A17" s="8">
        <v>1</v>
      </c>
      <c r="B17" s="9">
        <v>14</v>
      </c>
      <c r="C17" s="9">
        <v>58</v>
      </c>
      <c r="D17" s="9">
        <v>9</v>
      </c>
      <c r="E17" s="10">
        <f t="shared" si="3"/>
        <v>67</v>
      </c>
      <c r="F17" s="23">
        <v>3</v>
      </c>
      <c r="G17" s="23">
        <v>1</v>
      </c>
      <c r="H17" s="23">
        <v>0</v>
      </c>
      <c r="I17" s="23">
        <v>80</v>
      </c>
      <c r="J17" s="25">
        <f t="shared" si="0"/>
        <v>80</v>
      </c>
      <c r="K17" s="21">
        <v>2</v>
      </c>
      <c r="L17" s="19">
        <v>11</v>
      </c>
      <c r="M17" s="19">
        <v>98</v>
      </c>
      <c r="N17" s="19">
        <v>0</v>
      </c>
      <c r="O17" s="20">
        <f t="shared" si="1"/>
        <v>98</v>
      </c>
      <c r="P17" s="12">
        <v>3</v>
      </c>
      <c r="Q17" s="9">
        <v>2</v>
      </c>
      <c r="R17" s="9">
        <v>0</v>
      </c>
      <c r="S17" s="9">
        <v>0</v>
      </c>
      <c r="T17" s="10">
        <f t="shared" si="2"/>
        <v>0</v>
      </c>
    </row>
    <row r="18" spans="1:20" x14ac:dyDescent="0.25">
      <c r="A18" s="8">
        <v>1</v>
      </c>
      <c r="B18" s="9">
        <v>15</v>
      </c>
      <c r="C18" s="9">
        <v>76</v>
      </c>
      <c r="D18" s="9">
        <v>0</v>
      </c>
      <c r="E18" s="10">
        <f t="shared" si="3"/>
        <v>76</v>
      </c>
      <c r="F18" s="23">
        <v>3</v>
      </c>
      <c r="G18" s="23">
        <v>2</v>
      </c>
      <c r="H18" s="23">
        <v>0</v>
      </c>
      <c r="I18" s="23">
        <v>0</v>
      </c>
      <c r="J18" s="25">
        <f t="shared" si="0"/>
        <v>0</v>
      </c>
      <c r="K18" s="21">
        <v>2</v>
      </c>
      <c r="L18" s="19">
        <v>12</v>
      </c>
      <c r="M18" s="19">
        <v>0</v>
      </c>
      <c r="N18" s="19">
        <v>0</v>
      </c>
      <c r="O18" s="20">
        <f t="shared" si="1"/>
        <v>0</v>
      </c>
      <c r="P18" s="12">
        <v>3</v>
      </c>
      <c r="Q18" s="9">
        <v>3</v>
      </c>
      <c r="R18" s="9">
        <v>73</v>
      </c>
      <c r="S18" s="9">
        <v>2</v>
      </c>
      <c r="T18" s="10">
        <f t="shared" si="2"/>
        <v>75</v>
      </c>
    </row>
    <row r="19" spans="1:20" x14ac:dyDescent="0.25">
      <c r="A19" s="8">
        <v>1</v>
      </c>
      <c r="B19" s="9">
        <v>16</v>
      </c>
      <c r="C19" s="9">
        <v>21</v>
      </c>
      <c r="D19" s="9">
        <v>27</v>
      </c>
      <c r="E19" s="10">
        <f t="shared" si="3"/>
        <v>48</v>
      </c>
      <c r="F19" s="23">
        <v>3</v>
      </c>
      <c r="G19" s="23">
        <v>3</v>
      </c>
      <c r="H19" s="23">
        <v>0</v>
      </c>
      <c r="I19" s="23">
        <v>53</v>
      </c>
      <c r="J19" s="25">
        <f t="shared" si="0"/>
        <v>53</v>
      </c>
      <c r="K19" s="21">
        <v>2</v>
      </c>
      <c r="L19" s="19">
        <v>13</v>
      </c>
      <c r="M19" s="19">
        <v>66</v>
      </c>
      <c r="N19" s="19">
        <v>8</v>
      </c>
      <c r="O19" s="20">
        <f t="shared" si="1"/>
        <v>74</v>
      </c>
      <c r="P19" s="12">
        <v>3</v>
      </c>
      <c r="Q19" s="9">
        <v>4</v>
      </c>
      <c r="R19" s="9">
        <v>0</v>
      </c>
      <c r="S19" s="9">
        <v>56</v>
      </c>
      <c r="T19" s="10">
        <f t="shared" si="2"/>
        <v>56</v>
      </c>
    </row>
    <row r="20" spans="1:20" x14ac:dyDescent="0.25">
      <c r="A20" s="8">
        <v>1</v>
      </c>
      <c r="B20" s="9">
        <v>17</v>
      </c>
      <c r="C20" s="9">
        <v>5</v>
      </c>
      <c r="D20" s="9">
        <v>64</v>
      </c>
      <c r="E20" s="10">
        <f t="shared" si="3"/>
        <v>69</v>
      </c>
      <c r="F20" s="23">
        <v>3</v>
      </c>
      <c r="G20" s="23">
        <v>4</v>
      </c>
      <c r="H20" s="23">
        <v>0</v>
      </c>
      <c r="I20" s="23">
        <v>31</v>
      </c>
      <c r="J20" s="25">
        <f t="shared" si="0"/>
        <v>31</v>
      </c>
      <c r="K20" s="21">
        <v>2</v>
      </c>
      <c r="L20" s="19">
        <v>14</v>
      </c>
      <c r="M20" s="19">
        <v>19</v>
      </c>
      <c r="N20" s="19">
        <v>0</v>
      </c>
      <c r="O20" s="20">
        <f t="shared" si="1"/>
        <v>19</v>
      </c>
      <c r="P20" s="12">
        <v>3</v>
      </c>
      <c r="Q20" s="9">
        <v>5</v>
      </c>
      <c r="R20" s="9">
        <v>0</v>
      </c>
      <c r="S20" s="9">
        <v>39</v>
      </c>
      <c r="T20" s="10">
        <f t="shared" si="2"/>
        <v>39</v>
      </c>
    </row>
    <row r="21" spans="1:20" x14ac:dyDescent="0.25">
      <c r="A21" s="8">
        <v>1</v>
      </c>
      <c r="B21" s="9">
        <v>18</v>
      </c>
      <c r="C21" s="9">
        <v>73</v>
      </c>
      <c r="D21" s="9">
        <v>1</v>
      </c>
      <c r="E21" s="10">
        <f t="shared" si="3"/>
        <v>74</v>
      </c>
      <c r="F21" s="23">
        <v>3</v>
      </c>
      <c r="G21" s="23">
        <v>5</v>
      </c>
      <c r="H21" s="23">
        <v>0</v>
      </c>
      <c r="I21" s="23">
        <v>46</v>
      </c>
      <c r="J21" s="25">
        <f t="shared" si="0"/>
        <v>46</v>
      </c>
      <c r="K21" s="21">
        <v>2</v>
      </c>
      <c r="L21" s="19">
        <v>15</v>
      </c>
      <c r="M21" s="19">
        <v>71</v>
      </c>
      <c r="N21" s="19">
        <v>16</v>
      </c>
      <c r="O21" s="20">
        <f t="shared" si="1"/>
        <v>87</v>
      </c>
      <c r="P21" s="12">
        <v>3</v>
      </c>
      <c r="Q21" s="9">
        <v>6</v>
      </c>
      <c r="R21" s="9">
        <v>57</v>
      </c>
      <c r="S21" s="9">
        <v>0</v>
      </c>
      <c r="T21" s="10">
        <f t="shared" si="2"/>
        <v>57</v>
      </c>
    </row>
    <row r="22" spans="1:20" x14ac:dyDescent="0.25">
      <c r="A22" s="8">
        <v>1</v>
      </c>
      <c r="B22" s="9">
        <v>19</v>
      </c>
      <c r="C22" s="9">
        <v>79</v>
      </c>
      <c r="D22" s="9">
        <v>3</v>
      </c>
      <c r="E22" s="10">
        <f t="shared" si="3"/>
        <v>82</v>
      </c>
      <c r="F22" s="23">
        <v>3</v>
      </c>
      <c r="G22" s="23">
        <v>6</v>
      </c>
      <c r="H22" s="23">
        <v>0</v>
      </c>
      <c r="I22" s="23">
        <v>58</v>
      </c>
      <c r="J22" s="25">
        <f t="shared" si="0"/>
        <v>58</v>
      </c>
      <c r="K22" s="21">
        <v>2</v>
      </c>
      <c r="L22" s="19">
        <v>16</v>
      </c>
      <c r="M22" s="19">
        <v>0</v>
      </c>
      <c r="N22" s="19">
        <v>0</v>
      </c>
      <c r="O22" s="20">
        <f t="shared" si="1"/>
        <v>0</v>
      </c>
      <c r="P22" s="12">
        <v>3</v>
      </c>
      <c r="Q22" s="9">
        <v>7</v>
      </c>
      <c r="R22" s="9">
        <v>0</v>
      </c>
      <c r="S22" s="9">
        <v>56</v>
      </c>
      <c r="T22" s="10">
        <f t="shared" si="2"/>
        <v>56</v>
      </c>
    </row>
    <row r="23" spans="1:20" x14ac:dyDescent="0.25">
      <c r="A23" s="21">
        <v>2</v>
      </c>
      <c r="B23" s="19">
        <v>1</v>
      </c>
      <c r="C23" s="19">
        <v>0</v>
      </c>
      <c r="D23" s="19">
        <v>100</v>
      </c>
      <c r="E23" s="20">
        <f t="shared" si="3"/>
        <v>100</v>
      </c>
      <c r="F23" s="23">
        <v>3</v>
      </c>
      <c r="G23" s="23">
        <v>7</v>
      </c>
      <c r="H23" s="23">
        <v>0</v>
      </c>
      <c r="I23" s="23">
        <v>24</v>
      </c>
      <c r="J23" s="25">
        <f t="shared" si="0"/>
        <v>24</v>
      </c>
      <c r="K23" s="21">
        <v>2</v>
      </c>
      <c r="L23" s="19">
        <v>17</v>
      </c>
      <c r="M23" s="19">
        <v>0</v>
      </c>
      <c r="N23" s="19">
        <v>0</v>
      </c>
      <c r="O23" s="20">
        <f t="shared" si="1"/>
        <v>0</v>
      </c>
      <c r="P23" s="12">
        <v>3</v>
      </c>
      <c r="Q23" s="9">
        <v>8</v>
      </c>
      <c r="R23" s="9">
        <v>59</v>
      </c>
      <c r="S23" s="9">
        <v>0</v>
      </c>
      <c r="T23" s="10">
        <f t="shared" si="2"/>
        <v>59</v>
      </c>
    </row>
    <row r="24" spans="1:20" x14ac:dyDescent="0.25">
      <c r="A24" s="21">
        <v>2</v>
      </c>
      <c r="B24" s="19">
        <v>2</v>
      </c>
      <c r="C24" s="19">
        <v>76</v>
      </c>
      <c r="D24" s="19">
        <v>0</v>
      </c>
      <c r="E24" s="20">
        <f t="shared" si="3"/>
        <v>76</v>
      </c>
      <c r="F24" s="9"/>
      <c r="G24" s="9" t="s">
        <v>8</v>
      </c>
      <c r="H24" s="9">
        <f>AVERAGE(H4:H23)</f>
        <v>44.35</v>
      </c>
      <c r="I24" s="9">
        <f>AVERAGE(I4:I23)</f>
        <v>24.45</v>
      </c>
      <c r="J24" s="10">
        <f>AVERAGE(J4:J23)</f>
        <v>68.8</v>
      </c>
      <c r="K24" s="21">
        <v>2</v>
      </c>
      <c r="L24" s="19">
        <v>18</v>
      </c>
      <c r="M24" s="19">
        <v>29</v>
      </c>
      <c r="N24" s="19">
        <v>0</v>
      </c>
      <c r="O24" s="20">
        <f t="shared" si="1"/>
        <v>29</v>
      </c>
      <c r="P24" s="12">
        <v>3</v>
      </c>
      <c r="Q24" s="9">
        <v>9</v>
      </c>
      <c r="R24" s="9">
        <v>69</v>
      </c>
      <c r="S24" s="9">
        <v>0</v>
      </c>
      <c r="T24" s="10">
        <f t="shared" si="2"/>
        <v>69</v>
      </c>
    </row>
    <row r="25" spans="1:20" ht="15.75" thickBot="1" x14ac:dyDescent="0.3">
      <c r="A25" s="21">
        <v>2</v>
      </c>
      <c r="B25" s="19">
        <v>3</v>
      </c>
      <c r="C25" s="19">
        <v>90</v>
      </c>
      <c r="D25" s="19">
        <v>0</v>
      </c>
      <c r="E25" s="20">
        <f t="shared" si="3"/>
        <v>90</v>
      </c>
      <c r="F25" s="13"/>
      <c r="G25" s="13" t="s">
        <v>12</v>
      </c>
      <c r="H25" s="14">
        <f>AVERAGE(H4:H16)</f>
        <v>68.230769230769226</v>
      </c>
      <c r="I25" s="14">
        <f>AVERAGE(I4:I16)</f>
        <v>15.153846153846153</v>
      </c>
      <c r="J25" s="15">
        <f>AVERAGE(J4:J16)</f>
        <v>83.384615384615387</v>
      </c>
      <c r="K25" s="22">
        <v>3</v>
      </c>
      <c r="L25" s="23">
        <v>1</v>
      </c>
      <c r="M25" s="23">
        <v>0</v>
      </c>
      <c r="N25" s="23">
        <v>65</v>
      </c>
      <c r="O25" s="24">
        <f t="shared" si="1"/>
        <v>65</v>
      </c>
      <c r="P25" s="12">
        <v>3</v>
      </c>
      <c r="Q25" s="9">
        <v>10</v>
      </c>
      <c r="R25" s="9">
        <v>23</v>
      </c>
      <c r="S25" s="9">
        <v>28</v>
      </c>
      <c r="T25" s="10">
        <f t="shared" si="2"/>
        <v>51</v>
      </c>
    </row>
    <row r="26" spans="1:20" x14ac:dyDescent="0.25">
      <c r="A26" s="21">
        <v>2</v>
      </c>
      <c r="B26" s="19">
        <v>4</v>
      </c>
      <c r="C26" s="19">
        <v>47</v>
      </c>
      <c r="D26" s="19">
        <v>2</v>
      </c>
      <c r="E26" s="20">
        <f t="shared" si="3"/>
        <v>49</v>
      </c>
      <c r="F26" s="105" t="s">
        <v>19</v>
      </c>
      <c r="G26" s="106"/>
      <c r="H26" s="106"/>
      <c r="I26" s="106"/>
      <c r="J26" s="107"/>
      <c r="K26" s="8"/>
      <c r="L26" s="9" t="s">
        <v>8</v>
      </c>
      <c r="M26" s="16">
        <f>AVERAGE(M4:M25)</f>
        <v>37.090909090909093</v>
      </c>
      <c r="N26" s="16">
        <f>AVERAGE(N4:N25)</f>
        <v>7.7272727272727275</v>
      </c>
      <c r="O26" s="17">
        <f>AVERAGE(O4:O25)</f>
        <v>44.81818181818182</v>
      </c>
      <c r="P26" s="12">
        <v>3</v>
      </c>
      <c r="Q26" s="9">
        <v>11</v>
      </c>
      <c r="R26" s="9">
        <v>75</v>
      </c>
      <c r="S26" s="9">
        <v>0</v>
      </c>
      <c r="T26" s="10">
        <f t="shared" si="2"/>
        <v>75</v>
      </c>
    </row>
    <row r="27" spans="1:20" ht="15.75" thickBot="1" x14ac:dyDescent="0.3">
      <c r="A27" s="21">
        <v>2</v>
      </c>
      <c r="B27" s="19">
        <v>5</v>
      </c>
      <c r="C27" s="19">
        <v>71</v>
      </c>
      <c r="D27" s="19">
        <v>0</v>
      </c>
      <c r="E27" s="20">
        <f t="shared" si="3"/>
        <v>71</v>
      </c>
      <c r="F27" s="96"/>
      <c r="G27" s="97"/>
      <c r="H27" s="97"/>
      <c r="I27" s="97"/>
      <c r="J27" s="108"/>
      <c r="K27" s="18"/>
      <c r="L27" s="13" t="s">
        <v>12</v>
      </c>
      <c r="M27" s="14">
        <f>AVERAGE(M4:M24)</f>
        <v>38.857142857142854</v>
      </c>
      <c r="N27" s="14">
        <f t="shared" ref="N27:O27" si="4">AVERAGE(N4:N24)</f>
        <v>5</v>
      </c>
      <c r="O27" s="15">
        <f t="shared" si="4"/>
        <v>43.857142857142854</v>
      </c>
      <c r="P27" s="12">
        <v>3</v>
      </c>
      <c r="Q27" s="9">
        <v>12</v>
      </c>
      <c r="R27" s="9">
        <v>44</v>
      </c>
      <c r="S27" s="9">
        <v>0</v>
      </c>
      <c r="T27" s="10">
        <f t="shared" si="2"/>
        <v>44</v>
      </c>
    </row>
    <row r="28" spans="1:20" ht="15.75" customHeight="1" thickBot="1" x14ac:dyDescent="0.3">
      <c r="A28" s="21">
        <v>2</v>
      </c>
      <c r="B28" s="19">
        <v>6</v>
      </c>
      <c r="C28" s="19">
        <v>38</v>
      </c>
      <c r="D28" s="19">
        <v>5</v>
      </c>
      <c r="E28" s="20">
        <f t="shared" si="3"/>
        <v>43</v>
      </c>
      <c r="F28" s="98"/>
      <c r="G28" s="99"/>
      <c r="H28" s="99"/>
      <c r="I28" s="99"/>
      <c r="J28" s="109"/>
      <c r="K28" s="105" t="s">
        <v>20</v>
      </c>
      <c r="L28" s="106"/>
      <c r="M28" s="106"/>
      <c r="N28" s="106"/>
      <c r="O28" s="107"/>
      <c r="P28" s="13"/>
      <c r="Q28" s="13" t="s">
        <v>8</v>
      </c>
      <c r="R28" s="14">
        <f>AVERAGE(R4:R7,R10:R27)</f>
        <v>45.136363636363633</v>
      </c>
      <c r="S28" s="14">
        <f>AVERAGE(S4:S7,S10:S27)</f>
        <v>19.227272727272727</v>
      </c>
      <c r="T28" s="15">
        <f>AVERAGE(T4:T7,T10:T27)</f>
        <v>64.36363636363636</v>
      </c>
    </row>
    <row r="29" spans="1:20" x14ac:dyDescent="0.25">
      <c r="A29" s="21">
        <v>2</v>
      </c>
      <c r="B29" s="19">
        <v>7</v>
      </c>
      <c r="C29" s="19">
        <v>7</v>
      </c>
      <c r="D29" s="19">
        <v>0</v>
      </c>
      <c r="E29" s="20">
        <f t="shared" si="3"/>
        <v>7</v>
      </c>
      <c r="K29" s="96"/>
      <c r="L29" s="97"/>
      <c r="M29" s="97"/>
      <c r="N29" s="97"/>
      <c r="O29" s="108"/>
    </row>
    <row r="30" spans="1:20" ht="15.75" thickBot="1" x14ac:dyDescent="0.3">
      <c r="A30" s="21">
        <v>2</v>
      </c>
      <c r="B30" s="19">
        <v>8</v>
      </c>
      <c r="C30" s="19">
        <v>80</v>
      </c>
      <c r="D30" s="19">
        <v>0</v>
      </c>
      <c r="E30" s="20">
        <f t="shared" si="3"/>
        <v>80</v>
      </c>
      <c r="K30" s="98"/>
      <c r="L30" s="99"/>
      <c r="M30" s="99"/>
      <c r="N30" s="99"/>
      <c r="O30" s="109"/>
    </row>
    <row r="31" spans="1:20" x14ac:dyDescent="0.25">
      <c r="A31" s="21">
        <v>2</v>
      </c>
      <c r="B31" s="19">
        <v>9</v>
      </c>
      <c r="C31" s="19">
        <v>21</v>
      </c>
      <c r="D31" s="19">
        <v>0</v>
      </c>
      <c r="E31" s="20">
        <f t="shared" si="3"/>
        <v>21</v>
      </c>
      <c r="O31" s="1"/>
    </row>
    <row r="32" spans="1:20" x14ac:dyDescent="0.25">
      <c r="A32" s="21">
        <v>2</v>
      </c>
      <c r="B32" s="19">
        <v>10</v>
      </c>
      <c r="C32" s="19">
        <v>84</v>
      </c>
      <c r="D32" s="19">
        <v>0</v>
      </c>
      <c r="E32" s="20">
        <f t="shared" si="3"/>
        <v>84</v>
      </c>
      <c r="O32" s="1"/>
    </row>
    <row r="33" spans="1:15" x14ac:dyDescent="0.25">
      <c r="A33" s="21">
        <v>2</v>
      </c>
      <c r="B33" s="19">
        <v>11</v>
      </c>
      <c r="C33" s="19">
        <v>0</v>
      </c>
      <c r="D33" s="19">
        <v>82</v>
      </c>
      <c r="E33" s="20">
        <f t="shared" si="3"/>
        <v>82</v>
      </c>
      <c r="O33" s="1"/>
    </row>
    <row r="34" spans="1:15" x14ac:dyDescent="0.25">
      <c r="A34" s="21">
        <v>2</v>
      </c>
      <c r="B34" s="19">
        <v>12</v>
      </c>
      <c r="C34" s="19">
        <v>0</v>
      </c>
      <c r="D34" s="19">
        <v>0</v>
      </c>
      <c r="E34" s="20">
        <f t="shared" si="3"/>
        <v>0</v>
      </c>
      <c r="O34" s="1"/>
    </row>
    <row r="35" spans="1:15" x14ac:dyDescent="0.25">
      <c r="A35" s="21">
        <v>2</v>
      </c>
      <c r="B35" s="19">
        <v>13</v>
      </c>
      <c r="C35" s="19">
        <v>0</v>
      </c>
      <c r="D35" s="19">
        <v>72</v>
      </c>
      <c r="E35" s="20">
        <f t="shared" si="3"/>
        <v>72</v>
      </c>
      <c r="O35" s="1"/>
    </row>
    <row r="36" spans="1:15" x14ac:dyDescent="0.25">
      <c r="A36" s="21">
        <v>2</v>
      </c>
      <c r="B36" s="19">
        <v>14</v>
      </c>
      <c r="C36" s="19">
        <v>100</v>
      </c>
      <c r="D36" s="19">
        <v>0</v>
      </c>
      <c r="E36" s="20">
        <f t="shared" si="3"/>
        <v>100</v>
      </c>
      <c r="O36" s="1"/>
    </row>
    <row r="37" spans="1:15" x14ac:dyDescent="0.25">
      <c r="A37" s="21">
        <v>2</v>
      </c>
      <c r="B37" s="19">
        <v>15</v>
      </c>
      <c r="C37" s="19">
        <v>0</v>
      </c>
      <c r="D37" s="19">
        <v>79</v>
      </c>
      <c r="E37" s="20">
        <f t="shared" si="3"/>
        <v>79</v>
      </c>
      <c r="O37" s="1"/>
    </row>
    <row r="38" spans="1:15" x14ac:dyDescent="0.25">
      <c r="A38" s="21">
        <v>2</v>
      </c>
      <c r="B38" s="19">
        <v>16</v>
      </c>
      <c r="C38" s="19">
        <v>83</v>
      </c>
      <c r="D38" s="19">
        <v>0</v>
      </c>
      <c r="E38" s="20">
        <f t="shared" si="3"/>
        <v>83</v>
      </c>
      <c r="O38" s="1"/>
    </row>
    <row r="39" spans="1:15" x14ac:dyDescent="0.25">
      <c r="A39" s="21">
        <v>2</v>
      </c>
      <c r="B39" s="19">
        <v>17</v>
      </c>
      <c r="C39" s="19">
        <v>83</v>
      </c>
      <c r="D39" s="19">
        <v>2</v>
      </c>
      <c r="E39" s="20">
        <f t="shared" si="3"/>
        <v>85</v>
      </c>
      <c r="O39" s="1"/>
    </row>
    <row r="40" spans="1:15" x14ac:dyDescent="0.25">
      <c r="A40" s="21">
        <v>2</v>
      </c>
      <c r="B40" s="19">
        <v>18</v>
      </c>
      <c r="C40" s="19">
        <v>113</v>
      </c>
      <c r="D40" s="19">
        <v>0</v>
      </c>
      <c r="E40" s="20">
        <f t="shared" si="3"/>
        <v>113</v>
      </c>
      <c r="O40" s="1"/>
    </row>
    <row r="41" spans="1:15" x14ac:dyDescent="0.25">
      <c r="A41" s="21">
        <v>2</v>
      </c>
      <c r="B41" s="19">
        <v>19</v>
      </c>
      <c r="C41" s="19">
        <v>0</v>
      </c>
      <c r="D41" s="19">
        <v>104</v>
      </c>
      <c r="E41" s="20">
        <f t="shared" si="3"/>
        <v>104</v>
      </c>
      <c r="O41" s="1"/>
    </row>
    <row r="42" spans="1:15" x14ac:dyDescent="0.25">
      <c r="A42" s="21">
        <v>2</v>
      </c>
      <c r="B42" s="19">
        <v>20</v>
      </c>
      <c r="C42" s="19">
        <v>0</v>
      </c>
      <c r="D42" s="19">
        <v>123</v>
      </c>
      <c r="E42" s="20">
        <f t="shared" si="3"/>
        <v>123</v>
      </c>
      <c r="O42" s="1"/>
    </row>
    <row r="43" spans="1:15" x14ac:dyDescent="0.25">
      <c r="A43" s="21">
        <v>2</v>
      </c>
      <c r="B43" s="19">
        <v>21</v>
      </c>
      <c r="C43" s="19">
        <v>71</v>
      </c>
      <c r="D43" s="19">
        <v>0</v>
      </c>
      <c r="E43" s="20">
        <f t="shared" si="3"/>
        <v>71</v>
      </c>
      <c r="O43" s="1"/>
    </row>
    <row r="44" spans="1:15" x14ac:dyDescent="0.25">
      <c r="A44" s="21">
        <v>2</v>
      </c>
      <c r="B44" s="19">
        <v>22</v>
      </c>
      <c r="C44" s="19">
        <v>0</v>
      </c>
      <c r="D44" s="19">
        <v>0</v>
      </c>
      <c r="E44" s="20">
        <f t="shared" si="3"/>
        <v>0</v>
      </c>
      <c r="O44" s="1"/>
    </row>
    <row r="45" spans="1:15" x14ac:dyDescent="0.25">
      <c r="A45" s="21">
        <v>2</v>
      </c>
      <c r="B45" s="19">
        <v>23</v>
      </c>
      <c r="C45" s="19">
        <v>47</v>
      </c>
      <c r="D45" s="19">
        <v>23</v>
      </c>
      <c r="E45" s="20">
        <f t="shared" si="3"/>
        <v>70</v>
      </c>
      <c r="O45" s="1"/>
    </row>
    <row r="46" spans="1:15" x14ac:dyDescent="0.25">
      <c r="A46" s="21">
        <v>2</v>
      </c>
      <c r="B46" s="19">
        <v>24</v>
      </c>
      <c r="C46" s="19">
        <v>0</v>
      </c>
      <c r="D46" s="19">
        <v>0</v>
      </c>
      <c r="E46" s="20">
        <f t="shared" si="3"/>
        <v>0</v>
      </c>
      <c r="O46" s="1"/>
    </row>
    <row r="47" spans="1:15" x14ac:dyDescent="0.25">
      <c r="A47" s="21">
        <v>2</v>
      </c>
      <c r="B47" s="19">
        <v>25</v>
      </c>
      <c r="C47" s="19">
        <v>89</v>
      </c>
      <c r="D47" s="19">
        <v>1</v>
      </c>
      <c r="E47" s="20">
        <f t="shared" si="3"/>
        <v>90</v>
      </c>
      <c r="O47" s="1"/>
    </row>
    <row r="48" spans="1:15" x14ac:dyDescent="0.25">
      <c r="A48" s="21">
        <v>2</v>
      </c>
      <c r="B48" s="19">
        <v>26</v>
      </c>
      <c r="C48" s="19">
        <v>0</v>
      </c>
      <c r="D48" s="19">
        <v>0</v>
      </c>
      <c r="E48" s="20">
        <f t="shared" si="3"/>
        <v>0</v>
      </c>
      <c r="O48" s="1"/>
    </row>
    <row r="49" spans="1:15" ht="15.75" thickBot="1" x14ac:dyDescent="0.3">
      <c r="A49" s="18"/>
      <c r="B49" s="13" t="s">
        <v>8</v>
      </c>
      <c r="C49" s="14">
        <f>AVERAGE(C4:C48)</f>
        <v>46.62222222222222</v>
      </c>
      <c r="D49" s="14">
        <f>AVERAGE(D4:D48)</f>
        <v>19.488888888888887</v>
      </c>
      <c r="E49" s="15">
        <f>AVERAGE(E4:E48)</f>
        <v>66.111111111111114</v>
      </c>
      <c r="O49" s="1"/>
    </row>
    <row r="50" spans="1:15" x14ac:dyDescent="0.25">
      <c r="C50" s="2"/>
      <c r="D50" s="2"/>
      <c r="E50" s="2"/>
      <c r="O50" s="1"/>
    </row>
    <row r="51" spans="1:15" x14ac:dyDescent="0.25">
      <c r="N51" s="1"/>
    </row>
    <row r="52" spans="1:15" x14ac:dyDescent="0.25">
      <c r="N52" s="1"/>
    </row>
    <row r="53" spans="1:15" x14ac:dyDescent="0.25">
      <c r="N53" s="1"/>
    </row>
    <row r="54" spans="1:15" x14ac:dyDescent="0.25">
      <c r="N54" s="1"/>
    </row>
    <row r="55" spans="1:15" x14ac:dyDescent="0.25">
      <c r="N55" s="1"/>
    </row>
  </sheetData>
  <mergeCells count="6">
    <mergeCell ref="A2:E2"/>
    <mergeCell ref="F2:J2"/>
    <mergeCell ref="K2:O2"/>
    <mergeCell ref="P2:T2"/>
    <mergeCell ref="F26:J28"/>
    <mergeCell ref="K28:O3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F36" sqref="F36"/>
    </sheetView>
  </sheetViews>
  <sheetFormatPr defaultColWidth="8.85546875" defaultRowHeight="15" x14ac:dyDescent="0.25"/>
  <cols>
    <col min="1" max="1" width="13.28515625" customWidth="1"/>
    <col min="2" max="2" width="9.7109375" bestFit="1" customWidth="1"/>
    <col min="4" max="10" width="12.7109375" customWidth="1"/>
  </cols>
  <sheetData>
    <row r="1" spans="1:16" x14ac:dyDescent="0.25">
      <c r="A1" t="s">
        <v>81</v>
      </c>
    </row>
    <row r="2" spans="1:16" ht="15.75" thickBot="1" x14ac:dyDescent="0.3">
      <c r="B2" t="s">
        <v>83</v>
      </c>
      <c r="D2" t="s">
        <v>51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</row>
    <row r="3" spans="1:16" x14ac:dyDescent="0.25">
      <c r="A3" s="3" t="s">
        <v>70</v>
      </c>
      <c r="B3" s="94">
        <v>42066</v>
      </c>
      <c r="C3" s="4"/>
      <c r="D3" s="4"/>
      <c r="E3" s="4"/>
      <c r="F3" s="4"/>
      <c r="G3" s="4"/>
      <c r="H3" s="4"/>
      <c r="I3" s="4"/>
      <c r="J3" s="5"/>
      <c r="M3" t="s">
        <v>71</v>
      </c>
    </row>
    <row r="4" spans="1:16" x14ac:dyDescent="0.25">
      <c r="A4" s="8"/>
      <c r="B4" s="9" t="s">
        <v>42</v>
      </c>
      <c r="C4" s="9"/>
      <c r="D4" s="9">
        <v>456</v>
      </c>
      <c r="E4" s="9">
        <v>456</v>
      </c>
      <c r="F4" s="9">
        <v>236</v>
      </c>
      <c r="G4" s="9">
        <v>247</v>
      </c>
      <c r="H4" s="9">
        <v>247</v>
      </c>
      <c r="I4" s="9">
        <v>247</v>
      </c>
      <c r="J4" s="17">
        <v>54.166666666666664</v>
      </c>
      <c r="M4" t="s">
        <v>72</v>
      </c>
      <c r="N4" t="s">
        <v>47</v>
      </c>
      <c r="O4" t="s">
        <v>73</v>
      </c>
      <c r="P4" t="s">
        <v>74</v>
      </c>
    </row>
    <row r="5" spans="1:16" x14ac:dyDescent="0.25">
      <c r="A5" s="8"/>
      <c r="B5" s="9" t="s">
        <v>47</v>
      </c>
      <c r="C5" s="9"/>
      <c r="D5" s="9">
        <v>229</v>
      </c>
      <c r="E5" s="9">
        <v>229</v>
      </c>
      <c r="F5" s="9">
        <v>73</v>
      </c>
      <c r="G5" s="9">
        <v>119</v>
      </c>
      <c r="H5" s="9">
        <v>126</v>
      </c>
      <c r="I5" s="9">
        <v>126</v>
      </c>
      <c r="J5" s="17">
        <v>55.021834061135365</v>
      </c>
      <c r="L5">
        <v>1</v>
      </c>
      <c r="M5" s="2">
        <v>54.166666666666664</v>
      </c>
      <c r="N5" s="2">
        <v>55.021834061135365</v>
      </c>
      <c r="O5" s="2">
        <v>7.0512820512820511</v>
      </c>
      <c r="P5" s="2">
        <v>13.707865168539326</v>
      </c>
    </row>
    <row r="6" spans="1:16" x14ac:dyDescent="0.25">
      <c r="A6" s="8"/>
      <c r="B6" s="9" t="s">
        <v>73</v>
      </c>
      <c r="C6" s="9"/>
      <c r="D6" s="9">
        <v>468</v>
      </c>
      <c r="E6" s="9">
        <v>468</v>
      </c>
      <c r="F6" s="9">
        <v>22</v>
      </c>
      <c r="G6" s="9">
        <v>25</v>
      </c>
      <c r="H6" s="9">
        <v>33</v>
      </c>
      <c r="I6" s="9">
        <v>33</v>
      </c>
      <c r="J6" s="17">
        <v>7.0512820512820511</v>
      </c>
      <c r="L6">
        <v>2</v>
      </c>
      <c r="M6" s="2">
        <v>66.477272727272734</v>
      </c>
      <c r="N6" s="2">
        <v>61.616161616161612</v>
      </c>
      <c r="O6" s="2">
        <v>16.964285714285715</v>
      </c>
      <c r="P6" s="2">
        <v>75</v>
      </c>
    </row>
    <row r="7" spans="1:16" ht="15.75" thickBot="1" x14ac:dyDescent="0.3">
      <c r="A7" s="18"/>
      <c r="B7" s="13" t="s">
        <v>75</v>
      </c>
      <c r="C7" s="13"/>
      <c r="D7" s="13">
        <v>445</v>
      </c>
      <c r="E7" s="13">
        <v>445</v>
      </c>
      <c r="F7" s="13">
        <v>17</v>
      </c>
      <c r="G7" s="13">
        <v>57</v>
      </c>
      <c r="H7" s="13">
        <v>61</v>
      </c>
      <c r="I7" s="13">
        <v>61</v>
      </c>
      <c r="J7" s="15">
        <v>13.707865168539326</v>
      </c>
      <c r="L7">
        <v>3</v>
      </c>
      <c r="M7" s="2">
        <v>82.938388625592424</v>
      </c>
      <c r="N7" s="2">
        <v>68.641975308641975</v>
      </c>
      <c r="O7" s="2">
        <v>31.390134529147986</v>
      </c>
      <c r="P7" s="2">
        <v>16.877637130801688</v>
      </c>
    </row>
    <row r="8" spans="1:16" ht="15.75" thickBot="1" x14ac:dyDescent="0.3">
      <c r="L8">
        <v>4</v>
      </c>
      <c r="M8" s="2">
        <v>88.60759493670885</v>
      </c>
      <c r="N8" s="2">
        <v>68.69806094182826</v>
      </c>
      <c r="O8" s="2">
        <v>5.2104208416833666</v>
      </c>
      <c r="P8" s="2">
        <v>26.666666666666668</v>
      </c>
    </row>
    <row r="9" spans="1:16" x14ac:dyDescent="0.25">
      <c r="A9" s="3" t="s">
        <v>76</v>
      </c>
      <c r="B9" s="94">
        <v>42083</v>
      </c>
      <c r="C9" s="4"/>
      <c r="D9" s="4"/>
      <c r="E9" s="4"/>
      <c r="F9" s="4"/>
      <c r="G9" s="4"/>
      <c r="H9" s="4"/>
      <c r="I9" s="4"/>
      <c r="J9" s="5"/>
    </row>
    <row r="10" spans="1:16" x14ac:dyDescent="0.25">
      <c r="A10" s="8"/>
      <c r="B10" s="9" t="s">
        <v>42</v>
      </c>
      <c r="C10" s="9"/>
      <c r="D10" s="9">
        <v>352</v>
      </c>
      <c r="E10" s="9">
        <v>352</v>
      </c>
      <c r="F10" s="9">
        <v>227</v>
      </c>
      <c r="G10" s="9">
        <v>234</v>
      </c>
      <c r="H10" s="9">
        <v>234</v>
      </c>
      <c r="I10" s="9">
        <v>234</v>
      </c>
      <c r="J10" s="17">
        <v>66.477272727272734</v>
      </c>
      <c r="L10" t="s">
        <v>77</v>
      </c>
      <c r="M10" s="2">
        <v>73.047480739060163</v>
      </c>
      <c r="N10" s="2">
        <v>63.494507981941801</v>
      </c>
      <c r="O10" s="2">
        <v>15.154030784099779</v>
      </c>
      <c r="P10" s="2">
        <v>33.063042241501918</v>
      </c>
    </row>
    <row r="11" spans="1:16" x14ac:dyDescent="0.25">
      <c r="A11" s="8"/>
      <c r="B11" s="9" t="s">
        <v>47</v>
      </c>
      <c r="C11" s="9"/>
      <c r="D11" s="9">
        <v>99</v>
      </c>
      <c r="E11" s="9">
        <v>99</v>
      </c>
      <c r="F11" s="9">
        <v>53</v>
      </c>
      <c r="G11" s="9">
        <v>61</v>
      </c>
      <c r="H11" s="9">
        <v>61</v>
      </c>
      <c r="I11" s="9">
        <v>61</v>
      </c>
      <c r="J11" s="17">
        <v>61.616161616161612</v>
      </c>
      <c r="L11" t="s">
        <v>78</v>
      </c>
      <c r="M11" s="2">
        <v>13.597793810193874</v>
      </c>
      <c r="N11" s="2">
        <v>5.6764375211029598</v>
      </c>
      <c r="O11" s="2">
        <v>10.385302155526492</v>
      </c>
      <c r="P11" s="2">
        <v>24.679000509824238</v>
      </c>
    </row>
    <row r="12" spans="1:16" x14ac:dyDescent="0.25">
      <c r="A12" s="8"/>
      <c r="B12" s="9" t="s">
        <v>73</v>
      </c>
      <c r="C12" s="9"/>
      <c r="D12" s="9">
        <v>112</v>
      </c>
      <c r="E12" s="9">
        <v>112</v>
      </c>
      <c r="F12" s="9">
        <v>14</v>
      </c>
      <c r="G12" s="9">
        <v>18</v>
      </c>
      <c r="H12" s="9">
        <v>19</v>
      </c>
      <c r="I12" s="9">
        <v>19</v>
      </c>
      <c r="J12" s="17">
        <v>16.964285714285715</v>
      </c>
      <c r="L12" t="s">
        <v>79</v>
      </c>
      <c r="M12" s="2">
        <v>6.798896905096937</v>
      </c>
      <c r="N12" s="2">
        <v>2.8382187605514799</v>
      </c>
      <c r="O12" s="2">
        <v>5.1926510777632462</v>
      </c>
      <c r="P12" s="2">
        <v>12.339500254912119</v>
      </c>
    </row>
    <row r="13" spans="1:16" ht="15.75" thickBot="1" x14ac:dyDescent="0.3">
      <c r="A13" s="18"/>
      <c r="B13" s="13" t="s">
        <v>75</v>
      </c>
      <c r="C13" s="13"/>
      <c r="D13" s="13">
        <v>8</v>
      </c>
      <c r="E13" s="13">
        <v>8</v>
      </c>
      <c r="F13" s="13">
        <v>1</v>
      </c>
      <c r="G13" s="13">
        <v>5</v>
      </c>
      <c r="H13" s="13">
        <v>6</v>
      </c>
      <c r="I13" s="13">
        <v>6</v>
      </c>
      <c r="J13" s="15">
        <v>75</v>
      </c>
    </row>
    <row r="14" spans="1:16" ht="15.75" thickBot="1" x14ac:dyDescent="0.3"/>
    <row r="15" spans="1:16" x14ac:dyDescent="0.25">
      <c r="A15" s="3" t="s">
        <v>80</v>
      </c>
      <c r="B15" s="94">
        <v>42089</v>
      </c>
      <c r="C15" s="4"/>
      <c r="D15" s="4"/>
      <c r="E15" s="4"/>
      <c r="F15" s="4"/>
      <c r="G15" s="4"/>
      <c r="H15" s="4"/>
      <c r="I15" s="4"/>
      <c r="J15" s="5"/>
    </row>
    <row r="16" spans="1:16" x14ac:dyDescent="0.25">
      <c r="A16" s="8"/>
      <c r="B16" s="9" t="s">
        <v>42</v>
      </c>
      <c r="C16" s="9"/>
      <c r="D16" s="9">
        <v>422</v>
      </c>
      <c r="E16" s="9">
        <v>422</v>
      </c>
      <c r="F16" s="9">
        <v>304</v>
      </c>
      <c r="G16" s="9">
        <v>314</v>
      </c>
      <c r="H16" s="9">
        <v>350</v>
      </c>
      <c r="I16" s="9">
        <v>350</v>
      </c>
      <c r="J16" s="17">
        <v>82.938388625592424</v>
      </c>
    </row>
    <row r="17" spans="1:10" x14ac:dyDescent="0.25">
      <c r="A17" s="8"/>
      <c r="B17" s="9" t="s">
        <v>47</v>
      </c>
      <c r="C17" s="9"/>
      <c r="D17" s="9">
        <v>405</v>
      </c>
      <c r="E17" s="9">
        <v>405</v>
      </c>
      <c r="F17" s="9">
        <v>216</v>
      </c>
      <c r="G17" s="9">
        <v>276</v>
      </c>
      <c r="H17" s="9">
        <v>278</v>
      </c>
      <c r="I17" s="9">
        <v>278</v>
      </c>
      <c r="J17" s="17">
        <v>68.641975308641975</v>
      </c>
    </row>
    <row r="18" spans="1:10" x14ac:dyDescent="0.25">
      <c r="A18" s="8"/>
      <c r="B18" s="9" t="s">
        <v>73</v>
      </c>
      <c r="C18" s="9"/>
      <c r="D18" s="9">
        <v>223</v>
      </c>
      <c r="E18" s="9">
        <v>223</v>
      </c>
      <c r="F18" s="9">
        <v>38</v>
      </c>
      <c r="G18" s="9">
        <v>64</v>
      </c>
      <c r="H18" s="9">
        <v>70</v>
      </c>
      <c r="I18" s="9">
        <v>70</v>
      </c>
      <c r="J18" s="17">
        <v>31.390134529147986</v>
      </c>
    </row>
    <row r="19" spans="1:10" ht="15.75" thickBot="1" x14ac:dyDescent="0.3">
      <c r="A19" s="18"/>
      <c r="B19" s="13" t="s">
        <v>75</v>
      </c>
      <c r="C19" s="13"/>
      <c r="D19" s="13">
        <v>237</v>
      </c>
      <c r="E19" s="13">
        <v>237</v>
      </c>
      <c r="F19" s="13">
        <v>19</v>
      </c>
      <c r="G19" s="13">
        <v>29</v>
      </c>
      <c r="H19" s="13">
        <v>40</v>
      </c>
      <c r="I19" s="13">
        <v>40</v>
      </c>
      <c r="J19" s="15">
        <v>16.877637130801688</v>
      </c>
    </row>
    <row r="20" spans="1:10" ht="15.75" thickBot="1" x14ac:dyDescent="0.3"/>
    <row r="21" spans="1:10" x14ac:dyDescent="0.25">
      <c r="A21" s="3" t="s">
        <v>82</v>
      </c>
      <c r="B21" s="94">
        <v>42089</v>
      </c>
      <c r="C21" s="4"/>
      <c r="D21" s="4"/>
      <c r="E21" s="4"/>
      <c r="F21" s="4"/>
      <c r="G21" s="4"/>
      <c r="H21" s="4"/>
      <c r="I21" s="4"/>
      <c r="J21" s="5"/>
    </row>
    <row r="22" spans="1:10" x14ac:dyDescent="0.25">
      <c r="A22" s="8"/>
      <c r="B22" s="9" t="s">
        <v>42</v>
      </c>
      <c r="C22" s="9"/>
      <c r="D22" s="9">
        <v>79</v>
      </c>
      <c r="E22" s="9">
        <v>79</v>
      </c>
      <c r="F22" s="9">
        <v>64</v>
      </c>
      <c r="G22" s="9">
        <v>70</v>
      </c>
      <c r="H22" s="9">
        <v>70</v>
      </c>
      <c r="I22" s="9">
        <v>70</v>
      </c>
      <c r="J22" s="17">
        <v>88.60759493670885</v>
      </c>
    </row>
    <row r="23" spans="1:10" x14ac:dyDescent="0.25">
      <c r="A23" s="8"/>
      <c r="B23" s="9" t="s">
        <v>47</v>
      </c>
      <c r="C23" s="9"/>
      <c r="D23" s="9">
        <v>361</v>
      </c>
      <c r="E23" s="9">
        <v>361</v>
      </c>
      <c r="F23" s="9">
        <v>230</v>
      </c>
      <c r="G23" s="9">
        <v>242</v>
      </c>
      <c r="H23" s="9">
        <v>248</v>
      </c>
      <c r="I23" s="9">
        <v>248</v>
      </c>
      <c r="J23" s="17">
        <v>68.69806094182826</v>
      </c>
    </row>
    <row r="24" spans="1:10" x14ac:dyDescent="0.25">
      <c r="A24" s="8"/>
      <c r="B24" s="9" t="s">
        <v>73</v>
      </c>
      <c r="C24" s="9"/>
      <c r="D24" s="9">
        <v>499</v>
      </c>
      <c r="E24" s="9">
        <v>499</v>
      </c>
      <c r="F24" s="95">
        <v>0</v>
      </c>
      <c r="G24" s="9">
        <v>16</v>
      </c>
      <c r="H24" s="9">
        <v>26</v>
      </c>
      <c r="I24" s="9">
        <v>26</v>
      </c>
      <c r="J24" s="17">
        <v>5.2104208416833666</v>
      </c>
    </row>
    <row r="25" spans="1:10" ht="15.75" thickBot="1" x14ac:dyDescent="0.3">
      <c r="A25" s="18"/>
      <c r="B25" s="13" t="s">
        <v>75</v>
      </c>
      <c r="C25" s="13"/>
      <c r="D25" s="13">
        <v>75</v>
      </c>
      <c r="E25" s="13">
        <v>75</v>
      </c>
      <c r="F25" s="13">
        <v>15</v>
      </c>
      <c r="G25" s="13">
        <v>18</v>
      </c>
      <c r="H25" s="13">
        <v>20</v>
      </c>
      <c r="I25" s="13">
        <v>20</v>
      </c>
      <c r="J25" s="15">
        <v>26.666666666666668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F16" sqref="F16"/>
    </sheetView>
  </sheetViews>
  <sheetFormatPr defaultRowHeight="15" x14ac:dyDescent="0.25"/>
  <cols>
    <col min="1" max="1" width="41.42578125" customWidth="1"/>
    <col min="2" max="5" width="10.7109375" customWidth="1"/>
  </cols>
  <sheetData>
    <row r="1" spans="1:5" ht="15.75" thickBot="1" x14ac:dyDescent="0.3">
      <c r="B1" s="116" t="s">
        <v>95</v>
      </c>
      <c r="C1" s="116"/>
      <c r="D1" s="116"/>
      <c r="E1" s="116"/>
    </row>
    <row r="2" spans="1:5" ht="15.75" thickBot="1" x14ac:dyDescent="0.3">
      <c r="B2" s="119" t="s">
        <v>0</v>
      </c>
      <c r="C2" s="119" t="s">
        <v>4</v>
      </c>
      <c r="D2" s="119" t="s">
        <v>84</v>
      </c>
      <c r="E2" s="119" t="s">
        <v>85</v>
      </c>
    </row>
    <row r="3" spans="1:5" x14ac:dyDescent="0.25">
      <c r="A3" s="122" t="s">
        <v>86</v>
      </c>
      <c r="B3" s="120">
        <v>136.9</v>
      </c>
      <c r="C3" s="118">
        <v>150</v>
      </c>
      <c r="D3" s="118">
        <v>137</v>
      </c>
      <c r="E3" s="118">
        <v>2.7</v>
      </c>
    </row>
    <row r="4" spans="1:5" x14ac:dyDescent="0.25">
      <c r="A4" s="122" t="s">
        <v>87</v>
      </c>
      <c r="B4" s="121">
        <v>2.7</v>
      </c>
      <c r="C4" s="117">
        <v>4</v>
      </c>
      <c r="D4" s="117">
        <v>2.7</v>
      </c>
      <c r="E4" s="117">
        <v>137</v>
      </c>
    </row>
    <row r="5" spans="1:5" x14ac:dyDescent="0.25">
      <c r="A5" s="122" t="s">
        <v>88</v>
      </c>
      <c r="B5" s="121">
        <v>8.1</v>
      </c>
      <c r="C5" s="117">
        <v>0</v>
      </c>
      <c r="D5" s="117">
        <v>10</v>
      </c>
      <c r="E5" s="117">
        <v>2</v>
      </c>
    </row>
    <row r="6" spans="1:5" x14ac:dyDescent="0.25">
      <c r="A6" s="122" t="s">
        <v>89</v>
      </c>
      <c r="B6" s="121">
        <v>0</v>
      </c>
      <c r="C6" s="117">
        <v>0.1</v>
      </c>
      <c r="D6" s="117">
        <v>0</v>
      </c>
      <c r="E6" s="117">
        <v>0</v>
      </c>
    </row>
    <row r="7" spans="1:5" x14ac:dyDescent="0.25">
      <c r="A7" s="122" t="s">
        <v>90</v>
      </c>
      <c r="B7" s="121">
        <v>0</v>
      </c>
      <c r="C7" s="117">
        <v>0.6</v>
      </c>
      <c r="D7" s="117">
        <v>0</v>
      </c>
      <c r="E7" s="117">
        <v>0</v>
      </c>
    </row>
    <row r="8" spans="1:5" x14ac:dyDescent="0.25">
      <c r="A8" s="122" t="s">
        <v>91</v>
      </c>
      <c r="B8" s="121">
        <v>1.5</v>
      </c>
      <c r="C8" s="117">
        <v>0</v>
      </c>
      <c r="D8" s="117">
        <v>2</v>
      </c>
      <c r="E8" s="117">
        <v>10</v>
      </c>
    </row>
    <row r="9" spans="1:5" x14ac:dyDescent="0.25">
      <c r="A9" s="122" t="s">
        <v>92</v>
      </c>
      <c r="B9" s="121">
        <v>0</v>
      </c>
      <c r="C9" s="117">
        <v>1.7</v>
      </c>
      <c r="D9" s="117">
        <v>0</v>
      </c>
      <c r="E9" s="117">
        <v>0</v>
      </c>
    </row>
    <row r="10" spans="1:5" x14ac:dyDescent="0.25">
      <c r="A10" s="122" t="s">
        <v>93</v>
      </c>
      <c r="B10" s="121">
        <v>0</v>
      </c>
      <c r="C10" s="117">
        <v>25</v>
      </c>
      <c r="D10" s="117">
        <v>0</v>
      </c>
      <c r="E10" s="117">
        <v>0</v>
      </c>
    </row>
    <row r="11" spans="1:5" x14ac:dyDescent="0.25">
      <c r="A11" s="122" t="s">
        <v>94</v>
      </c>
      <c r="B11" s="121">
        <v>7.4</v>
      </c>
      <c r="C11" s="117">
        <v>7</v>
      </c>
      <c r="D11" s="117">
        <v>7.5</v>
      </c>
      <c r="E11" s="117">
        <v>7.5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F20" sqref="F20"/>
    </sheetView>
  </sheetViews>
  <sheetFormatPr defaultColWidth="8.85546875" defaultRowHeight="15" x14ac:dyDescent="0.25"/>
  <cols>
    <col min="1" max="16" width="12.7109375" customWidth="1"/>
  </cols>
  <sheetData>
    <row r="1" spans="1:16" ht="15.75" thickBot="1" x14ac:dyDescent="0.3">
      <c r="A1" s="110" t="s">
        <v>49</v>
      </c>
      <c r="B1" s="111"/>
      <c r="C1" s="111"/>
      <c r="D1" s="112"/>
      <c r="E1" s="110" t="s">
        <v>57</v>
      </c>
      <c r="F1" s="111"/>
      <c r="G1" s="111"/>
      <c r="H1" s="112"/>
      <c r="I1" s="110" t="s">
        <v>14</v>
      </c>
      <c r="J1" s="111"/>
      <c r="K1" s="111"/>
      <c r="L1" s="112"/>
      <c r="M1" s="110" t="s">
        <v>58</v>
      </c>
      <c r="N1" s="111"/>
      <c r="O1" s="111"/>
      <c r="P1" s="112"/>
    </row>
    <row r="2" spans="1:16" x14ac:dyDescent="0.25">
      <c r="A2" s="76" t="s">
        <v>11</v>
      </c>
      <c r="B2" s="29" t="s">
        <v>13</v>
      </c>
      <c r="C2" s="29" t="s">
        <v>1</v>
      </c>
      <c r="D2" s="31" t="s">
        <v>2</v>
      </c>
      <c r="E2" s="67" t="s">
        <v>11</v>
      </c>
      <c r="F2" s="88" t="s">
        <v>13</v>
      </c>
      <c r="G2" s="88" t="s">
        <v>1</v>
      </c>
      <c r="H2" s="89" t="s">
        <v>2</v>
      </c>
      <c r="I2" s="76" t="s">
        <v>11</v>
      </c>
      <c r="J2" s="29" t="s">
        <v>13</v>
      </c>
      <c r="K2" s="29" t="s">
        <v>1</v>
      </c>
      <c r="L2" s="29" t="s">
        <v>2</v>
      </c>
      <c r="M2" s="76" t="s">
        <v>11</v>
      </c>
      <c r="N2" s="29" t="s">
        <v>13</v>
      </c>
      <c r="O2" s="29" t="s">
        <v>1</v>
      </c>
      <c r="P2" s="31" t="s">
        <v>2</v>
      </c>
    </row>
    <row r="3" spans="1:16" x14ac:dyDescent="0.25">
      <c r="A3" s="68">
        <v>2</v>
      </c>
      <c r="B3" s="59">
        <v>1</v>
      </c>
      <c r="C3" s="59">
        <v>0</v>
      </c>
      <c r="D3" s="60">
        <v>100</v>
      </c>
      <c r="E3" s="68">
        <v>2</v>
      </c>
      <c r="F3" s="59">
        <v>1</v>
      </c>
      <c r="G3" s="59">
        <v>93</v>
      </c>
      <c r="H3" s="60">
        <v>3</v>
      </c>
      <c r="I3" s="68">
        <v>2</v>
      </c>
      <c r="J3" s="59">
        <v>1</v>
      </c>
      <c r="K3" s="59">
        <v>30</v>
      </c>
      <c r="L3" s="59">
        <v>1</v>
      </c>
      <c r="M3" s="68">
        <v>2</v>
      </c>
      <c r="N3" s="59">
        <v>1</v>
      </c>
      <c r="O3" s="59">
        <v>103</v>
      </c>
      <c r="P3" s="60">
        <v>0</v>
      </c>
    </row>
    <row r="4" spans="1:16" x14ac:dyDescent="0.25">
      <c r="A4" s="68">
        <v>2</v>
      </c>
      <c r="B4" s="59">
        <v>2</v>
      </c>
      <c r="C4" s="59">
        <v>76</v>
      </c>
      <c r="D4" s="60">
        <v>0</v>
      </c>
      <c r="E4" s="68">
        <v>2</v>
      </c>
      <c r="F4" s="59">
        <v>2</v>
      </c>
      <c r="G4" s="59">
        <v>66</v>
      </c>
      <c r="H4" s="60">
        <v>5</v>
      </c>
      <c r="I4" s="68">
        <v>2</v>
      </c>
      <c r="J4" s="59">
        <v>2</v>
      </c>
      <c r="K4" s="59">
        <v>28</v>
      </c>
      <c r="L4" s="59">
        <v>0</v>
      </c>
      <c r="M4" s="68">
        <v>2</v>
      </c>
      <c r="N4" s="59">
        <v>2</v>
      </c>
      <c r="O4" s="59">
        <v>20</v>
      </c>
      <c r="P4" s="60">
        <v>31</v>
      </c>
    </row>
    <row r="5" spans="1:16" x14ac:dyDescent="0.25">
      <c r="A5" s="68">
        <v>2</v>
      </c>
      <c r="B5" s="59">
        <v>3</v>
      </c>
      <c r="C5" s="59">
        <v>90</v>
      </c>
      <c r="D5" s="60">
        <v>0</v>
      </c>
      <c r="E5" s="68">
        <v>2</v>
      </c>
      <c r="F5" s="59">
        <v>3</v>
      </c>
      <c r="G5" s="59">
        <v>107</v>
      </c>
      <c r="H5" s="60">
        <v>2</v>
      </c>
      <c r="I5" s="68">
        <v>2</v>
      </c>
      <c r="J5" s="59">
        <v>3</v>
      </c>
      <c r="K5" s="59">
        <v>74</v>
      </c>
      <c r="L5" s="59">
        <v>4</v>
      </c>
      <c r="M5" s="68">
        <v>2</v>
      </c>
      <c r="N5" s="59">
        <v>3</v>
      </c>
      <c r="O5" s="59">
        <v>36</v>
      </c>
      <c r="P5" s="60">
        <v>42</v>
      </c>
    </row>
    <row r="6" spans="1:16" x14ac:dyDescent="0.25">
      <c r="A6" s="68">
        <v>2</v>
      </c>
      <c r="B6" s="59">
        <v>4</v>
      </c>
      <c r="C6" s="59">
        <v>47</v>
      </c>
      <c r="D6" s="60">
        <v>2</v>
      </c>
      <c r="E6" s="68">
        <v>2</v>
      </c>
      <c r="F6" s="59">
        <v>4</v>
      </c>
      <c r="G6" s="59">
        <v>6</v>
      </c>
      <c r="H6" s="60">
        <v>96</v>
      </c>
      <c r="I6" s="68">
        <v>2</v>
      </c>
      <c r="J6" s="59">
        <v>4</v>
      </c>
      <c r="K6" s="59">
        <v>8</v>
      </c>
      <c r="L6" s="59">
        <v>0</v>
      </c>
      <c r="M6" s="68">
        <v>2</v>
      </c>
      <c r="N6" s="59">
        <v>4</v>
      </c>
      <c r="O6" s="59">
        <v>54</v>
      </c>
      <c r="P6" s="60">
        <v>4</v>
      </c>
    </row>
    <row r="7" spans="1:16" x14ac:dyDescent="0.25">
      <c r="A7" s="68">
        <v>2</v>
      </c>
      <c r="B7" s="59">
        <v>5</v>
      </c>
      <c r="C7" s="59">
        <v>71</v>
      </c>
      <c r="D7" s="60">
        <v>0</v>
      </c>
      <c r="E7" s="68">
        <v>2</v>
      </c>
      <c r="F7" s="59">
        <v>5</v>
      </c>
      <c r="G7" s="59">
        <v>63</v>
      </c>
      <c r="H7" s="60">
        <v>21</v>
      </c>
      <c r="I7" s="68">
        <v>2</v>
      </c>
      <c r="J7" s="59">
        <v>5</v>
      </c>
      <c r="K7" s="59">
        <v>69</v>
      </c>
      <c r="L7" s="59">
        <v>0</v>
      </c>
      <c r="M7" s="68">
        <v>2</v>
      </c>
      <c r="N7" s="59">
        <v>5</v>
      </c>
      <c r="O7" s="59">
        <v>99</v>
      </c>
      <c r="P7" s="60">
        <v>2</v>
      </c>
    </row>
    <row r="8" spans="1:16" ht="15.75" thickBot="1" x14ac:dyDescent="0.3">
      <c r="A8" s="68">
        <v>2</v>
      </c>
      <c r="B8" s="59">
        <v>6</v>
      </c>
      <c r="C8" s="59">
        <v>38</v>
      </c>
      <c r="D8" s="60">
        <v>5</v>
      </c>
      <c r="E8" s="68">
        <v>2</v>
      </c>
      <c r="F8" s="59">
        <v>6</v>
      </c>
      <c r="G8" s="59">
        <v>88</v>
      </c>
      <c r="H8" s="60">
        <v>2</v>
      </c>
      <c r="I8" s="68">
        <v>2</v>
      </c>
      <c r="J8" s="59">
        <v>6</v>
      </c>
      <c r="K8" s="59">
        <v>0</v>
      </c>
      <c r="L8" s="59">
        <v>69</v>
      </c>
      <c r="M8" s="87">
        <v>2</v>
      </c>
      <c r="N8" s="72">
        <v>6</v>
      </c>
      <c r="O8" s="72">
        <v>1</v>
      </c>
      <c r="P8" s="73">
        <v>69</v>
      </c>
    </row>
    <row r="9" spans="1:16" x14ac:dyDescent="0.25">
      <c r="A9" s="68">
        <v>2</v>
      </c>
      <c r="B9" s="59">
        <v>7</v>
      </c>
      <c r="C9" s="59">
        <v>7</v>
      </c>
      <c r="D9" s="60">
        <v>0</v>
      </c>
      <c r="E9" s="68">
        <v>2</v>
      </c>
      <c r="F9" s="59">
        <v>7</v>
      </c>
      <c r="G9" s="59">
        <v>87</v>
      </c>
      <c r="H9" s="60">
        <v>0</v>
      </c>
      <c r="I9" s="68">
        <v>2</v>
      </c>
      <c r="J9" s="59">
        <v>7</v>
      </c>
      <c r="K9" s="59">
        <v>80</v>
      </c>
      <c r="L9" s="60">
        <v>1</v>
      </c>
      <c r="M9" s="27"/>
      <c r="N9" s="27"/>
      <c r="O9" s="27"/>
      <c r="P9" s="27"/>
    </row>
    <row r="10" spans="1:16" x14ac:dyDescent="0.25">
      <c r="A10" s="68">
        <v>2</v>
      </c>
      <c r="B10" s="59">
        <v>8</v>
      </c>
      <c r="C10" s="59">
        <v>80</v>
      </c>
      <c r="D10" s="60">
        <v>0</v>
      </c>
      <c r="E10" s="68">
        <v>2</v>
      </c>
      <c r="F10" s="59">
        <v>8</v>
      </c>
      <c r="G10" s="59">
        <v>33</v>
      </c>
      <c r="H10" s="60">
        <v>37</v>
      </c>
      <c r="I10" s="68">
        <v>2</v>
      </c>
      <c r="J10" s="59">
        <v>8</v>
      </c>
      <c r="K10" s="59">
        <v>0</v>
      </c>
      <c r="L10" s="60">
        <v>0</v>
      </c>
      <c r="M10" s="27"/>
      <c r="N10" s="27"/>
      <c r="O10" s="27"/>
      <c r="P10" s="27"/>
    </row>
    <row r="11" spans="1:16" ht="15.75" thickBot="1" x14ac:dyDescent="0.3">
      <c r="A11" s="68">
        <v>2</v>
      </c>
      <c r="B11" s="59">
        <v>9</v>
      </c>
      <c r="C11" s="59">
        <v>21</v>
      </c>
      <c r="D11" s="60">
        <v>0</v>
      </c>
      <c r="E11" s="87">
        <v>2</v>
      </c>
      <c r="F11" s="72">
        <v>9</v>
      </c>
      <c r="G11" s="72">
        <v>47</v>
      </c>
      <c r="H11" s="73">
        <v>21</v>
      </c>
      <c r="I11" s="68">
        <v>2</v>
      </c>
      <c r="J11" s="59">
        <v>9</v>
      </c>
      <c r="K11" s="59">
        <v>69</v>
      </c>
      <c r="L11" s="60">
        <v>1</v>
      </c>
      <c r="M11" s="27"/>
      <c r="N11" s="27"/>
      <c r="O11" s="27"/>
      <c r="P11" s="27"/>
    </row>
    <row r="12" spans="1:16" x14ac:dyDescent="0.25">
      <c r="A12" s="68">
        <v>2</v>
      </c>
      <c r="B12" s="59">
        <v>10</v>
      </c>
      <c r="C12" s="59">
        <v>84</v>
      </c>
      <c r="D12" s="60">
        <v>0</v>
      </c>
      <c r="E12" s="27"/>
      <c r="F12" s="27"/>
      <c r="G12" s="27"/>
      <c r="H12" s="27"/>
      <c r="I12" s="68">
        <v>2</v>
      </c>
      <c r="J12" s="59">
        <v>10</v>
      </c>
      <c r="K12" s="59">
        <v>20</v>
      </c>
      <c r="L12" s="60">
        <v>0</v>
      </c>
      <c r="M12" s="27"/>
      <c r="N12" s="27"/>
      <c r="O12" s="27"/>
      <c r="P12" s="27"/>
    </row>
    <row r="13" spans="1:16" x14ac:dyDescent="0.25">
      <c r="A13" s="68">
        <v>2</v>
      </c>
      <c r="B13" s="59">
        <v>11</v>
      </c>
      <c r="C13" s="59">
        <v>0</v>
      </c>
      <c r="D13" s="60">
        <v>82</v>
      </c>
      <c r="E13" s="27"/>
      <c r="F13" s="27"/>
      <c r="G13" s="27"/>
      <c r="H13" s="27"/>
      <c r="I13" s="68">
        <v>2</v>
      </c>
      <c r="J13" s="59">
        <v>11</v>
      </c>
      <c r="K13" s="59">
        <v>98</v>
      </c>
      <c r="L13" s="60">
        <v>0</v>
      </c>
      <c r="M13" s="27"/>
      <c r="N13" s="27"/>
      <c r="O13" s="27"/>
      <c r="P13" s="27"/>
    </row>
    <row r="14" spans="1:16" x14ac:dyDescent="0.25">
      <c r="A14" s="68">
        <v>2</v>
      </c>
      <c r="B14" s="59">
        <v>12</v>
      </c>
      <c r="C14" s="59">
        <v>0</v>
      </c>
      <c r="D14" s="60">
        <v>0</v>
      </c>
      <c r="E14" s="27"/>
      <c r="F14" s="27"/>
      <c r="G14" s="27"/>
      <c r="H14" s="27"/>
      <c r="I14" s="68">
        <v>2</v>
      </c>
      <c r="J14" s="59">
        <v>12</v>
      </c>
      <c r="K14" s="59">
        <v>0</v>
      </c>
      <c r="L14" s="60">
        <v>0</v>
      </c>
      <c r="M14" s="27"/>
      <c r="N14" s="27"/>
      <c r="O14" s="27"/>
      <c r="P14" s="27"/>
    </row>
    <row r="15" spans="1:16" x14ac:dyDescent="0.25">
      <c r="A15" s="68">
        <v>2</v>
      </c>
      <c r="B15" s="59">
        <v>13</v>
      </c>
      <c r="C15" s="59">
        <v>0</v>
      </c>
      <c r="D15" s="60">
        <v>72</v>
      </c>
      <c r="E15" s="27"/>
      <c r="F15" s="27"/>
      <c r="G15" s="27"/>
      <c r="H15" s="27"/>
      <c r="I15" s="68">
        <v>2</v>
      </c>
      <c r="J15" s="59">
        <v>13</v>
      </c>
      <c r="K15" s="59">
        <v>66</v>
      </c>
      <c r="L15" s="60">
        <v>8</v>
      </c>
      <c r="M15" s="27"/>
      <c r="N15" s="27"/>
      <c r="O15" s="27"/>
      <c r="P15" s="27"/>
    </row>
    <row r="16" spans="1:16" x14ac:dyDescent="0.25">
      <c r="A16" s="68">
        <v>2</v>
      </c>
      <c r="B16" s="59">
        <v>14</v>
      </c>
      <c r="C16" s="59">
        <v>100</v>
      </c>
      <c r="D16" s="60">
        <v>0</v>
      </c>
      <c r="E16" s="27"/>
      <c r="F16" s="27"/>
      <c r="G16" s="27"/>
      <c r="H16" s="27"/>
      <c r="I16" s="68">
        <v>2</v>
      </c>
      <c r="J16" s="59">
        <v>14</v>
      </c>
      <c r="K16" s="59">
        <v>19</v>
      </c>
      <c r="L16" s="60">
        <v>0</v>
      </c>
      <c r="M16" s="27"/>
      <c r="N16" s="27"/>
      <c r="O16" s="27"/>
      <c r="P16" s="27"/>
    </row>
    <row r="17" spans="1:16" x14ac:dyDescent="0.25">
      <c r="A17" s="68">
        <v>2</v>
      </c>
      <c r="B17" s="59">
        <v>15</v>
      </c>
      <c r="C17" s="59">
        <v>0</v>
      </c>
      <c r="D17" s="60">
        <v>79</v>
      </c>
      <c r="E17" s="27"/>
      <c r="F17" s="27"/>
      <c r="G17" s="27"/>
      <c r="H17" s="27"/>
      <c r="I17" s="68">
        <v>2</v>
      </c>
      <c r="J17" s="59">
        <v>15</v>
      </c>
      <c r="K17" s="59">
        <v>71</v>
      </c>
      <c r="L17" s="60">
        <v>16</v>
      </c>
      <c r="M17" s="27"/>
      <c r="N17" s="27"/>
      <c r="O17" s="27"/>
      <c r="P17" s="27"/>
    </row>
    <row r="18" spans="1:16" x14ac:dyDescent="0.25">
      <c r="A18" s="68">
        <v>2</v>
      </c>
      <c r="B18" s="59">
        <v>16</v>
      </c>
      <c r="C18" s="59">
        <v>83</v>
      </c>
      <c r="D18" s="60">
        <v>0</v>
      </c>
      <c r="E18" s="27"/>
      <c r="F18" s="27"/>
      <c r="G18" s="27"/>
      <c r="H18" s="27"/>
      <c r="I18" s="68">
        <v>2</v>
      </c>
      <c r="J18" s="59">
        <v>16</v>
      </c>
      <c r="K18" s="59">
        <v>0</v>
      </c>
      <c r="L18" s="60">
        <v>0</v>
      </c>
      <c r="M18" s="27"/>
      <c r="N18" s="27"/>
      <c r="O18" s="27"/>
      <c r="P18" s="27"/>
    </row>
    <row r="19" spans="1:16" x14ac:dyDescent="0.25">
      <c r="A19" s="68">
        <v>2</v>
      </c>
      <c r="B19" s="59">
        <v>17</v>
      </c>
      <c r="C19" s="59">
        <v>83</v>
      </c>
      <c r="D19" s="60">
        <v>2</v>
      </c>
      <c r="E19" s="27"/>
      <c r="F19" s="27"/>
      <c r="G19" s="27"/>
      <c r="H19" s="27"/>
      <c r="I19" s="68">
        <v>2</v>
      </c>
      <c r="J19" s="59">
        <v>17</v>
      </c>
      <c r="K19" s="59">
        <v>0</v>
      </c>
      <c r="L19" s="60">
        <v>0</v>
      </c>
      <c r="M19" s="27"/>
      <c r="N19" s="27"/>
      <c r="O19" s="27"/>
      <c r="P19" s="27"/>
    </row>
    <row r="20" spans="1:16" ht="15.75" thickBot="1" x14ac:dyDescent="0.3">
      <c r="A20" s="68">
        <v>2</v>
      </c>
      <c r="B20" s="59">
        <v>18</v>
      </c>
      <c r="C20" s="59">
        <v>113</v>
      </c>
      <c r="D20" s="60">
        <v>0</v>
      </c>
      <c r="E20" s="27"/>
      <c r="F20" s="27"/>
      <c r="G20" s="27"/>
      <c r="H20" s="27"/>
      <c r="I20" s="87">
        <v>2</v>
      </c>
      <c r="J20" s="72">
        <v>18</v>
      </c>
      <c r="K20" s="72">
        <v>29</v>
      </c>
      <c r="L20" s="73">
        <v>0</v>
      </c>
      <c r="M20" s="27"/>
      <c r="N20" s="27"/>
      <c r="O20" s="27"/>
      <c r="P20" s="27"/>
    </row>
    <row r="21" spans="1:16" x14ac:dyDescent="0.25">
      <c r="A21" s="68">
        <v>2</v>
      </c>
      <c r="B21" s="59">
        <v>19</v>
      </c>
      <c r="C21" s="59">
        <v>0</v>
      </c>
      <c r="D21" s="60">
        <v>104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x14ac:dyDescent="0.25">
      <c r="A22" s="68">
        <v>2</v>
      </c>
      <c r="B22" s="59">
        <v>20</v>
      </c>
      <c r="C22" s="59">
        <v>0</v>
      </c>
      <c r="D22" s="60">
        <v>123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x14ac:dyDescent="0.25">
      <c r="A23" s="68">
        <v>2</v>
      </c>
      <c r="B23" s="59">
        <v>21</v>
      </c>
      <c r="C23" s="59">
        <v>71</v>
      </c>
      <c r="D23" s="60">
        <v>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x14ac:dyDescent="0.25">
      <c r="A24" s="68">
        <v>2</v>
      </c>
      <c r="B24" s="59">
        <v>22</v>
      </c>
      <c r="C24" s="59">
        <v>0</v>
      </c>
      <c r="D24" s="60">
        <v>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x14ac:dyDescent="0.25">
      <c r="A25" s="68">
        <v>2</v>
      </c>
      <c r="B25" s="59">
        <v>23</v>
      </c>
      <c r="C25" s="59">
        <v>47</v>
      </c>
      <c r="D25" s="60">
        <v>23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x14ac:dyDescent="0.25">
      <c r="A26" s="68">
        <v>2</v>
      </c>
      <c r="B26" s="59">
        <v>24</v>
      </c>
      <c r="C26" s="59">
        <v>0</v>
      </c>
      <c r="D26" s="60">
        <v>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x14ac:dyDescent="0.25">
      <c r="A27" s="68">
        <v>2</v>
      </c>
      <c r="B27" s="59">
        <v>25</v>
      </c>
      <c r="C27" s="59">
        <v>89</v>
      </c>
      <c r="D27" s="60">
        <v>1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5.75" thickBot="1" x14ac:dyDescent="0.3">
      <c r="A28" s="87">
        <v>2</v>
      </c>
      <c r="B28" s="72">
        <v>26</v>
      </c>
      <c r="C28" s="72">
        <v>0</v>
      </c>
      <c r="D28" s="73">
        <v>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5.75" thickBot="1" x14ac:dyDescent="0.3"/>
    <row r="30" spans="1:16" ht="15.75" thickBot="1" x14ac:dyDescent="0.3">
      <c r="A30" s="113" t="s">
        <v>50</v>
      </c>
      <c r="B30" s="114"/>
      <c r="C30" s="114"/>
      <c r="D30" s="115"/>
      <c r="E30" s="113" t="s">
        <v>59</v>
      </c>
      <c r="F30" s="114"/>
      <c r="G30" s="114"/>
      <c r="H30" s="115"/>
      <c r="I30" s="113" t="s">
        <v>60</v>
      </c>
      <c r="J30" s="114"/>
      <c r="K30" s="114"/>
      <c r="L30" s="115"/>
      <c r="M30" s="113" t="s">
        <v>61</v>
      </c>
      <c r="N30" s="114"/>
      <c r="O30" s="114"/>
      <c r="P30" s="115"/>
    </row>
    <row r="31" spans="1:16" x14ac:dyDescent="0.25">
      <c r="A31" s="67" t="s">
        <v>11</v>
      </c>
      <c r="B31" s="88" t="s">
        <v>13</v>
      </c>
      <c r="C31" s="88" t="s">
        <v>1</v>
      </c>
      <c r="D31" s="89" t="s">
        <v>2</v>
      </c>
      <c r="E31" s="67" t="s">
        <v>11</v>
      </c>
      <c r="F31" s="88" t="s">
        <v>13</v>
      </c>
      <c r="G31" s="88" t="s">
        <v>1</v>
      </c>
      <c r="H31" s="88" t="s">
        <v>2</v>
      </c>
      <c r="I31" s="67" t="s">
        <v>11</v>
      </c>
      <c r="J31" s="88" t="s">
        <v>13</v>
      </c>
      <c r="K31" s="88" t="s">
        <v>1</v>
      </c>
      <c r="L31" s="89" t="s">
        <v>2</v>
      </c>
      <c r="M31" s="67" t="s">
        <v>11</v>
      </c>
      <c r="N31" s="88" t="s">
        <v>13</v>
      </c>
      <c r="O31" s="88" t="s">
        <v>1</v>
      </c>
      <c r="P31" s="89" t="s">
        <v>2</v>
      </c>
    </row>
    <row r="32" spans="1:16" x14ac:dyDescent="0.25">
      <c r="A32" s="68">
        <v>1</v>
      </c>
      <c r="B32" s="59">
        <v>1</v>
      </c>
      <c r="C32" s="59">
        <v>0</v>
      </c>
      <c r="D32" s="60">
        <v>0</v>
      </c>
      <c r="E32" s="68">
        <v>1</v>
      </c>
      <c r="F32" s="59">
        <v>1</v>
      </c>
      <c r="G32" s="59">
        <v>0</v>
      </c>
      <c r="H32" s="59">
        <v>0</v>
      </c>
      <c r="I32" s="68">
        <v>1</v>
      </c>
      <c r="J32" s="59">
        <v>1</v>
      </c>
      <c r="K32" s="59">
        <v>0</v>
      </c>
      <c r="L32" s="60">
        <v>0</v>
      </c>
      <c r="M32" s="68">
        <v>1</v>
      </c>
      <c r="N32" s="59">
        <v>1</v>
      </c>
      <c r="O32" s="59">
        <v>0</v>
      </c>
      <c r="P32" s="60">
        <v>0</v>
      </c>
    </row>
    <row r="33" spans="1:16" x14ac:dyDescent="0.25">
      <c r="A33" s="68">
        <v>1</v>
      </c>
      <c r="B33" s="59">
        <v>2</v>
      </c>
      <c r="C33" s="59">
        <v>0</v>
      </c>
      <c r="D33" s="60">
        <v>0</v>
      </c>
      <c r="E33" s="68">
        <v>1</v>
      </c>
      <c r="F33" s="59">
        <v>2</v>
      </c>
      <c r="G33" s="59">
        <v>0</v>
      </c>
      <c r="H33" s="59">
        <v>0</v>
      </c>
      <c r="I33" s="68">
        <v>1</v>
      </c>
      <c r="J33" s="59">
        <v>2</v>
      </c>
      <c r="K33" s="59">
        <v>0</v>
      </c>
      <c r="L33" s="60">
        <v>0</v>
      </c>
      <c r="M33" s="68">
        <v>1</v>
      </c>
      <c r="N33" s="59">
        <v>2</v>
      </c>
      <c r="O33" s="59">
        <v>0</v>
      </c>
      <c r="P33" s="60">
        <v>0</v>
      </c>
    </row>
    <row r="34" spans="1:16" x14ac:dyDescent="0.25">
      <c r="A34" s="68">
        <v>1</v>
      </c>
      <c r="B34" s="59">
        <v>3</v>
      </c>
      <c r="C34" s="59">
        <v>0</v>
      </c>
      <c r="D34" s="60">
        <v>0</v>
      </c>
      <c r="E34" s="68">
        <v>1</v>
      </c>
      <c r="F34" s="59">
        <v>3</v>
      </c>
      <c r="G34" s="59">
        <v>0</v>
      </c>
      <c r="H34" s="59">
        <v>0</v>
      </c>
      <c r="I34" s="68">
        <v>1</v>
      </c>
      <c r="J34" s="59">
        <v>3</v>
      </c>
      <c r="K34" s="59">
        <v>0</v>
      </c>
      <c r="L34" s="60">
        <v>0</v>
      </c>
      <c r="M34" s="68">
        <v>1</v>
      </c>
      <c r="N34" s="59">
        <v>3</v>
      </c>
      <c r="O34" s="59">
        <v>0</v>
      </c>
      <c r="P34" s="60">
        <v>0</v>
      </c>
    </row>
    <row r="35" spans="1:16" x14ac:dyDescent="0.25">
      <c r="A35" s="68">
        <v>1</v>
      </c>
      <c r="B35" s="59">
        <v>4</v>
      </c>
      <c r="C35" s="59">
        <v>0</v>
      </c>
      <c r="D35" s="60">
        <v>0</v>
      </c>
      <c r="E35" s="68">
        <v>1</v>
      </c>
      <c r="F35" s="59">
        <v>4</v>
      </c>
      <c r="G35" s="59">
        <v>0</v>
      </c>
      <c r="H35" s="59">
        <v>0</v>
      </c>
      <c r="I35" s="68">
        <v>1</v>
      </c>
      <c r="J35" s="59">
        <v>4</v>
      </c>
      <c r="K35" s="59">
        <v>0</v>
      </c>
      <c r="L35" s="60">
        <v>0</v>
      </c>
      <c r="M35" s="68">
        <v>1</v>
      </c>
      <c r="N35" s="59">
        <v>4</v>
      </c>
      <c r="O35" s="59">
        <v>0</v>
      </c>
      <c r="P35" s="60">
        <v>0</v>
      </c>
    </row>
    <row r="36" spans="1:16" x14ac:dyDescent="0.25">
      <c r="A36" s="68">
        <v>1</v>
      </c>
      <c r="B36" s="59">
        <v>5</v>
      </c>
      <c r="C36" s="59">
        <v>0</v>
      </c>
      <c r="D36" s="60">
        <v>0</v>
      </c>
      <c r="E36" s="68">
        <v>1</v>
      </c>
      <c r="F36" s="59">
        <v>5</v>
      </c>
      <c r="G36" s="59">
        <v>0</v>
      </c>
      <c r="H36" s="59">
        <v>0</v>
      </c>
      <c r="I36" s="68">
        <v>1</v>
      </c>
      <c r="J36" s="59">
        <v>5</v>
      </c>
      <c r="K36" s="59">
        <v>0</v>
      </c>
      <c r="L36" s="60">
        <v>17</v>
      </c>
      <c r="M36" s="68">
        <v>1</v>
      </c>
      <c r="N36" s="59">
        <v>5</v>
      </c>
      <c r="O36" s="59">
        <v>0</v>
      </c>
      <c r="P36" s="60">
        <v>0</v>
      </c>
    </row>
    <row r="37" spans="1:16" x14ac:dyDescent="0.25">
      <c r="A37" s="68">
        <v>1</v>
      </c>
      <c r="B37" s="59">
        <v>6</v>
      </c>
      <c r="C37" s="59">
        <v>0</v>
      </c>
      <c r="D37" s="60">
        <v>0</v>
      </c>
      <c r="E37" s="68">
        <v>1</v>
      </c>
      <c r="F37" s="59">
        <v>6</v>
      </c>
      <c r="G37" s="59">
        <v>0</v>
      </c>
      <c r="H37" s="59">
        <v>0</v>
      </c>
      <c r="I37" s="68">
        <v>1</v>
      </c>
      <c r="J37" s="59">
        <v>6</v>
      </c>
      <c r="K37" s="59">
        <v>0</v>
      </c>
      <c r="L37" s="60">
        <v>0</v>
      </c>
      <c r="M37" s="68">
        <v>1</v>
      </c>
      <c r="N37" s="59">
        <v>6</v>
      </c>
      <c r="O37" s="59">
        <v>0</v>
      </c>
      <c r="P37" s="60">
        <v>0</v>
      </c>
    </row>
    <row r="38" spans="1:16" ht="15.75" thickBot="1" x14ac:dyDescent="0.3">
      <c r="A38" s="68">
        <v>1</v>
      </c>
      <c r="B38" s="59">
        <v>7</v>
      </c>
      <c r="C38" s="59">
        <v>0</v>
      </c>
      <c r="D38" s="60">
        <v>0</v>
      </c>
      <c r="E38" s="87">
        <v>1</v>
      </c>
      <c r="F38" s="72">
        <v>7</v>
      </c>
      <c r="G38" s="72">
        <v>0</v>
      </c>
      <c r="H38" s="72">
        <v>0</v>
      </c>
      <c r="I38" s="68">
        <v>1</v>
      </c>
      <c r="J38" s="59">
        <v>7</v>
      </c>
      <c r="K38" s="59">
        <v>0</v>
      </c>
      <c r="L38" s="60">
        <v>0</v>
      </c>
      <c r="M38" s="68">
        <v>1</v>
      </c>
      <c r="N38" s="59">
        <v>7</v>
      </c>
      <c r="O38" s="59">
        <v>0</v>
      </c>
      <c r="P38" s="60">
        <v>0</v>
      </c>
    </row>
    <row r="39" spans="1:16" x14ac:dyDescent="0.25">
      <c r="A39" s="68">
        <v>1</v>
      </c>
      <c r="B39" s="59">
        <v>8</v>
      </c>
      <c r="C39" s="59">
        <v>0</v>
      </c>
      <c r="D39" s="60">
        <v>0</v>
      </c>
      <c r="E39" s="27"/>
      <c r="F39" s="27"/>
      <c r="G39" s="27"/>
      <c r="H39" s="27"/>
      <c r="I39" s="68">
        <v>1</v>
      </c>
      <c r="J39" s="59">
        <v>8</v>
      </c>
      <c r="K39" s="59">
        <v>0</v>
      </c>
      <c r="L39" s="60">
        <v>0</v>
      </c>
      <c r="M39" s="68">
        <v>1</v>
      </c>
      <c r="N39" s="59">
        <v>8</v>
      </c>
      <c r="O39" s="59">
        <v>0</v>
      </c>
      <c r="P39" s="60">
        <v>0</v>
      </c>
    </row>
    <row r="40" spans="1:16" x14ac:dyDescent="0.25">
      <c r="A40" s="68">
        <v>1</v>
      </c>
      <c r="B40" s="59">
        <v>9</v>
      </c>
      <c r="C40" s="59">
        <v>0</v>
      </c>
      <c r="D40" s="60">
        <v>0</v>
      </c>
      <c r="E40" s="27"/>
      <c r="F40" s="27"/>
      <c r="G40" s="27"/>
      <c r="H40" s="27"/>
      <c r="I40" s="68">
        <v>1</v>
      </c>
      <c r="J40" s="59">
        <v>9</v>
      </c>
      <c r="K40" s="59">
        <v>0</v>
      </c>
      <c r="L40" s="60">
        <v>0</v>
      </c>
      <c r="M40" s="68">
        <v>1</v>
      </c>
      <c r="N40" s="59">
        <v>9</v>
      </c>
      <c r="O40" s="59">
        <v>0</v>
      </c>
      <c r="P40" s="60">
        <v>0</v>
      </c>
    </row>
    <row r="41" spans="1:16" x14ac:dyDescent="0.25">
      <c r="A41" s="68">
        <v>1</v>
      </c>
      <c r="B41" s="59">
        <v>10</v>
      </c>
      <c r="C41" s="59">
        <v>0</v>
      </c>
      <c r="D41" s="60">
        <v>0</v>
      </c>
      <c r="E41" s="27"/>
      <c r="F41" s="27"/>
      <c r="G41" s="27"/>
      <c r="H41" s="27"/>
      <c r="I41" s="68">
        <v>1</v>
      </c>
      <c r="J41" s="59">
        <v>10</v>
      </c>
      <c r="K41" s="59">
        <v>0</v>
      </c>
      <c r="L41" s="60">
        <v>0</v>
      </c>
      <c r="M41" s="68">
        <v>1</v>
      </c>
      <c r="N41" s="59">
        <v>10</v>
      </c>
      <c r="O41" s="59">
        <v>0</v>
      </c>
      <c r="P41" s="60">
        <v>0</v>
      </c>
    </row>
    <row r="42" spans="1:16" x14ac:dyDescent="0.25">
      <c r="A42" s="68">
        <v>1</v>
      </c>
      <c r="B42" s="59">
        <v>11</v>
      </c>
      <c r="C42" s="59">
        <v>0</v>
      </c>
      <c r="D42" s="60">
        <v>0</v>
      </c>
      <c r="E42" s="27"/>
      <c r="F42" s="27"/>
      <c r="G42" s="27"/>
      <c r="H42" s="27"/>
      <c r="I42" s="68">
        <v>1</v>
      </c>
      <c r="J42" s="59">
        <v>11</v>
      </c>
      <c r="K42" s="59">
        <v>0</v>
      </c>
      <c r="L42" s="60">
        <v>0</v>
      </c>
      <c r="M42" s="68">
        <v>1</v>
      </c>
      <c r="N42" s="59">
        <v>11</v>
      </c>
      <c r="O42" s="59">
        <v>0</v>
      </c>
      <c r="P42" s="60">
        <v>0</v>
      </c>
    </row>
    <row r="43" spans="1:16" x14ac:dyDescent="0.25">
      <c r="A43" s="68">
        <v>1</v>
      </c>
      <c r="B43" s="59">
        <v>12</v>
      </c>
      <c r="C43" s="59">
        <v>0</v>
      </c>
      <c r="D43" s="60">
        <v>0</v>
      </c>
      <c r="E43" s="27"/>
      <c r="F43" s="27"/>
      <c r="G43" s="27"/>
      <c r="H43" s="27"/>
      <c r="I43" s="68">
        <v>1</v>
      </c>
      <c r="J43" s="59">
        <v>12</v>
      </c>
      <c r="K43" s="59">
        <v>0</v>
      </c>
      <c r="L43" s="60">
        <v>0</v>
      </c>
      <c r="M43" s="68">
        <v>1</v>
      </c>
      <c r="N43" s="59">
        <v>12</v>
      </c>
      <c r="O43" s="59">
        <v>0</v>
      </c>
      <c r="P43" s="60">
        <v>0</v>
      </c>
    </row>
    <row r="44" spans="1:16" x14ac:dyDescent="0.25">
      <c r="A44" s="68">
        <v>1</v>
      </c>
      <c r="B44" s="59">
        <v>13</v>
      </c>
      <c r="C44" s="59">
        <v>0</v>
      </c>
      <c r="D44" s="60">
        <v>0</v>
      </c>
      <c r="E44" s="27"/>
      <c r="F44" s="27"/>
      <c r="G44" s="27"/>
      <c r="H44" s="27"/>
      <c r="I44" s="68">
        <v>1</v>
      </c>
      <c r="J44" s="59">
        <v>13</v>
      </c>
      <c r="K44" s="59">
        <v>0</v>
      </c>
      <c r="L44" s="60">
        <v>0</v>
      </c>
      <c r="M44" s="68">
        <v>1</v>
      </c>
      <c r="N44" s="59">
        <v>13</v>
      </c>
      <c r="O44" s="59">
        <v>0</v>
      </c>
      <c r="P44" s="60">
        <v>0</v>
      </c>
    </row>
    <row r="45" spans="1:16" x14ac:dyDescent="0.25">
      <c r="A45" s="68">
        <v>1</v>
      </c>
      <c r="B45" s="59">
        <v>14</v>
      </c>
      <c r="C45" s="59">
        <v>0</v>
      </c>
      <c r="D45" s="60">
        <v>0</v>
      </c>
      <c r="E45" s="27"/>
      <c r="F45" s="27"/>
      <c r="G45" s="27"/>
      <c r="H45" s="27"/>
      <c r="I45" s="68">
        <v>1</v>
      </c>
      <c r="J45" s="59">
        <v>14</v>
      </c>
      <c r="K45" s="59">
        <v>0</v>
      </c>
      <c r="L45" s="60">
        <v>0</v>
      </c>
      <c r="M45" s="68">
        <v>1</v>
      </c>
      <c r="N45" s="59">
        <v>14</v>
      </c>
      <c r="O45" s="59">
        <v>0</v>
      </c>
      <c r="P45" s="60">
        <v>0</v>
      </c>
    </row>
    <row r="46" spans="1:16" x14ac:dyDescent="0.25">
      <c r="A46" s="68">
        <v>1</v>
      </c>
      <c r="B46" s="59">
        <v>15</v>
      </c>
      <c r="C46" s="59">
        <v>0</v>
      </c>
      <c r="D46" s="60">
        <v>0</v>
      </c>
      <c r="E46" s="27"/>
      <c r="F46" s="27"/>
      <c r="G46" s="27"/>
      <c r="H46" s="27"/>
      <c r="I46" s="68">
        <v>1</v>
      </c>
      <c r="J46" s="59">
        <v>15</v>
      </c>
      <c r="K46" s="59">
        <v>0</v>
      </c>
      <c r="L46" s="60">
        <v>0</v>
      </c>
      <c r="M46" s="68">
        <v>1</v>
      </c>
      <c r="N46" s="59">
        <v>15</v>
      </c>
      <c r="O46" s="59">
        <v>0</v>
      </c>
      <c r="P46" s="60">
        <v>0</v>
      </c>
    </row>
    <row r="47" spans="1:16" x14ac:dyDescent="0.25">
      <c r="A47" s="68">
        <v>1</v>
      </c>
      <c r="B47" s="59">
        <v>16</v>
      </c>
      <c r="C47" s="59">
        <v>0</v>
      </c>
      <c r="D47" s="60">
        <v>0</v>
      </c>
      <c r="E47" s="27"/>
      <c r="F47" s="27"/>
      <c r="G47" s="27"/>
      <c r="H47" s="27"/>
      <c r="I47" s="68">
        <v>1</v>
      </c>
      <c r="J47" s="59">
        <v>16</v>
      </c>
      <c r="K47" s="59">
        <v>0</v>
      </c>
      <c r="L47" s="60">
        <v>0</v>
      </c>
      <c r="M47" s="68">
        <v>1</v>
      </c>
      <c r="N47" s="59">
        <v>16</v>
      </c>
      <c r="O47" s="59">
        <v>0</v>
      </c>
      <c r="P47" s="60">
        <v>0</v>
      </c>
    </row>
    <row r="48" spans="1:16" ht="15.75" thickBot="1" x14ac:dyDescent="0.3">
      <c r="A48" s="68">
        <v>1</v>
      </c>
      <c r="B48" s="59">
        <v>17</v>
      </c>
      <c r="C48" s="59">
        <v>0</v>
      </c>
      <c r="D48" s="60">
        <v>0</v>
      </c>
      <c r="E48" s="27"/>
      <c r="F48" s="27"/>
      <c r="G48" s="27"/>
      <c r="H48" s="27"/>
      <c r="I48" s="87">
        <v>1</v>
      </c>
      <c r="J48" s="72">
        <v>17</v>
      </c>
      <c r="K48" s="72">
        <v>0</v>
      </c>
      <c r="L48" s="73">
        <v>0</v>
      </c>
      <c r="M48" s="87">
        <v>1</v>
      </c>
      <c r="N48" s="72">
        <v>17</v>
      </c>
      <c r="O48" s="72">
        <v>0</v>
      </c>
      <c r="P48" s="73">
        <v>0</v>
      </c>
    </row>
    <row r="49" spans="1:16" ht="15.75" thickBot="1" x14ac:dyDescent="0.3">
      <c r="A49" s="87">
        <v>1</v>
      </c>
      <c r="B49" s="72">
        <v>18</v>
      </c>
      <c r="C49" s="72">
        <v>0</v>
      </c>
      <c r="D49" s="73">
        <v>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</sheetData>
  <mergeCells count="8">
    <mergeCell ref="E1:H1"/>
    <mergeCell ref="A1:D1"/>
    <mergeCell ref="I1:L1"/>
    <mergeCell ref="M1:P1"/>
    <mergeCell ref="A30:D30"/>
    <mergeCell ref="E30:H30"/>
    <mergeCell ref="I30:L30"/>
    <mergeCell ref="M30:P3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2</vt:lpstr>
      <vt:lpstr>Figure 3</vt:lpstr>
      <vt:lpstr>Figure 5</vt:lpstr>
      <vt:lpstr>Figure 6</vt:lpstr>
      <vt:lpstr>Table 1</vt:lpstr>
      <vt:lpstr>Table 2</vt:lpstr>
    </vt:vector>
  </TitlesOfParts>
  <Company>New Mexico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Gonzales</dc:creator>
  <cp:lastModifiedBy>Immo Hansen</cp:lastModifiedBy>
  <dcterms:created xsi:type="dcterms:W3CDTF">2014-12-08T18:28:12Z</dcterms:created>
  <dcterms:modified xsi:type="dcterms:W3CDTF">2015-04-15T22:03:08Z</dcterms:modified>
</cp:coreProperties>
</file>