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firstSheet="3" activeTab="8"/>
  </bookViews>
  <sheets>
    <sheet name="Wanang" sheetId="1" r:id="rId1"/>
    <sheet name="Mt Wilhelm 3700m" sheetId="2" r:id="rId2"/>
    <sheet name="Mt Wilhelm 3200m" sheetId="3" r:id="rId3"/>
    <sheet name="Mt Wilhelm 2700m" sheetId="4" r:id="rId4"/>
    <sheet name="Mt Wilhelm 2200m" sheetId="5" r:id="rId5"/>
    <sheet name="Mt Wilhelm 1700m" sheetId="6" r:id="rId6"/>
    <sheet name="Mt Wilhelm 1200m" sheetId="7" r:id="rId7"/>
    <sheet name="Mt Wilhelm 700m" sheetId="8" r:id="rId8"/>
    <sheet name="Mt Wilhelm 200m" sheetId="9" r:id="rId9"/>
    <sheet name="Totaux" sheetId="12" r:id="rId10"/>
  </sheets>
  <calcPr calcId="125725"/>
</workbook>
</file>

<file path=xl/calcChain.xml><?xml version="1.0" encoding="utf-8"?>
<calcChain xmlns="http://schemas.openxmlformats.org/spreadsheetml/2006/main">
  <c r="F547" i="9"/>
  <c r="F154" i="5"/>
  <c r="F153"/>
  <c r="F152"/>
  <c r="F126" i="7"/>
  <c r="F125"/>
  <c r="F124"/>
  <c r="F551" i="9"/>
  <c r="F553" s="1"/>
  <c r="F338" i="8"/>
  <c r="C113" i="4"/>
  <c r="F141" i="3"/>
  <c r="C188" i="6"/>
  <c r="C186"/>
  <c r="C115" i="4"/>
  <c r="C159" i="5"/>
  <c r="C157"/>
  <c r="C156"/>
  <c r="C117" i="4"/>
  <c r="C116"/>
  <c r="C114"/>
  <c r="C111"/>
  <c r="C110"/>
  <c r="C150" i="3"/>
  <c r="C149"/>
  <c r="C148"/>
  <c r="C147"/>
  <c r="C146"/>
  <c r="C66" i="2"/>
  <c r="C65"/>
  <c r="C64"/>
  <c r="D372" i="1"/>
  <c r="F145" i="3"/>
  <c r="F140"/>
  <c r="G14" i="12"/>
  <c r="G13"/>
  <c r="G12"/>
  <c r="G11"/>
  <c r="H14"/>
  <c r="H13"/>
  <c r="H12"/>
  <c r="H11"/>
  <c r="I14"/>
  <c r="I13"/>
  <c r="I12"/>
  <c r="I11"/>
  <c r="J14"/>
  <c r="J13"/>
  <c r="J12"/>
  <c r="J11"/>
  <c r="F14"/>
  <c r="F13"/>
  <c r="F12"/>
  <c r="F11"/>
  <c r="E14"/>
  <c r="E13"/>
  <c r="E12"/>
  <c r="E11"/>
  <c r="D14"/>
  <c r="D13"/>
  <c r="D12"/>
  <c r="D11"/>
  <c r="K14"/>
  <c r="K13"/>
  <c r="K12"/>
  <c r="K11"/>
  <c r="F340" i="8"/>
  <c r="F339"/>
  <c r="F184" i="6"/>
  <c r="F183"/>
  <c r="F182"/>
  <c r="F65" i="2"/>
  <c r="F108" i="4"/>
  <c r="F107"/>
  <c r="F106"/>
  <c r="F64" i="2"/>
  <c r="F63"/>
  <c r="F144" i="3"/>
  <c r="F143"/>
  <c r="D371" i="1"/>
  <c r="F120" i="7"/>
  <c r="C5" i="12"/>
  <c r="C4"/>
  <c r="F545" i="9"/>
  <c r="F544"/>
  <c r="F549" s="1"/>
  <c r="F543"/>
  <c r="F548" s="1"/>
  <c r="C543"/>
  <c r="F104" i="4"/>
  <c r="F60" i="2"/>
  <c r="F61"/>
  <c r="F59"/>
  <c r="C6" i="12" s="1"/>
  <c r="C7" s="1"/>
  <c r="F150" i="5"/>
  <c r="F180" i="6"/>
  <c r="F122" i="7"/>
  <c r="D143" i="5"/>
  <c r="D130"/>
  <c r="F552" i="9" l="1"/>
</calcChain>
</file>

<file path=xl/sharedStrings.xml><?xml version="1.0" encoding="utf-8"?>
<sst xmlns="http://schemas.openxmlformats.org/spreadsheetml/2006/main" count="13761" uniqueCount="3597">
  <si>
    <t>Sp 1</t>
  </si>
  <si>
    <t>Sp 2</t>
  </si>
  <si>
    <t>Sp 3</t>
  </si>
  <si>
    <t>Sp 4</t>
  </si>
  <si>
    <t>Sp 5</t>
  </si>
  <si>
    <t>Sp 6</t>
  </si>
  <si>
    <t>Sp 7</t>
  </si>
  <si>
    <t>Sp 8</t>
  </si>
  <si>
    <t>Sp 9</t>
  </si>
  <si>
    <t>Sp 10</t>
  </si>
  <si>
    <t>Sp 11</t>
  </si>
  <si>
    <t>Sp 12</t>
  </si>
  <si>
    <t>Sp 13</t>
  </si>
  <si>
    <t>Sp 14</t>
  </si>
  <si>
    <t>Sp 15</t>
  </si>
  <si>
    <t xml:space="preserve">Site </t>
  </si>
  <si>
    <t>Method</t>
  </si>
  <si>
    <t>Val number</t>
  </si>
  <si>
    <t>Species</t>
  </si>
  <si>
    <t>TS00001</t>
  </si>
  <si>
    <t>TS00002</t>
  </si>
  <si>
    <t>TS00003</t>
  </si>
  <si>
    <t>TS00004</t>
  </si>
  <si>
    <t>TS00005</t>
  </si>
  <si>
    <t>TS00006</t>
  </si>
  <si>
    <t>TS00007</t>
  </si>
  <si>
    <t>TS00008</t>
  </si>
  <si>
    <t>TS00009</t>
  </si>
  <si>
    <t>TS00010</t>
  </si>
  <si>
    <t>TS00011</t>
  </si>
  <si>
    <t>TS00012</t>
  </si>
  <si>
    <t>TS00013</t>
  </si>
  <si>
    <t>TS00014</t>
  </si>
  <si>
    <t>TS00015</t>
  </si>
  <si>
    <t>detailed sample code</t>
  </si>
  <si>
    <t>Malaise</t>
  </si>
  <si>
    <t>Taxa</t>
  </si>
  <si>
    <t>Wanang</t>
  </si>
  <si>
    <t>Altitud (m)</t>
  </si>
  <si>
    <t>MAL-WAN-D-11/16-d11</t>
  </si>
  <si>
    <t>Fulgoromorpha</t>
  </si>
  <si>
    <t>MAL-WAN-D-14/16-d14</t>
  </si>
  <si>
    <t>Short sample code</t>
  </si>
  <si>
    <t>P0542</t>
  </si>
  <si>
    <t>P0545</t>
  </si>
  <si>
    <t>abundance</t>
  </si>
  <si>
    <t>Cicadellidae</t>
  </si>
  <si>
    <t>Heteroptera</t>
  </si>
  <si>
    <t>Cixiidae</t>
  </si>
  <si>
    <t>TS00016</t>
  </si>
  <si>
    <t>TS00017</t>
  </si>
  <si>
    <t>TS00018</t>
  </si>
  <si>
    <t>TS00019</t>
  </si>
  <si>
    <t>TS00020</t>
  </si>
  <si>
    <t>TS00021</t>
  </si>
  <si>
    <t>TS00022</t>
  </si>
  <si>
    <t>TS00023</t>
  </si>
  <si>
    <t>TS00024</t>
  </si>
  <si>
    <t>TS00025</t>
  </si>
  <si>
    <t>TS00026</t>
  </si>
  <si>
    <t>TS00027</t>
  </si>
  <si>
    <t>TS00028</t>
  </si>
  <si>
    <t>TS00029</t>
  </si>
  <si>
    <t>TS00030</t>
  </si>
  <si>
    <t>TS00031</t>
  </si>
  <si>
    <t>TS00032</t>
  </si>
  <si>
    <t>TS00033</t>
  </si>
  <si>
    <t>TS00034</t>
  </si>
  <si>
    <t>TS00035</t>
  </si>
  <si>
    <t>TS00036</t>
  </si>
  <si>
    <t>TS00037</t>
  </si>
  <si>
    <t>TS00038</t>
  </si>
  <si>
    <t>TS00039</t>
  </si>
  <si>
    <t>TS00040</t>
  </si>
  <si>
    <t>TS00041</t>
  </si>
  <si>
    <t>TS00042</t>
  </si>
  <si>
    <t>TS00043</t>
  </si>
  <si>
    <t>TS00044</t>
  </si>
  <si>
    <t>TS00045</t>
  </si>
  <si>
    <t>TS00046</t>
  </si>
  <si>
    <t>TS00047</t>
  </si>
  <si>
    <t>TS00048</t>
  </si>
  <si>
    <t>TS00049</t>
  </si>
  <si>
    <t>TS00050</t>
  </si>
  <si>
    <t>TS00051</t>
  </si>
  <si>
    <t>TS00052</t>
  </si>
  <si>
    <t>TS00053</t>
  </si>
  <si>
    <t>TS00054</t>
  </si>
  <si>
    <t>TS00055</t>
  </si>
  <si>
    <t>TS00056</t>
  </si>
  <si>
    <t>TS00057</t>
  </si>
  <si>
    <t>TS00058</t>
  </si>
  <si>
    <t>TS00059</t>
  </si>
  <si>
    <t>TS00060</t>
  </si>
  <si>
    <t>TS00061</t>
  </si>
  <si>
    <t>TS00062</t>
  </si>
  <si>
    <t>TS00063</t>
  </si>
  <si>
    <t>TS00064</t>
  </si>
  <si>
    <t>TS00065</t>
  </si>
  <si>
    <t>TS00066</t>
  </si>
  <si>
    <t>TS00067</t>
  </si>
  <si>
    <t>TS00068</t>
  </si>
  <si>
    <t>TS00069</t>
  </si>
  <si>
    <t>TS00070</t>
  </si>
  <si>
    <t>TS00071</t>
  </si>
  <si>
    <t>TS00072</t>
  </si>
  <si>
    <t>TS00073</t>
  </si>
  <si>
    <t>TS00074</t>
  </si>
  <si>
    <t>TS00075</t>
  </si>
  <si>
    <t>TS00076</t>
  </si>
  <si>
    <t>TS00077</t>
  </si>
  <si>
    <t>TS00078</t>
  </si>
  <si>
    <t>TS00079</t>
  </si>
  <si>
    <t>TS00080</t>
  </si>
  <si>
    <t>TS00081</t>
  </si>
  <si>
    <t>TS00082</t>
  </si>
  <si>
    <t>TS00083</t>
  </si>
  <si>
    <t>TS00084</t>
  </si>
  <si>
    <t>TS00085</t>
  </si>
  <si>
    <t>TS00086</t>
  </si>
  <si>
    <t>TS00087</t>
  </si>
  <si>
    <t>TS00088</t>
  </si>
  <si>
    <t>TS00089</t>
  </si>
  <si>
    <t>TS00090</t>
  </si>
  <si>
    <t>TS00091</t>
  </si>
  <si>
    <t>TS00092</t>
  </si>
  <si>
    <t>TS00093</t>
  </si>
  <si>
    <t>TS00094</t>
  </si>
  <si>
    <t>TS00095</t>
  </si>
  <si>
    <t>TS00096</t>
  </si>
  <si>
    <t>TS00097</t>
  </si>
  <si>
    <t>TS00098</t>
  </si>
  <si>
    <t>TS00099</t>
  </si>
  <si>
    <t>TS00100</t>
  </si>
  <si>
    <t>TS00101</t>
  </si>
  <si>
    <t>TS00102</t>
  </si>
  <si>
    <t>TS00103</t>
  </si>
  <si>
    <t>TS00104</t>
  </si>
  <si>
    <t>TS00105</t>
  </si>
  <si>
    <t>TS00106</t>
  </si>
  <si>
    <t>Derbidae</t>
  </si>
  <si>
    <t>Sp11</t>
  </si>
  <si>
    <t>P0538</t>
  </si>
  <si>
    <t>MAL-WAN-D-07/16-d07</t>
  </si>
  <si>
    <t>Sp16</t>
  </si>
  <si>
    <t>Sp17</t>
  </si>
  <si>
    <t>Achilidae</t>
  </si>
  <si>
    <t>Sp18</t>
  </si>
  <si>
    <t>Sp19</t>
  </si>
  <si>
    <t>Sp20</t>
  </si>
  <si>
    <t>Derbidae (+parasite)</t>
  </si>
  <si>
    <t>1 (1)</t>
  </si>
  <si>
    <t>Sp21</t>
  </si>
  <si>
    <t>Sp22</t>
  </si>
  <si>
    <t>Sp23</t>
  </si>
  <si>
    <t>Sp24</t>
  </si>
  <si>
    <t>Sp12</t>
  </si>
  <si>
    <t>Sp25</t>
  </si>
  <si>
    <t>Sp26</t>
  </si>
  <si>
    <t>Sp4</t>
  </si>
  <si>
    <t>Sp27</t>
  </si>
  <si>
    <t>Sp28</t>
  </si>
  <si>
    <t>Sp29</t>
  </si>
  <si>
    <t>Sp30</t>
  </si>
  <si>
    <t>Sp7</t>
  </si>
  <si>
    <t>Sp31</t>
  </si>
  <si>
    <t>Sp32</t>
  </si>
  <si>
    <t>Sp33</t>
  </si>
  <si>
    <t>Sp34</t>
  </si>
  <si>
    <t>Sp35</t>
  </si>
  <si>
    <t xml:space="preserve">Sp36 </t>
  </si>
  <si>
    <t>Stenorrhynque</t>
  </si>
  <si>
    <t>Sp37</t>
  </si>
  <si>
    <t>Aleurode mâle</t>
  </si>
  <si>
    <t>P0544</t>
  </si>
  <si>
    <t>MAL-WAN-D-13/16-d13</t>
  </si>
  <si>
    <t>Sp38</t>
  </si>
  <si>
    <t>Sp39</t>
  </si>
  <si>
    <t>Sp14</t>
  </si>
  <si>
    <t>Sp40</t>
  </si>
  <si>
    <t>Sp42</t>
  </si>
  <si>
    <t>Sp43</t>
  </si>
  <si>
    <t>Sp44</t>
  </si>
  <si>
    <t>Sp45</t>
  </si>
  <si>
    <t>Sp46</t>
  </si>
  <si>
    <t>Sp47</t>
  </si>
  <si>
    <t>Sp48</t>
  </si>
  <si>
    <t>Sp49</t>
  </si>
  <si>
    <t>Sp50</t>
  </si>
  <si>
    <t>Sp51</t>
  </si>
  <si>
    <t>Sp52</t>
  </si>
  <si>
    <t>Sp53</t>
  </si>
  <si>
    <t>Sp54</t>
  </si>
  <si>
    <t>P0547</t>
  </si>
  <si>
    <t>MAL-WAN-D-16/16-d16</t>
  </si>
  <si>
    <t>Sp55</t>
  </si>
  <si>
    <t>Sp56</t>
  </si>
  <si>
    <t>Sp57</t>
  </si>
  <si>
    <t>Sp58</t>
  </si>
  <si>
    <t>Sp59</t>
  </si>
  <si>
    <t>P4900</t>
  </si>
  <si>
    <t>MAL-WAN01-D01</t>
  </si>
  <si>
    <t>Sp60</t>
  </si>
  <si>
    <t>Sp61</t>
  </si>
  <si>
    <t>SP62</t>
  </si>
  <si>
    <t>Sp63</t>
  </si>
  <si>
    <t xml:space="preserve">Sp41 </t>
  </si>
  <si>
    <t>Sp10</t>
  </si>
  <si>
    <t>TS00107</t>
  </si>
  <si>
    <t>TS00108</t>
  </si>
  <si>
    <t>TS00109</t>
  </si>
  <si>
    <t>TS00110</t>
  </si>
  <si>
    <t>TS00111</t>
  </si>
  <si>
    <t>TS00112</t>
  </si>
  <si>
    <t>TS00113</t>
  </si>
  <si>
    <t>TS00114</t>
  </si>
  <si>
    <t>TS00115</t>
  </si>
  <si>
    <t>TS00116</t>
  </si>
  <si>
    <t>TS00117</t>
  </si>
  <si>
    <t>TS00118</t>
  </si>
  <si>
    <t>TS00119</t>
  </si>
  <si>
    <t>TS00120</t>
  </si>
  <si>
    <t>TS00121</t>
  </si>
  <si>
    <t>TS00122</t>
  </si>
  <si>
    <t>TS00123</t>
  </si>
  <si>
    <t>TS00124</t>
  </si>
  <si>
    <t>TS00125</t>
  </si>
  <si>
    <t>TS00126</t>
  </si>
  <si>
    <t>TS00127</t>
  </si>
  <si>
    <t>TS00128</t>
  </si>
  <si>
    <t>TS00129</t>
  </si>
  <si>
    <t>TS00130</t>
  </si>
  <si>
    <t>TS00131</t>
  </si>
  <si>
    <t>TS00132</t>
  </si>
  <si>
    <t>TS00133</t>
  </si>
  <si>
    <t>TS00134</t>
  </si>
  <si>
    <t>TS00135</t>
  </si>
  <si>
    <t>TS00136</t>
  </si>
  <si>
    <t>TS00137</t>
  </si>
  <si>
    <t>TS00138</t>
  </si>
  <si>
    <t>TS00139</t>
  </si>
  <si>
    <t>TS00140</t>
  </si>
  <si>
    <t>TS00141</t>
  </si>
  <si>
    <t>TS00142</t>
  </si>
  <si>
    <t>TS00143</t>
  </si>
  <si>
    <t>TS00144</t>
  </si>
  <si>
    <t>TS00145</t>
  </si>
  <si>
    <t>TS00146</t>
  </si>
  <si>
    <t>TS00147</t>
  </si>
  <si>
    <t>TS00148</t>
  </si>
  <si>
    <t>TS00149</t>
  </si>
  <si>
    <t>TS00150</t>
  </si>
  <si>
    <t>TS00151</t>
  </si>
  <si>
    <t>TS00152</t>
  </si>
  <si>
    <t>TS00153</t>
  </si>
  <si>
    <t>TS00154</t>
  </si>
  <si>
    <t>TS00155</t>
  </si>
  <si>
    <t>TS00156</t>
  </si>
  <si>
    <t>TS00157</t>
  </si>
  <si>
    <t>TS00158</t>
  </si>
  <si>
    <t>TS00159</t>
  </si>
  <si>
    <t>TS00160</t>
  </si>
  <si>
    <t>TS00161</t>
  </si>
  <si>
    <t>TS00162</t>
  </si>
  <si>
    <t>TS00163</t>
  </si>
  <si>
    <t>TS00164</t>
  </si>
  <si>
    <t>TS00165</t>
  </si>
  <si>
    <t>TS00166</t>
  </si>
  <si>
    <t>TS00167</t>
  </si>
  <si>
    <t>TS00168</t>
  </si>
  <si>
    <t>TS00169</t>
  </si>
  <si>
    <t>TS00170</t>
  </si>
  <si>
    <t>TS00171</t>
  </si>
  <si>
    <t>TS00172</t>
  </si>
  <si>
    <t>TS00173</t>
  </si>
  <si>
    <t>TS00174</t>
  </si>
  <si>
    <t>TS00175</t>
  </si>
  <si>
    <t>TS00176</t>
  </si>
  <si>
    <t>TS00177</t>
  </si>
  <si>
    <t>TS00178</t>
  </si>
  <si>
    <t>TS00179</t>
  </si>
  <si>
    <t>TS00180</t>
  </si>
  <si>
    <t>TS00181</t>
  </si>
  <si>
    <t>TS00182</t>
  </si>
  <si>
    <t>TS00183</t>
  </si>
  <si>
    <t>TS00184</t>
  </si>
  <si>
    <t>TS00185</t>
  </si>
  <si>
    <t>TS00186</t>
  </si>
  <si>
    <t>TS00187</t>
  </si>
  <si>
    <t>TS00188</t>
  </si>
  <si>
    <t>TS00189</t>
  </si>
  <si>
    <t>TS00190</t>
  </si>
  <si>
    <t>TS00191</t>
  </si>
  <si>
    <t>TS00192</t>
  </si>
  <si>
    <t>TS00193</t>
  </si>
  <si>
    <t>TS00194</t>
  </si>
  <si>
    <t>TS00195</t>
  </si>
  <si>
    <t>TS00196</t>
  </si>
  <si>
    <t>TS00197</t>
  </si>
  <si>
    <t>TS00198</t>
  </si>
  <si>
    <t>TS00199</t>
  </si>
  <si>
    <t>TS00200</t>
  </si>
  <si>
    <t>TS00201</t>
  </si>
  <si>
    <t>TS00202</t>
  </si>
  <si>
    <t>TS00203</t>
  </si>
  <si>
    <t>TS00204</t>
  </si>
  <si>
    <t>TS00205</t>
  </si>
  <si>
    <t>TS00206</t>
  </si>
  <si>
    <t>TS00207</t>
  </si>
  <si>
    <t>TS00208</t>
  </si>
  <si>
    <t>TS00209</t>
  </si>
  <si>
    <t>TS00210</t>
  </si>
  <si>
    <t>P0546</t>
  </si>
  <si>
    <t>Sp64</t>
  </si>
  <si>
    <t>Sp65</t>
  </si>
  <si>
    <t>Sp62</t>
  </si>
  <si>
    <t>Sp66</t>
  </si>
  <si>
    <t>MAL-WAN-D-15/16-d15</t>
  </si>
  <si>
    <t>Sp67</t>
  </si>
  <si>
    <t>P0539</t>
  </si>
  <si>
    <t>MAL-WAN-D-08/16-d08</t>
  </si>
  <si>
    <t>Sp68</t>
  </si>
  <si>
    <t>Sp69</t>
  </si>
  <si>
    <t>Sp70</t>
  </si>
  <si>
    <t>SP71</t>
  </si>
  <si>
    <t>Sp72</t>
  </si>
  <si>
    <t>Sp73</t>
  </si>
  <si>
    <t>P4901</t>
  </si>
  <si>
    <t>MAL-WAN01-D02</t>
  </si>
  <si>
    <t>Sp74</t>
  </si>
  <si>
    <t>Sp75</t>
  </si>
  <si>
    <t>Sp76</t>
  </si>
  <si>
    <t>Delphacidae</t>
  </si>
  <si>
    <t>Sp77</t>
  </si>
  <si>
    <t>Sp78</t>
  </si>
  <si>
    <t>Sp79</t>
  </si>
  <si>
    <t>Sp80</t>
  </si>
  <si>
    <t>Sp71</t>
  </si>
  <si>
    <t>Sp81</t>
  </si>
  <si>
    <t>Sp82</t>
  </si>
  <si>
    <t>Sp83</t>
  </si>
  <si>
    <t xml:space="preserve">Tube Code </t>
  </si>
  <si>
    <t>Fulgoridae</t>
  </si>
  <si>
    <t>Sp84</t>
  </si>
  <si>
    <t>P0540</t>
  </si>
  <si>
    <t>MAL-WAN-D-09/16-d09</t>
  </si>
  <si>
    <t>P0541</t>
  </si>
  <si>
    <t>MAL-WAN-D-10/16-d10</t>
  </si>
  <si>
    <t>Sp85</t>
  </si>
  <si>
    <t>Sp86</t>
  </si>
  <si>
    <t>Sp87</t>
  </si>
  <si>
    <t>Sp88</t>
  </si>
  <si>
    <t>Cicadellidae (larve)</t>
  </si>
  <si>
    <t>Sp89</t>
  </si>
  <si>
    <t>Sp90</t>
  </si>
  <si>
    <t>Sp91</t>
  </si>
  <si>
    <t>Sp92</t>
  </si>
  <si>
    <t>Cicadellidae (Larve)</t>
  </si>
  <si>
    <t>Cercopidae</t>
  </si>
  <si>
    <t>Sp1</t>
  </si>
  <si>
    <t>Sp2</t>
  </si>
  <si>
    <t>P0543</t>
  </si>
  <si>
    <t>MAL-WAN-D-12/16-d12</t>
  </si>
  <si>
    <t>Sp93</t>
  </si>
  <si>
    <t>Sp94</t>
  </si>
  <si>
    <t>Sp95</t>
  </si>
  <si>
    <t>Sp96</t>
  </si>
  <si>
    <t>Sp97</t>
  </si>
  <si>
    <t>Sp106</t>
  </si>
  <si>
    <t>Sp105</t>
  </si>
  <si>
    <t>Sp100</t>
  </si>
  <si>
    <t>Sp101</t>
  </si>
  <si>
    <t>Sp102</t>
  </si>
  <si>
    <t>Sp103</t>
  </si>
  <si>
    <t>Sp104</t>
  </si>
  <si>
    <t>Sp99</t>
  </si>
  <si>
    <t>Sp98</t>
  </si>
  <si>
    <t>Fulgoromorpha (larve)</t>
  </si>
  <si>
    <t>TS00211</t>
  </si>
  <si>
    <t>TS00212</t>
  </si>
  <si>
    <t>TS00213</t>
  </si>
  <si>
    <t>TS00214</t>
  </si>
  <si>
    <t>TS00215</t>
  </si>
  <si>
    <t>TS00216</t>
  </si>
  <si>
    <t>TS00217</t>
  </si>
  <si>
    <t>TS00218</t>
  </si>
  <si>
    <t>TS00219</t>
  </si>
  <si>
    <t>TS00220</t>
  </si>
  <si>
    <t>TS00221</t>
  </si>
  <si>
    <t>TS00222</t>
  </si>
  <si>
    <t>TS00223</t>
  </si>
  <si>
    <t>TS00224</t>
  </si>
  <si>
    <t>TS00225</t>
  </si>
  <si>
    <t>TS00226</t>
  </si>
  <si>
    <t>TS00227</t>
  </si>
  <si>
    <t>TS00228</t>
  </si>
  <si>
    <t>TS00229</t>
  </si>
  <si>
    <t>TS00230</t>
  </si>
  <si>
    <t>TS00231</t>
  </si>
  <si>
    <t>TS00232</t>
  </si>
  <si>
    <t>TS00233</t>
  </si>
  <si>
    <t>TS00234</t>
  </si>
  <si>
    <t>TS00235</t>
  </si>
  <si>
    <t>TS00236</t>
  </si>
  <si>
    <t>TS00237</t>
  </si>
  <si>
    <t>TS00238</t>
  </si>
  <si>
    <t>TS00239</t>
  </si>
  <si>
    <t>TS00240</t>
  </si>
  <si>
    <t>TS00241</t>
  </si>
  <si>
    <t>TS00242</t>
  </si>
  <si>
    <t>TS00243</t>
  </si>
  <si>
    <t>TS00244</t>
  </si>
  <si>
    <t>TS00245</t>
  </si>
  <si>
    <t>TS00246</t>
  </si>
  <si>
    <t>TS00247</t>
  </si>
  <si>
    <t>TS00248</t>
  </si>
  <si>
    <t>TS00249</t>
  </si>
  <si>
    <t>TS00250</t>
  </si>
  <si>
    <t>TS00251</t>
  </si>
  <si>
    <t>TS00252</t>
  </si>
  <si>
    <t>TS00253</t>
  </si>
  <si>
    <t>TS00254</t>
  </si>
  <si>
    <t>TS00255</t>
  </si>
  <si>
    <t>TS00256</t>
  </si>
  <si>
    <t>TS00257</t>
  </si>
  <si>
    <t>TS00258</t>
  </si>
  <si>
    <t>TS00259</t>
  </si>
  <si>
    <t>TS00260</t>
  </si>
  <si>
    <t>TS00261</t>
  </si>
  <si>
    <t>TS00262</t>
  </si>
  <si>
    <t>TS00263</t>
  </si>
  <si>
    <t>TS00264</t>
  </si>
  <si>
    <t>TS00265</t>
  </si>
  <si>
    <t>TS00266</t>
  </si>
  <si>
    <t>TS00267</t>
  </si>
  <si>
    <t>TS00268</t>
  </si>
  <si>
    <t>TS00269</t>
  </si>
  <si>
    <t>TS00270</t>
  </si>
  <si>
    <t>TS00271</t>
  </si>
  <si>
    <t>TS00272</t>
  </si>
  <si>
    <t>TS00273</t>
  </si>
  <si>
    <t>TS00274</t>
  </si>
  <si>
    <t>TS00275</t>
  </si>
  <si>
    <t>TS00276</t>
  </si>
  <si>
    <t>TS00277</t>
  </si>
  <si>
    <t>TS00278</t>
  </si>
  <si>
    <t>TS00279</t>
  </si>
  <si>
    <t>TS00280</t>
  </si>
  <si>
    <t>TS00281</t>
  </si>
  <si>
    <t>TS00282</t>
  </si>
  <si>
    <t>TS00283</t>
  </si>
  <si>
    <t>TS00284</t>
  </si>
  <si>
    <t>TS00285</t>
  </si>
  <si>
    <t>TS00286</t>
  </si>
  <si>
    <t>TS00287</t>
  </si>
  <si>
    <t>TS00288</t>
  </si>
  <si>
    <t>TS00289</t>
  </si>
  <si>
    <t>TS00290</t>
  </si>
  <si>
    <t>TS00291</t>
  </si>
  <si>
    <t>TS00292</t>
  </si>
  <si>
    <t>TS00293</t>
  </si>
  <si>
    <t>TS00294</t>
  </si>
  <si>
    <t>TS00295</t>
  </si>
  <si>
    <t>TS00296</t>
  </si>
  <si>
    <t>TS00297</t>
  </si>
  <si>
    <t>TS00298</t>
  </si>
  <si>
    <t>TS00299</t>
  </si>
  <si>
    <t>TS00300</t>
  </si>
  <si>
    <t>TS00301</t>
  </si>
  <si>
    <t>TS00302</t>
  </si>
  <si>
    <t>TS00303</t>
  </si>
  <si>
    <t>TS00304</t>
  </si>
  <si>
    <t>TS00305</t>
  </si>
  <si>
    <t>TS00306</t>
  </si>
  <si>
    <t>TS00307</t>
  </si>
  <si>
    <t>TS00308</t>
  </si>
  <si>
    <t>TS00309</t>
  </si>
  <si>
    <t>TS00310</t>
  </si>
  <si>
    <t>TS00311</t>
  </si>
  <si>
    <t>TS00312</t>
  </si>
  <si>
    <t>TS00313</t>
  </si>
  <si>
    <t>TS00314</t>
  </si>
  <si>
    <t>TS00315</t>
  </si>
  <si>
    <t>TS00316</t>
  </si>
  <si>
    <t>TS00317</t>
  </si>
  <si>
    <t>TS00318</t>
  </si>
  <si>
    <t>TS00319</t>
  </si>
  <si>
    <t>TS00320</t>
  </si>
  <si>
    <t>TS00321</t>
  </si>
  <si>
    <t>TS00322</t>
  </si>
  <si>
    <t>TS00323</t>
  </si>
  <si>
    <t>TS00324</t>
  </si>
  <si>
    <t>TS00325</t>
  </si>
  <si>
    <t>TS00326</t>
  </si>
  <si>
    <t>TS00327</t>
  </si>
  <si>
    <t>TS00328</t>
  </si>
  <si>
    <t>TS00329</t>
  </si>
  <si>
    <t>TS00330</t>
  </si>
  <si>
    <t>TS00331</t>
  </si>
  <si>
    <t>TS00332</t>
  </si>
  <si>
    <t>TS00333</t>
  </si>
  <si>
    <t>TS00334</t>
  </si>
  <si>
    <t>TS00335</t>
  </si>
  <si>
    <t>TS00336</t>
  </si>
  <si>
    <t>TS00337</t>
  </si>
  <si>
    <t>TS00338</t>
  </si>
  <si>
    <t>TS00339</t>
  </si>
  <si>
    <t>TS00340</t>
  </si>
  <si>
    <t>TS00341</t>
  </si>
  <si>
    <t>TS00342</t>
  </si>
  <si>
    <t>TS00343</t>
  </si>
  <si>
    <t>TS00344</t>
  </si>
  <si>
    <t>TS00345</t>
  </si>
  <si>
    <t>TS00346</t>
  </si>
  <si>
    <t>TS00347</t>
  </si>
  <si>
    <t>TS00348</t>
  </si>
  <si>
    <t>TS00349</t>
  </si>
  <si>
    <t>TS00350</t>
  </si>
  <si>
    <t>TS00351</t>
  </si>
  <si>
    <t>TS00352</t>
  </si>
  <si>
    <t>TS00353</t>
  </si>
  <si>
    <t>TS00354</t>
  </si>
  <si>
    <t>TS00355</t>
  </si>
  <si>
    <t>TS00356</t>
  </si>
  <si>
    <t>TS00357</t>
  </si>
  <si>
    <t>TS00358</t>
  </si>
  <si>
    <t>TS00359</t>
  </si>
  <si>
    <t>TS00360</t>
  </si>
  <si>
    <t>TS00361</t>
  </si>
  <si>
    <t>TS00362</t>
  </si>
  <si>
    <t>TS00363</t>
  </si>
  <si>
    <t>TS00364</t>
  </si>
  <si>
    <t>TS00365</t>
  </si>
  <si>
    <t>TS00366</t>
  </si>
  <si>
    <t>TS00367</t>
  </si>
  <si>
    <t>TS00368</t>
  </si>
  <si>
    <t>TS00369</t>
  </si>
  <si>
    <t>TS00370</t>
  </si>
  <si>
    <t>TS00371</t>
  </si>
  <si>
    <t>TS00372</t>
  </si>
  <si>
    <t>TS00373</t>
  </si>
  <si>
    <t>TS00374</t>
  </si>
  <si>
    <t>TS00375</t>
  </si>
  <si>
    <t>TS00376</t>
  </si>
  <si>
    <t>TS00377</t>
  </si>
  <si>
    <t>TS00378</t>
  </si>
  <si>
    <t>TS00379</t>
  </si>
  <si>
    <t>TS00380</t>
  </si>
  <si>
    <t>TS00381</t>
  </si>
  <si>
    <t>TS00382</t>
  </si>
  <si>
    <t>TS00383</t>
  </si>
  <si>
    <t>TS00384</t>
  </si>
  <si>
    <t>TS00385</t>
  </si>
  <si>
    <t>TS00386</t>
  </si>
  <si>
    <t>TS00387</t>
  </si>
  <si>
    <t>TS00388</t>
  </si>
  <si>
    <t>TS00389</t>
  </si>
  <si>
    <t>TS00390</t>
  </si>
  <si>
    <t>TS00391</t>
  </si>
  <si>
    <t>TS00392</t>
  </si>
  <si>
    <t>TS00393</t>
  </si>
  <si>
    <t>TS00394</t>
  </si>
  <si>
    <t>TS00395</t>
  </si>
  <si>
    <t>TS00396</t>
  </si>
  <si>
    <t>TS00397</t>
  </si>
  <si>
    <t>TS00398</t>
  </si>
  <si>
    <t>TS00399</t>
  </si>
  <si>
    <t>TS00400</t>
  </si>
  <si>
    <t>TS00401</t>
  </si>
  <si>
    <t>P0537</t>
  </si>
  <si>
    <t>MAL-WAN-D-06/16-d06</t>
  </si>
  <si>
    <t>Sp107</t>
  </si>
  <si>
    <t>Sp108</t>
  </si>
  <si>
    <t>Sp109</t>
  </si>
  <si>
    <t>Sp110</t>
  </si>
  <si>
    <t>Sp111</t>
  </si>
  <si>
    <t>Sp112</t>
  </si>
  <si>
    <t>Sp113</t>
  </si>
  <si>
    <t>Sp114</t>
  </si>
  <si>
    <t>Sp115</t>
  </si>
  <si>
    <t>Sp116</t>
  </si>
  <si>
    <t>Sp117</t>
  </si>
  <si>
    <t>Sp118</t>
  </si>
  <si>
    <t>Sp119</t>
  </si>
  <si>
    <t>Sp120</t>
  </si>
  <si>
    <t>Sp121</t>
  </si>
  <si>
    <t>Sp122</t>
  </si>
  <si>
    <t>P4915</t>
  </si>
  <si>
    <t>MAL-WAN01-D16</t>
  </si>
  <si>
    <t>Sp123</t>
  </si>
  <si>
    <t>Sp124</t>
  </si>
  <si>
    <t>Sp125</t>
  </si>
  <si>
    <t>Sp13</t>
  </si>
  <si>
    <t>Sp126</t>
  </si>
  <si>
    <t>Sp127</t>
  </si>
  <si>
    <t>P0536</t>
  </si>
  <si>
    <t>MAL-WAN-D-05/16-d05</t>
  </si>
  <si>
    <t>Sp128</t>
  </si>
  <si>
    <t>Sp129</t>
  </si>
  <si>
    <t>Sp130</t>
  </si>
  <si>
    <t>Sp131</t>
  </si>
  <si>
    <t>Sp132</t>
  </si>
  <si>
    <t>Sp133</t>
  </si>
  <si>
    <t>Sp134</t>
  </si>
  <si>
    <t>Sp135</t>
  </si>
  <si>
    <t>Sp136</t>
  </si>
  <si>
    <t>Sp137</t>
  </si>
  <si>
    <t>Sp138</t>
  </si>
  <si>
    <t>P0535</t>
  </si>
  <si>
    <t>MAL-WAN-D-04/16-d04</t>
  </si>
  <si>
    <t>Flatidae</t>
  </si>
  <si>
    <t>Sp139</t>
  </si>
  <si>
    <t>Sp140</t>
  </si>
  <si>
    <t>Sp141</t>
  </si>
  <si>
    <t>Sp142</t>
  </si>
  <si>
    <t>Sp143</t>
  </si>
  <si>
    <t>Sp144</t>
  </si>
  <si>
    <t>Sp145</t>
  </si>
  <si>
    <t>Sp146</t>
  </si>
  <si>
    <t>Sp147</t>
  </si>
  <si>
    <t>P4911</t>
  </si>
  <si>
    <t>MAL-WAN01-D12</t>
  </si>
  <si>
    <t>Sp148</t>
  </si>
  <si>
    <t>Sp149</t>
  </si>
  <si>
    <t>Sp150</t>
  </si>
  <si>
    <t>Sp151</t>
  </si>
  <si>
    <t>P4904</t>
  </si>
  <si>
    <t>MAL-WAN01-D05</t>
  </si>
  <si>
    <t>Sp152</t>
  </si>
  <si>
    <t>Sp153</t>
  </si>
  <si>
    <t>Sp154</t>
  </si>
  <si>
    <t>Sp155</t>
  </si>
  <si>
    <t>TT00001</t>
  </si>
  <si>
    <t>TT00002</t>
  </si>
  <si>
    <t>TT00003</t>
  </si>
  <si>
    <t>TT00004</t>
  </si>
  <si>
    <t>TT00005</t>
  </si>
  <si>
    <t>TT00006</t>
  </si>
  <si>
    <t>TT00007</t>
  </si>
  <si>
    <t>TT00008</t>
  </si>
  <si>
    <t>TT00009</t>
  </si>
  <si>
    <t>TT00010</t>
  </si>
  <si>
    <t>TT00011</t>
  </si>
  <si>
    <t>TT00012</t>
  </si>
  <si>
    <t>TT00013</t>
  </si>
  <si>
    <t>TT00014</t>
  </si>
  <si>
    <t>TT00015</t>
  </si>
  <si>
    <t>TT00016</t>
  </si>
  <si>
    <t>TT00017</t>
  </si>
  <si>
    <t>TT00018</t>
  </si>
  <si>
    <t>TT00019</t>
  </si>
  <si>
    <t>TT00020</t>
  </si>
  <si>
    <t>TT00021</t>
  </si>
  <si>
    <t>TT00022</t>
  </si>
  <si>
    <t>TT00023</t>
  </si>
  <si>
    <t>TT00024</t>
  </si>
  <si>
    <t>TT00025</t>
  </si>
  <si>
    <t>TT00026</t>
  </si>
  <si>
    <t>TT00027</t>
  </si>
  <si>
    <t>TT00028</t>
  </si>
  <si>
    <t>TT00029</t>
  </si>
  <si>
    <t>TT00030</t>
  </si>
  <si>
    <t>TT00031</t>
  </si>
  <si>
    <t>TT00032</t>
  </si>
  <si>
    <t>TT00033</t>
  </si>
  <si>
    <t>TT00034</t>
  </si>
  <si>
    <t>TT00035</t>
  </si>
  <si>
    <t>TT00036</t>
  </si>
  <si>
    <t>TT00037</t>
  </si>
  <si>
    <t>TT00038</t>
  </si>
  <si>
    <t>TT00039</t>
  </si>
  <si>
    <t>TT00040</t>
  </si>
  <si>
    <t>TT00041</t>
  </si>
  <si>
    <t>TT00042</t>
  </si>
  <si>
    <t>TT00043</t>
  </si>
  <si>
    <t>TT00044</t>
  </si>
  <si>
    <t>TT00045</t>
  </si>
  <si>
    <t>TT00046</t>
  </si>
  <si>
    <t>TT00047</t>
  </si>
  <si>
    <t>TT00048</t>
  </si>
  <si>
    <t>TT00049</t>
  </si>
  <si>
    <t>TT00050</t>
  </si>
  <si>
    <t>Sp157</t>
  </si>
  <si>
    <t>P3732</t>
  </si>
  <si>
    <t>MAL-MW3700A-05/16-d05</t>
  </si>
  <si>
    <t>P3739</t>
  </si>
  <si>
    <t>MAL-MW3700A-12/16-d12</t>
  </si>
  <si>
    <t>Sp158</t>
  </si>
  <si>
    <t>P3746</t>
  </si>
  <si>
    <t>MAL-MW3700B-03/16-d03</t>
  </si>
  <si>
    <t>Sp159</t>
  </si>
  <si>
    <t>P3730</t>
  </si>
  <si>
    <t>MAL-MW3700A-03/16-d03</t>
  </si>
  <si>
    <t>P3748</t>
  </si>
  <si>
    <t>MAL-MW3700B-05/16-d05</t>
  </si>
  <si>
    <t>Sp160</t>
  </si>
  <si>
    <t>P3738</t>
  </si>
  <si>
    <t>MAL-MW3700A-11/16-d11</t>
  </si>
  <si>
    <t>Sp161</t>
  </si>
  <si>
    <t>P3743</t>
  </si>
  <si>
    <t>MAL-MW3700A-16/16-d16</t>
  </si>
  <si>
    <t>P3734</t>
  </si>
  <si>
    <t>MAL-MW3700A-07/16-d07</t>
  </si>
  <si>
    <t>Sp162</t>
  </si>
  <si>
    <t>Sp163</t>
  </si>
  <si>
    <t>P3737</t>
  </si>
  <si>
    <t>MAL-MW3700A-10/16-d10</t>
  </si>
  <si>
    <t>P3728</t>
  </si>
  <si>
    <t>Sp164</t>
  </si>
  <si>
    <t>P3741</t>
  </si>
  <si>
    <t>MAL-MW3700A-01/16-d01</t>
  </si>
  <si>
    <t>MAL-MW3700A-14/16-d14</t>
  </si>
  <si>
    <t>P3733</t>
  </si>
  <si>
    <t>MAL-MW3700A-06/16-d06</t>
  </si>
  <si>
    <t>P3751</t>
  </si>
  <si>
    <t>MAL-MW3700B-08/16-d08</t>
  </si>
  <si>
    <t>P3762</t>
  </si>
  <si>
    <t>MAL-MW3700C-03/16-d03</t>
  </si>
  <si>
    <t>P3763</t>
  </si>
  <si>
    <t>MAL-MW3700C-04/16-d04</t>
  </si>
  <si>
    <t>P3756</t>
  </si>
  <si>
    <t>MAL-MW3700B-13/16-d13</t>
  </si>
  <si>
    <t>Sp165</t>
  </si>
  <si>
    <t>P3755</t>
  </si>
  <si>
    <t>MAL-MW3700B-12/16-d12</t>
  </si>
  <si>
    <t>P3753</t>
  </si>
  <si>
    <t>MAL-MW3700B-10/16-d10</t>
  </si>
  <si>
    <t>P3750</t>
  </si>
  <si>
    <t>MAL-MW3700B-07/16-d07</t>
  </si>
  <si>
    <t>Sp166</t>
  </si>
  <si>
    <t>Membracidae</t>
  </si>
  <si>
    <t>Sp167</t>
  </si>
  <si>
    <t>Sp168</t>
  </si>
  <si>
    <t>P3731</t>
  </si>
  <si>
    <t>MAL-MW3700A-04/16-d04</t>
  </si>
  <si>
    <t>P3761</t>
  </si>
  <si>
    <t>MAL-MW3700C-02/16-d02</t>
  </si>
  <si>
    <t>Sp169</t>
  </si>
  <si>
    <t>Sp170</t>
  </si>
  <si>
    <t>P3783</t>
  </si>
  <si>
    <t>MAL-MW3700D-08/16-d08</t>
  </si>
  <si>
    <t>P3769</t>
  </si>
  <si>
    <t>MAL-MW3700C-10/16-d10</t>
  </si>
  <si>
    <t>Sp171</t>
  </si>
  <si>
    <t>Psylloida</t>
  </si>
  <si>
    <t>P3775</t>
  </si>
  <si>
    <t>MAL-MW3700C-16/16-d16</t>
  </si>
  <si>
    <t>Sp172</t>
  </si>
  <si>
    <t>Sp173</t>
  </si>
  <si>
    <t>P3779</t>
  </si>
  <si>
    <t>MAL-MW3700D-04/16-d04</t>
  </si>
  <si>
    <t>P3758</t>
  </si>
  <si>
    <t>MAL-MW3700B-15/16-d15</t>
  </si>
  <si>
    <t>Sp174</t>
  </si>
  <si>
    <t>P3757</t>
  </si>
  <si>
    <t>MAL-MW3700B-14/16-d14</t>
  </si>
  <si>
    <t>Sp175</t>
  </si>
  <si>
    <t>P3759</t>
  </si>
  <si>
    <t>MAL-MW3700B-16/16-d16</t>
  </si>
  <si>
    <t>Sp176</t>
  </si>
  <si>
    <t>Heteroptera (larve)</t>
  </si>
  <si>
    <t>P3785</t>
  </si>
  <si>
    <t>MAL-MW3700D-10/16-d10</t>
  </si>
  <si>
    <t>P3768</t>
  </si>
  <si>
    <t>MAL-MW3700C-09/16-d09</t>
  </si>
  <si>
    <t>P3740</t>
  </si>
  <si>
    <t>MAL-MW3700A-13/16-d13</t>
  </si>
  <si>
    <t>P3771</t>
  </si>
  <si>
    <t>MAL-MW3700C-12/16-d12</t>
  </si>
  <si>
    <t>P3773</t>
  </si>
  <si>
    <t>MAL-MW3700C-14/16-d14</t>
  </si>
  <si>
    <t>P3780</t>
  </si>
  <si>
    <t>MAL-MW3700D-05/16-d05</t>
  </si>
  <si>
    <t>P3786</t>
  </si>
  <si>
    <t>MAL-MW3700D-11/16-d11</t>
  </si>
  <si>
    <t>P3790</t>
  </si>
  <si>
    <t>MAL-MW3700D-15/16-d15</t>
  </si>
  <si>
    <t>TU00001</t>
  </si>
  <si>
    <t>TU00002</t>
  </si>
  <si>
    <t>TU00003</t>
  </si>
  <si>
    <t>TU00004</t>
  </si>
  <si>
    <t>TU00005</t>
  </si>
  <si>
    <t>TU00006</t>
  </si>
  <si>
    <t>TU00007</t>
  </si>
  <si>
    <t>TU00008</t>
  </si>
  <si>
    <t>TU00009</t>
  </si>
  <si>
    <t>TU00010</t>
  </si>
  <si>
    <t>TU00011</t>
  </si>
  <si>
    <t>TU00012</t>
  </si>
  <si>
    <t>TU00013</t>
  </si>
  <si>
    <t>TU00014</t>
  </si>
  <si>
    <t>TU00015</t>
  </si>
  <si>
    <t>TU00016</t>
  </si>
  <si>
    <t>TU00017</t>
  </si>
  <si>
    <t>TU00018</t>
  </si>
  <si>
    <t>TU00019</t>
  </si>
  <si>
    <t>TU00020</t>
  </si>
  <si>
    <t>TU00021</t>
  </si>
  <si>
    <t>TU00022</t>
  </si>
  <si>
    <t>TU00023</t>
  </si>
  <si>
    <t>TU00024</t>
  </si>
  <si>
    <t>TU00025</t>
  </si>
  <si>
    <t>TU00026</t>
  </si>
  <si>
    <t>TU00027</t>
  </si>
  <si>
    <t>TU00028</t>
  </si>
  <si>
    <t>TU00029</t>
  </si>
  <si>
    <t>TU00030</t>
  </si>
  <si>
    <t>TU00031</t>
  </si>
  <si>
    <t>TU00032</t>
  </si>
  <si>
    <t>TU00033</t>
  </si>
  <si>
    <t>TU00034</t>
  </si>
  <si>
    <t>TU00035</t>
  </si>
  <si>
    <t>TU00036</t>
  </si>
  <si>
    <t>TU00037</t>
  </si>
  <si>
    <t>TU00038</t>
  </si>
  <si>
    <t>TU00039</t>
  </si>
  <si>
    <t>TU00040</t>
  </si>
  <si>
    <t>TU00041</t>
  </si>
  <si>
    <t>TU00042</t>
  </si>
  <si>
    <t>TU00043</t>
  </si>
  <si>
    <t>TU00044</t>
  </si>
  <si>
    <t>TU00045</t>
  </si>
  <si>
    <t>TU00046</t>
  </si>
  <si>
    <t>TU00047</t>
  </si>
  <si>
    <t>TU00048</t>
  </si>
  <si>
    <t>TU00049</t>
  </si>
  <si>
    <t>TU00050</t>
  </si>
  <si>
    <t>TU00051</t>
  </si>
  <si>
    <t>TU00052</t>
  </si>
  <si>
    <t>TU00053</t>
  </si>
  <si>
    <t>TU00054</t>
  </si>
  <si>
    <t>TU00055</t>
  </si>
  <si>
    <t>TU00056</t>
  </si>
  <si>
    <t>TU00057</t>
  </si>
  <si>
    <t>TU00058</t>
  </si>
  <si>
    <t>TU00059</t>
  </si>
  <si>
    <t>TU00060</t>
  </si>
  <si>
    <t>TU00061</t>
  </si>
  <si>
    <t>TU00062</t>
  </si>
  <si>
    <t>TU00063</t>
  </si>
  <si>
    <t>TU00064</t>
  </si>
  <si>
    <t>TU00065</t>
  </si>
  <si>
    <t>TU00066</t>
  </si>
  <si>
    <t>TU00067</t>
  </si>
  <si>
    <t>TU00068</t>
  </si>
  <si>
    <t>TU00069</t>
  </si>
  <si>
    <t>TU00070</t>
  </si>
  <si>
    <t>TU00071</t>
  </si>
  <si>
    <t>TU00072</t>
  </si>
  <si>
    <t>TU00073</t>
  </si>
  <si>
    <t>TU00074</t>
  </si>
  <si>
    <t>TU00075</t>
  </si>
  <si>
    <t>TU00076</t>
  </si>
  <si>
    <t>TU00077</t>
  </si>
  <si>
    <t>TU00078</t>
  </si>
  <si>
    <t>TU00079</t>
  </si>
  <si>
    <t>TU00080</t>
  </si>
  <si>
    <t>TU00081</t>
  </si>
  <si>
    <t>TU00082</t>
  </si>
  <si>
    <t>TU00083</t>
  </si>
  <si>
    <t>TU00084</t>
  </si>
  <si>
    <t>TU00085</t>
  </si>
  <si>
    <t>TU00086</t>
  </si>
  <si>
    <t>TU00087</t>
  </si>
  <si>
    <t>TU00088</t>
  </si>
  <si>
    <t>TU00089</t>
  </si>
  <si>
    <t>TU00090</t>
  </si>
  <si>
    <t>TU00091</t>
  </si>
  <si>
    <t>TU00092</t>
  </si>
  <si>
    <t>TU00093</t>
  </si>
  <si>
    <t>TU00094</t>
  </si>
  <si>
    <t>TU00095</t>
  </si>
  <si>
    <t>TU00096</t>
  </si>
  <si>
    <t>TU00097</t>
  </si>
  <si>
    <t>TU00098</t>
  </si>
  <si>
    <t>TU00099</t>
  </si>
  <si>
    <t>TU00100</t>
  </si>
  <si>
    <t>TU00101</t>
  </si>
  <si>
    <t>TU00102</t>
  </si>
  <si>
    <t>TU00103</t>
  </si>
  <si>
    <t>TU00104</t>
  </si>
  <si>
    <t>TU00105</t>
  </si>
  <si>
    <t>TU00106</t>
  </si>
  <si>
    <t>TU00107</t>
  </si>
  <si>
    <t>TU00108</t>
  </si>
  <si>
    <t>TU00109</t>
  </si>
  <si>
    <t>TU00110</t>
  </si>
  <si>
    <t>TU00111</t>
  </si>
  <si>
    <t>TU00112</t>
  </si>
  <si>
    <t>TU00113</t>
  </si>
  <si>
    <t>TU00114</t>
  </si>
  <si>
    <t>TU00115</t>
  </si>
  <si>
    <t>TU00116</t>
  </si>
  <si>
    <t>TU00117</t>
  </si>
  <si>
    <t>TU00118</t>
  </si>
  <si>
    <t>TU00119</t>
  </si>
  <si>
    <t>TU00120</t>
  </si>
  <si>
    <t>TU00121</t>
  </si>
  <si>
    <t>TU00122</t>
  </si>
  <si>
    <t>TU00123</t>
  </si>
  <si>
    <t>TU00124</t>
  </si>
  <si>
    <t>TU00125</t>
  </si>
  <si>
    <t>TU00126</t>
  </si>
  <si>
    <t>TU00127</t>
  </si>
  <si>
    <t>TU00128</t>
  </si>
  <si>
    <t>TU00129</t>
  </si>
  <si>
    <t>TU00130</t>
  </si>
  <si>
    <t>Sp178</t>
  </si>
  <si>
    <t>Sp179</t>
  </si>
  <si>
    <t>P3347</t>
  </si>
  <si>
    <t>MAL-MW3200A-10/16-d10</t>
  </si>
  <si>
    <t>Sp180</t>
  </si>
  <si>
    <t>Sp181</t>
  </si>
  <si>
    <t>P3348</t>
  </si>
  <si>
    <t>MAL-MW3200A-11/16-d11</t>
  </si>
  <si>
    <t>Sp182</t>
  </si>
  <si>
    <t>P3339</t>
  </si>
  <si>
    <t>MAL-MW3200A-02/16-d02</t>
  </si>
  <si>
    <t>Sp186</t>
  </si>
  <si>
    <t>Sp187</t>
  </si>
  <si>
    <t>Sp184</t>
  </si>
  <si>
    <t>Sp185</t>
  </si>
  <si>
    <t>Sp183</t>
  </si>
  <si>
    <t>P3342</t>
  </si>
  <si>
    <t>MAL-MW3200A-05/16-d05</t>
  </si>
  <si>
    <t>P3355</t>
  </si>
  <si>
    <t>MAL-MW3200B-02/16-d02</t>
  </si>
  <si>
    <t>Sp188</t>
  </si>
  <si>
    <t>P3349</t>
  </si>
  <si>
    <t>MAL-MW3200A-12/16-d12</t>
  </si>
  <si>
    <t>P3353</t>
  </si>
  <si>
    <t>MAL-MW3200A-16/16-d16</t>
  </si>
  <si>
    <t>MAL-MW3200A-13/16-d13</t>
  </si>
  <si>
    <t>P3350</t>
  </si>
  <si>
    <t>P3351</t>
  </si>
  <si>
    <t>MAL-MW3200A-14/16-d14</t>
  </si>
  <si>
    <t>Sp189</t>
  </si>
  <si>
    <t>P3346</t>
  </si>
  <si>
    <t>MAL-MW3200A-09/16-d09</t>
  </si>
  <si>
    <t>P3341</t>
  </si>
  <si>
    <t>MAL-MW3200A-04/16-d04</t>
  </si>
  <si>
    <t>Sp190</t>
  </si>
  <si>
    <t>P3343</t>
  </si>
  <si>
    <t>MAL-MW3200A-06/16-d06</t>
  </si>
  <si>
    <t>Sp191</t>
  </si>
  <si>
    <t>P3345</t>
  </si>
  <si>
    <t>MAL-MW3200A-08/16-d08</t>
  </si>
  <si>
    <t>Sp192</t>
  </si>
  <si>
    <t>Cicadellidae (larve+male)</t>
  </si>
  <si>
    <t>Sp193</t>
  </si>
  <si>
    <t>Sp194</t>
  </si>
  <si>
    <t>P3344</t>
  </si>
  <si>
    <t>MAL-MW3200A-07/16-d07</t>
  </si>
  <si>
    <t>P3338</t>
  </si>
  <si>
    <t>MAL-MW3200A-01/16-d01</t>
  </si>
  <si>
    <t>Sp195</t>
  </si>
  <si>
    <t>P3340</t>
  </si>
  <si>
    <t>P3361</t>
  </si>
  <si>
    <t>MAL-MW3200A-03/16-d03</t>
  </si>
  <si>
    <t>P3362</t>
  </si>
  <si>
    <t>MAL-MW3200B-08/16-d08</t>
  </si>
  <si>
    <t>MAL-MW3200B-09/16-d09</t>
  </si>
  <si>
    <t>P3365</t>
  </si>
  <si>
    <t>MAL-MW3200B-12/16-d12</t>
  </si>
  <si>
    <t>Sp196</t>
  </si>
  <si>
    <t>P3366</t>
  </si>
  <si>
    <t>Sp197</t>
  </si>
  <si>
    <t>P3367</t>
  </si>
  <si>
    <t>MAL-MW3200B-13/16-d13</t>
  </si>
  <si>
    <t>MAL-MW3200B-14/16-d14</t>
  </si>
  <si>
    <t>Sp198</t>
  </si>
  <si>
    <t>P3368</t>
  </si>
  <si>
    <t>MAL-MW3200B-15/16-d15</t>
  </si>
  <si>
    <t>Sp199</t>
  </si>
  <si>
    <t>P3369</t>
  </si>
  <si>
    <t>MAL-MW3200B-16/16-d16</t>
  </si>
  <si>
    <t>P3371</t>
  </si>
  <si>
    <t>MAL-MW3200C-02/16-d02</t>
  </si>
  <si>
    <t>Sp200</t>
  </si>
  <si>
    <t>Sp201</t>
  </si>
  <si>
    <t>P3372</t>
  </si>
  <si>
    <t>MAL-MW3200C-03/16-d03</t>
  </si>
  <si>
    <t>P3373</t>
  </si>
  <si>
    <t>MAL-MW3200C-04/16-d04</t>
  </si>
  <si>
    <t>Sp202</t>
  </si>
  <si>
    <t>P3374</t>
  </si>
  <si>
    <t>MAL-MW3200C-05/16-d05</t>
  </si>
  <si>
    <t>Sp203</t>
  </si>
  <si>
    <t>Sp204</t>
  </si>
  <si>
    <t>Sp205</t>
  </si>
  <si>
    <t>P3375</t>
  </si>
  <si>
    <t>MAL-MW3200C-06/16-d06</t>
  </si>
  <si>
    <t>P3376</t>
  </si>
  <si>
    <t>MAL-MW3200C-07/16-d07</t>
  </si>
  <si>
    <t>Sp206</t>
  </si>
  <si>
    <t>Sp207</t>
  </si>
  <si>
    <t>P3377</t>
  </si>
  <si>
    <t>MAL-MW3200C-08/16-d08</t>
  </si>
  <si>
    <t>Sp208</t>
  </si>
  <si>
    <t>Sp209</t>
  </si>
  <si>
    <t>Sp210</t>
  </si>
  <si>
    <t>P3378</t>
  </si>
  <si>
    <t>Sp211</t>
  </si>
  <si>
    <t>P3379</t>
  </si>
  <si>
    <t>MAL-MW3200C-10/16-d10</t>
  </si>
  <si>
    <t>MAL-MW3200C-09/16-d09</t>
  </si>
  <si>
    <t>P3380</t>
  </si>
  <si>
    <t>MAL-MW3200C-11/16-d11</t>
  </si>
  <si>
    <t>Sp212</t>
  </si>
  <si>
    <t>P3381</t>
  </si>
  <si>
    <t>MAL-MW3200C-12/16-d12</t>
  </si>
  <si>
    <t>Sp213</t>
  </si>
  <si>
    <t>P3382</t>
  </si>
  <si>
    <t>MAL-MW3200C-13/16-d13</t>
  </si>
  <si>
    <t>P3383</t>
  </si>
  <si>
    <t>MAL-MW3200C-14/16-d14</t>
  </si>
  <si>
    <t>P3384</t>
  </si>
  <si>
    <t>MAL-MW3200C-15/16-d15</t>
  </si>
  <si>
    <t>P3385</t>
  </si>
  <si>
    <t>MAL-MW3200C-16/16-d16</t>
  </si>
  <si>
    <t>P3386</t>
  </si>
  <si>
    <t>MAL-MW3200D-01/16-d01</t>
  </si>
  <si>
    <t>Sp214</t>
  </si>
  <si>
    <t>Sp215</t>
  </si>
  <si>
    <t>P3387</t>
  </si>
  <si>
    <t>MAL-MW3200D-02/16-d02</t>
  </si>
  <si>
    <t>P3388</t>
  </si>
  <si>
    <t>P3389</t>
  </si>
  <si>
    <t>MAL-MW3200D-03/16-d03</t>
  </si>
  <si>
    <t>Sp216</t>
  </si>
  <si>
    <t>Sp217</t>
  </si>
  <si>
    <t>Sp218</t>
  </si>
  <si>
    <t>MAL-MW3200D-04/16-d04</t>
  </si>
  <si>
    <t>P3390</t>
  </si>
  <si>
    <t>MAL-MW3200D-05/16-d05</t>
  </si>
  <si>
    <t>Sp219</t>
  </si>
  <si>
    <t>Sp220</t>
  </si>
  <si>
    <t>P3391</t>
  </si>
  <si>
    <t>MAL-MW3200D-06/16-d06</t>
  </si>
  <si>
    <t>P3393</t>
  </si>
  <si>
    <t>MAL-MW3200D-08/16-d08</t>
  </si>
  <si>
    <t>P3394</t>
  </si>
  <si>
    <t>MAL-MW3200D-09/16-d09</t>
  </si>
  <si>
    <t>P3395</t>
  </si>
  <si>
    <t>MAL-MW3200D-10/16-d10</t>
  </si>
  <si>
    <t>P3396</t>
  </si>
  <si>
    <t>MAL-MW3200D-11/16-d11</t>
  </si>
  <si>
    <t>Sp221</t>
  </si>
  <si>
    <t>Sp222</t>
  </si>
  <si>
    <t>Psylloidea</t>
  </si>
  <si>
    <t>P3397</t>
  </si>
  <si>
    <t>MAL-MW3200D-12/16-d12</t>
  </si>
  <si>
    <t>P3398</t>
  </si>
  <si>
    <t>MAL-MW3200D-13/16-d13</t>
  </si>
  <si>
    <t>P3399</t>
  </si>
  <si>
    <t>MAL-MW3200D-14/16-d14</t>
  </si>
  <si>
    <t>Sp177</t>
  </si>
  <si>
    <t>Sp223</t>
  </si>
  <si>
    <t>Sp224</t>
  </si>
  <si>
    <t>P3400</t>
  </si>
  <si>
    <t>MAL-MW3200D-15/16-d15</t>
  </si>
  <si>
    <t>MAL-MW3200D-16/16-d16</t>
  </si>
  <si>
    <t>P3401</t>
  </si>
  <si>
    <t>TV00001</t>
  </si>
  <si>
    <t>TV00002</t>
  </si>
  <si>
    <t>TV00003</t>
  </si>
  <si>
    <t>TV00004</t>
  </si>
  <si>
    <t>TV00005</t>
  </si>
  <si>
    <t>TV00006</t>
  </si>
  <si>
    <t>TV00007</t>
  </si>
  <si>
    <t>TV00008</t>
  </si>
  <si>
    <t>TV00009</t>
  </si>
  <si>
    <t>TV00010</t>
  </si>
  <si>
    <t>TV00011</t>
  </si>
  <si>
    <t>TV00012</t>
  </si>
  <si>
    <t>TV00013</t>
  </si>
  <si>
    <t>TV00014</t>
  </si>
  <si>
    <t>TV00015</t>
  </si>
  <si>
    <t>TV00016</t>
  </si>
  <si>
    <t>TV00017</t>
  </si>
  <si>
    <t>TV00018</t>
  </si>
  <si>
    <t>TV00019</t>
  </si>
  <si>
    <t>TV00020</t>
  </si>
  <si>
    <t>TV00021</t>
  </si>
  <si>
    <t>TV00022</t>
  </si>
  <si>
    <t>TV00023</t>
  </si>
  <si>
    <t>TV00024</t>
  </si>
  <si>
    <t>TV00025</t>
  </si>
  <si>
    <t>TV00026</t>
  </si>
  <si>
    <t>TV00027</t>
  </si>
  <si>
    <t>TV00028</t>
  </si>
  <si>
    <t>TV00029</t>
  </si>
  <si>
    <t>TV00030</t>
  </si>
  <si>
    <t>TV00031</t>
  </si>
  <si>
    <t>TV00032</t>
  </si>
  <si>
    <t>TV00033</t>
  </si>
  <si>
    <t>TV00034</t>
  </si>
  <si>
    <t>TV00035</t>
  </si>
  <si>
    <t>TV00036</t>
  </si>
  <si>
    <t>TV00037</t>
  </si>
  <si>
    <t>TV00038</t>
  </si>
  <si>
    <t>TV00039</t>
  </si>
  <si>
    <t>TV00040</t>
  </si>
  <si>
    <t>TV00041</t>
  </si>
  <si>
    <t>TV00042</t>
  </si>
  <si>
    <t>TV00043</t>
  </si>
  <si>
    <t>TV00044</t>
  </si>
  <si>
    <t>TV00045</t>
  </si>
  <si>
    <t>TV00046</t>
  </si>
  <si>
    <t>TV00047</t>
  </si>
  <si>
    <t>TV00048</t>
  </si>
  <si>
    <t>TV00049</t>
  </si>
  <si>
    <t>TV00050</t>
  </si>
  <si>
    <t>TV00051</t>
  </si>
  <si>
    <t>TV00052</t>
  </si>
  <si>
    <t>TV00053</t>
  </si>
  <si>
    <t>TV00054</t>
  </si>
  <si>
    <t>TV00055</t>
  </si>
  <si>
    <t>TV00056</t>
  </si>
  <si>
    <t>TV00057</t>
  </si>
  <si>
    <t>TV00058</t>
  </si>
  <si>
    <t>TV00059</t>
  </si>
  <si>
    <t>TV00060</t>
  </si>
  <si>
    <t>TV00061</t>
  </si>
  <si>
    <t>TV00062</t>
  </si>
  <si>
    <t>TV00063</t>
  </si>
  <si>
    <t>TV00064</t>
  </si>
  <si>
    <t>TV00065</t>
  </si>
  <si>
    <t>TV00066</t>
  </si>
  <si>
    <t>TV00067</t>
  </si>
  <si>
    <t>TV00068</t>
  </si>
  <si>
    <t>TV00069</t>
  </si>
  <si>
    <t>TV00070</t>
  </si>
  <si>
    <t>TV00071</t>
  </si>
  <si>
    <t>TV00072</t>
  </si>
  <si>
    <t>TV00073</t>
  </si>
  <si>
    <t>TV00074</t>
  </si>
  <si>
    <t>TV00075</t>
  </si>
  <si>
    <t>TV00076</t>
  </si>
  <si>
    <t>TV00077</t>
  </si>
  <si>
    <t>TV00078</t>
  </si>
  <si>
    <t>TV00079</t>
  </si>
  <si>
    <t>TV00080</t>
  </si>
  <si>
    <t>TV00081</t>
  </si>
  <si>
    <t>TV00082</t>
  </si>
  <si>
    <t>TV00083</t>
  </si>
  <si>
    <t>TV00084</t>
  </si>
  <si>
    <t>TV00085</t>
  </si>
  <si>
    <t>TV00086</t>
  </si>
  <si>
    <t>TV00087</t>
  </si>
  <si>
    <t>TV00088</t>
  </si>
  <si>
    <t>TV00089</t>
  </si>
  <si>
    <t>TV00090</t>
  </si>
  <si>
    <t>TV00091</t>
  </si>
  <si>
    <t>TV00092</t>
  </si>
  <si>
    <t>TV00093</t>
  </si>
  <si>
    <t>Sp225</t>
  </si>
  <si>
    <t>P2948</t>
  </si>
  <si>
    <t>P2949</t>
  </si>
  <si>
    <t>MAL-MW2700A-02/16-d02</t>
  </si>
  <si>
    <t>MAL-MW2700A-01/16-d01</t>
  </si>
  <si>
    <t>Sp226</t>
  </si>
  <si>
    <t>P2950</t>
  </si>
  <si>
    <t>MAL-MW2700A-03/16-d03</t>
  </si>
  <si>
    <t>Sp227</t>
  </si>
  <si>
    <t>P2951</t>
  </si>
  <si>
    <t>MAL-MW2700A-04/16-d04</t>
  </si>
  <si>
    <t>P2952</t>
  </si>
  <si>
    <t>MAL-MW2700A-05/16-d05</t>
  </si>
  <si>
    <t>Sp228</t>
  </si>
  <si>
    <t>Sp229</t>
  </si>
  <si>
    <t>Sp230</t>
  </si>
  <si>
    <t>Sp231</t>
  </si>
  <si>
    <t>P2953</t>
  </si>
  <si>
    <t>Sp232</t>
  </si>
  <si>
    <t>P2955</t>
  </si>
  <si>
    <t>P2956</t>
  </si>
  <si>
    <t>MAL-MW2700A-09/16-d09</t>
  </si>
  <si>
    <t>MAL-MW2700A-06/16-d06</t>
  </si>
  <si>
    <t>MAL-MW2700A-08/16-d08</t>
  </si>
  <si>
    <t>P2957</t>
  </si>
  <si>
    <t>MAL-MW2700A-10/16-d10</t>
  </si>
  <si>
    <t>P2959</t>
  </si>
  <si>
    <t>MAL-MW2700A-12/16-d12</t>
  </si>
  <si>
    <t>P2960</t>
  </si>
  <si>
    <t>MAL-MW2700A-13/16-d13</t>
  </si>
  <si>
    <t>P2963</t>
  </si>
  <si>
    <t>MAL-MW2700A-16/16-d16</t>
  </si>
  <si>
    <t>P2965</t>
  </si>
  <si>
    <t>MAL-MW2700B-02/16-d02</t>
  </si>
  <si>
    <t>Sp233</t>
  </si>
  <si>
    <t>Sp234</t>
  </si>
  <si>
    <t>P2966</t>
  </si>
  <si>
    <t>MAL-MW2700B-03/16-d03</t>
  </si>
  <si>
    <t>P2967</t>
  </si>
  <si>
    <t>MAL-MW2700B-04/16-d04</t>
  </si>
  <si>
    <t>P2968</t>
  </si>
  <si>
    <t>MAL-MW2700B-05/16-d05</t>
  </si>
  <si>
    <t>Sp235</t>
  </si>
  <si>
    <t>P2971</t>
  </si>
  <si>
    <t>MAL-MW2700B-08/16-d08</t>
  </si>
  <si>
    <t>P2972</t>
  </si>
  <si>
    <t>MAL-MW2700B-09/16-d09</t>
  </si>
  <si>
    <t>Sp236</t>
  </si>
  <si>
    <t>Margarodidae</t>
  </si>
  <si>
    <t>Sp237</t>
  </si>
  <si>
    <t>Sp238</t>
  </si>
  <si>
    <t>Sp239</t>
  </si>
  <si>
    <t>Sp240</t>
  </si>
  <si>
    <t>P2973</t>
  </si>
  <si>
    <t>MAL-MW2700B-10/16-d10</t>
  </si>
  <si>
    <t>Sp241</t>
  </si>
  <si>
    <t>P2974</t>
  </si>
  <si>
    <t>MAL-MW2700B-11/16-d11</t>
  </si>
  <si>
    <t>P2976</t>
  </si>
  <si>
    <t>MAL-MW2700B-13/16-d13</t>
  </si>
  <si>
    <t>Delphacidae (larve)</t>
  </si>
  <si>
    <t>P2981</t>
  </si>
  <si>
    <t>MAL-MW2700C-02/16-d02</t>
  </si>
  <si>
    <t>P2982</t>
  </si>
  <si>
    <t>MAL-MW2700C-03/16-d03</t>
  </si>
  <si>
    <t>Psocoptera</t>
  </si>
  <si>
    <t>Sp243</t>
  </si>
  <si>
    <t>Sp242</t>
  </si>
  <si>
    <t>P2983</t>
  </si>
  <si>
    <t>MAL-MW2700C-04/16-d04</t>
  </si>
  <si>
    <t>P2984</t>
  </si>
  <si>
    <t>MAL-MW2700C-05/16-d05</t>
  </si>
  <si>
    <t>Sp245</t>
  </si>
  <si>
    <t>Sp244</t>
  </si>
  <si>
    <t>P2988</t>
  </si>
  <si>
    <t>MAL-MW2700C-09/16-d09</t>
  </si>
  <si>
    <t>P2990</t>
  </si>
  <si>
    <t>MAL-MW2700C-11/16-d11</t>
  </si>
  <si>
    <t>P2995</t>
  </si>
  <si>
    <t>MAL-MW2700C-16/16-d16</t>
  </si>
  <si>
    <t>P2996</t>
  </si>
  <si>
    <t>MAL-MW2700D-01/16-d01</t>
  </si>
  <si>
    <t>P2997</t>
  </si>
  <si>
    <t>MAL-MW2700D-02/16-d02</t>
  </si>
  <si>
    <t>P2998</t>
  </si>
  <si>
    <t>MAL-MW2700D-03/16-d03</t>
  </si>
  <si>
    <t>Sp246</t>
  </si>
  <si>
    <t>Sp247</t>
  </si>
  <si>
    <t>P2999</t>
  </si>
  <si>
    <t>MAL-MW2700D-04/16-d04</t>
  </si>
  <si>
    <t>Sp248</t>
  </si>
  <si>
    <t>P3000</t>
  </si>
  <si>
    <t>MAL-MW2700D-05/16-d05</t>
  </si>
  <si>
    <t>Sp249</t>
  </si>
  <si>
    <t>Sp250</t>
  </si>
  <si>
    <t>P3001</t>
  </si>
  <si>
    <t>MAL-MW2700D-06/16-d06</t>
  </si>
  <si>
    <t>P3002</t>
  </si>
  <si>
    <t>MAL-MW2700D-07/16-d07</t>
  </si>
  <si>
    <t>Sp251</t>
  </si>
  <si>
    <t>P3003</t>
  </si>
  <si>
    <t>MAL-MW2700D-08/16-d08</t>
  </si>
  <si>
    <t>Sp252</t>
  </si>
  <si>
    <t>P3004</t>
  </si>
  <si>
    <t>MAL-MW2700D-09/16-d09</t>
  </si>
  <si>
    <t>Sp253</t>
  </si>
  <si>
    <t>P3005</t>
  </si>
  <si>
    <t>MAL-MW2700D-10/16-d10</t>
  </si>
  <si>
    <t>Sp254</t>
  </si>
  <si>
    <t>P3006</t>
  </si>
  <si>
    <t>MAL-MW2700D-11/16-d11</t>
  </si>
  <si>
    <t>P3007</t>
  </si>
  <si>
    <t>MAL-MW2700D-12/16-d12</t>
  </si>
  <si>
    <t>P3008</t>
  </si>
  <si>
    <t>MAL-MW2700D-13/16-d13</t>
  </si>
  <si>
    <t>P3009</t>
  </si>
  <si>
    <t>Sp255</t>
  </si>
  <si>
    <t>P3011</t>
  </si>
  <si>
    <t>MAL-MW2700D-16/16-d16</t>
  </si>
  <si>
    <t>MAL-MW2700D-14/16-d14</t>
  </si>
  <si>
    <t>TW00001</t>
  </si>
  <si>
    <t>TW00002</t>
  </si>
  <si>
    <t>TW00003</t>
  </si>
  <si>
    <t>TW00004</t>
  </si>
  <si>
    <t>TW00005</t>
  </si>
  <si>
    <t>TW00006</t>
  </si>
  <si>
    <t>TW00007</t>
  </si>
  <si>
    <t>TW00008</t>
  </si>
  <si>
    <t>TW00009</t>
  </si>
  <si>
    <t>TW00010</t>
  </si>
  <si>
    <t>TW00011</t>
  </si>
  <si>
    <t>TW00012</t>
  </si>
  <si>
    <t>TW00013</t>
  </si>
  <si>
    <t>TW00014</t>
  </si>
  <si>
    <t>TW00015</t>
  </si>
  <si>
    <t>TW00016</t>
  </si>
  <si>
    <t>TW00017</t>
  </si>
  <si>
    <t>TW00018</t>
  </si>
  <si>
    <t>TW00019</t>
  </si>
  <si>
    <t>TW00020</t>
  </si>
  <si>
    <t>TW00021</t>
  </si>
  <si>
    <t>TW00022</t>
  </si>
  <si>
    <t>TW00023</t>
  </si>
  <si>
    <t>TW00024</t>
  </si>
  <si>
    <t>TW00025</t>
  </si>
  <si>
    <t>TW00026</t>
  </si>
  <si>
    <t>TW00027</t>
  </si>
  <si>
    <t>TW00028</t>
  </si>
  <si>
    <t>TW00029</t>
  </si>
  <si>
    <t>TW00030</t>
  </si>
  <si>
    <t>TW00031</t>
  </si>
  <si>
    <t>TW00032</t>
  </si>
  <si>
    <t>TW00033</t>
  </si>
  <si>
    <t>TW00034</t>
  </si>
  <si>
    <t>TW00035</t>
  </si>
  <si>
    <t>TW00036</t>
  </si>
  <si>
    <t>TW00037</t>
  </si>
  <si>
    <t>TW00038</t>
  </si>
  <si>
    <t>TW00039</t>
  </si>
  <si>
    <t>TW00040</t>
  </si>
  <si>
    <t>TW00041</t>
  </si>
  <si>
    <t>TW00042</t>
  </si>
  <si>
    <t>TW00043</t>
  </si>
  <si>
    <t>TW00044</t>
  </si>
  <si>
    <t>TW00045</t>
  </si>
  <si>
    <t>TW00046</t>
  </si>
  <si>
    <t>TW00047</t>
  </si>
  <si>
    <t>TW00048</t>
  </si>
  <si>
    <t>TW00049</t>
  </si>
  <si>
    <t>TW00050</t>
  </si>
  <si>
    <t>TW00051</t>
  </si>
  <si>
    <t>TW00052</t>
  </si>
  <si>
    <t>TW00053</t>
  </si>
  <si>
    <t>TW00054</t>
  </si>
  <si>
    <t>TW00055</t>
  </si>
  <si>
    <t>TW00056</t>
  </si>
  <si>
    <t>TW00057</t>
  </si>
  <si>
    <t>TW00058</t>
  </si>
  <si>
    <t>TW00059</t>
  </si>
  <si>
    <t>TW00060</t>
  </si>
  <si>
    <t>TW00061</t>
  </si>
  <si>
    <t>TW00062</t>
  </si>
  <si>
    <t>TW00063</t>
  </si>
  <si>
    <t>TW00064</t>
  </si>
  <si>
    <t>TW00065</t>
  </si>
  <si>
    <t>TW00066</t>
  </si>
  <si>
    <t>TW00067</t>
  </si>
  <si>
    <t>TW00068</t>
  </si>
  <si>
    <t>TW00069</t>
  </si>
  <si>
    <t>TW00070</t>
  </si>
  <si>
    <t>TW00071</t>
  </si>
  <si>
    <t>TW00072</t>
  </si>
  <si>
    <t>TW00073</t>
  </si>
  <si>
    <t>TW00074</t>
  </si>
  <si>
    <t>TW00075</t>
  </si>
  <si>
    <t>TW00076</t>
  </si>
  <si>
    <t>TW00077</t>
  </si>
  <si>
    <t>TW00078</t>
  </si>
  <si>
    <t>TW00079</t>
  </si>
  <si>
    <t>TW00080</t>
  </si>
  <si>
    <t>TW00081</t>
  </si>
  <si>
    <t>TW00082</t>
  </si>
  <si>
    <t>TW00083</t>
  </si>
  <si>
    <t>TW00084</t>
  </si>
  <si>
    <t>TW00085</t>
  </si>
  <si>
    <t>TW00086</t>
  </si>
  <si>
    <t>TW00087</t>
  </si>
  <si>
    <t>TW00088</t>
  </si>
  <si>
    <t>TW00089</t>
  </si>
  <si>
    <t>TW00090</t>
  </si>
  <si>
    <t>TW00091</t>
  </si>
  <si>
    <t>TW00092</t>
  </si>
  <si>
    <t>TW00093</t>
  </si>
  <si>
    <t>TW00094</t>
  </si>
  <si>
    <t>TW00095</t>
  </si>
  <si>
    <t>TW00096</t>
  </si>
  <si>
    <t>TW00097</t>
  </si>
  <si>
    <t>TW00098</t>
  </si>
  <si>
    <t>TW00099</t>
  </si>
  <si>
    <t>TW00100</t>
  </si>
  <si>
    <t>TW00101</t>
  </si>
  <si>
    <t>TW00102</t>
  </si>
  <si>
    <t>TW00103</t>
  </si>
  <si>
    <t>TW00104</t>
  </si>
  <si>
    <t>TW00105</t>
  </si>
  <si>
    <t>TW00106</t>
  </si>
  <si>
    <t>TW00107</t>
  </si>
  <si>
    <t>TW00108</t>
  </si>
  <si>
    <t>TW00109</t>
  </si>
  <si>
    <t>TW00110</t>
  </si>
  <si>
    <t>TW00111</t>
  </si>
  <si>
    <t>TW00112</t>
  </si>
  <si>
    <t>TW00113</t>
  </si>
  <si>
    <t>TW00114</t>
  </si>
  <si>
    <t>TW00115</t>
  </si>
  <si>
    <t>TW00116</t>
  </si>
  <si>
    <t>TW00117</t>
  </si>
  <si>
    <t>TW00118</t>
  </si>
  <si>
    <t>TW00119</t>
  </si>
  <si>
    <t>TW00120</t>
  </si>
  <si>
    <t>TW00121</t>
  </si>
  <si>
    <t>TW00122</t>
  </si>
  <si>
    <t>TW00123</t>
  </si>
  <si>
    <t>TW00124</t>
  </si>
  <si>
    <t>TW00125</t>
  </si>
  <si>
    <t>P2559</t>
  </si>
  <si>
    <t>Sp256</t>
  </si>
  <si>
    <t>Sp257</t>
  </si>
  <si>
    <t>Sp258</t>
  </si>
  <si>
    <t>MAL-MW2200A-02/16-d02</t>
  </si>
  <si>
    <t>Sp260</t>
  </si>
  <si>
    <t>Sp261</t>
  </si>
  <si>
    <t>Sp259</t>
  </si>
  <si>
    <t>P2560</t>
  </si>
  <si>
    <t>MAL-MW2200A-03/16-d03</t>
  </si>
  <si>
    <t>Sp262</t>
  </si>
  <si>
    <t>Sp263</t>
  </si>
  <si>
    <t>Achilidae (Rhotala sp)</t>
  </si>
  <si>
    <t>P2561</t>
  </si>
  <si>
    <t>P2562</t>
  </si>
  <si>
    <t>P2563</t>
  </si>
  <si>
    <t>Sp264</t>
  </si>
  <si>
    <t>Sp265</t>
  </si>
  <si>
    <t>Sp266</t>
  </si>
  <si>
    <t>Sp267</t>
  </si>
  <si>
    <t>MAL-MW2200A-05/16-d05</t>
  </si>
  <si>
    <t>MAL-MW2200A-04/16-d04</t>
  </si>
  <si>
    <t>Sp269</t>
  </si>
  <si>
    <t>Sp268</t>
  </si>
  <si>
    <t>MAL-MW2200A-06/16-d06</t>
  </si>
  <si>
    <t>Sp270</t>
  </si>
  <si>
    <t>P2565</t>
  </si>
  <si>
    <t>MAL-MW2200A-08/16-d08</t>
  </si>
  <si>
    <t>Sp271</t>
  </si>
  <si>
    <t>Sp272</t>
  </si>
  <si>
    <t>Sp273</t>
  </si>
  <si>
    <t>P2566</t>
  </si>
  <si>
    <t>MAL-MW2200A-09/16-d09</t>
  </si>
  <si>
    <t>Achilidae (Rhotara sp)</t>
  </si>
  <si>
    <t>Sp274</t>
  </si>
  <si>
    <t>Sp275</t>
  </si>
  <si>
    <t>P2567</t>
  </si>
  <si>
    <t>MAL-MW2200A-10/16-d10</t>
  </si>
  <si>
    <t>P2568</t>
  </si>
  <si>
    <t>MAL-MW2200A-11/16-d11</t>
  </si>
  <si>
    <t>Sp276</t>
  </si>
  <si>
    <t>Sp277</t>
  </si>
  <si>
    <t>Sp278</t>
  </si>
  <si>
    <t>Sp279</t>
  </si>
  <si>
    <t>P2569</t>
  </si>
  <si>
    <t>MAL-MW2200A-12/16-d12</t>
  </si>
  <si>
    <t>Sp280</t>
  </si>
  <si>
    <t>Sp281</t>
  </si>
  <si>
    <t>Sp283</t>
  </si>
  <si>
    <t>Sp282</t>
  </si>
  <si>
    <t>P2570</t>
  </si>
  <si>
    <t>MAL-MW2200A-13/16-d13</t>
  </si>
  <si>
    <t>Sp284</t>
  </si>
  <si>
    <t>P2571</t>
  </si>
  <si>
    <t>MAL-MW2200A-14/16-d14</t>
  </si>
  <si>
    <t>P2572</t>
  </si>
  <si>
    <t>P2573</t>
  </si>
  <si>
    <t>P2574</t>
  </si>
  <si>
    <t>Sp285</t>
  </si>
  <si>
    <t>Sp286</t>
  </si>
  <si>
    <t>MAL-MW2200A-15/16-d15</t>
  </si>
  <si>
    <t>Sp289</t>
  </si>
  <si>
    <t>Sp288</t>
  </si>
  <si>
    <t>MAL-MW2200A-16/16-d16</t>
  </si>
  <si>
    <t>Aleyrodidae</t>
  </si>
  <si>
    <t>Sp287</t>
  </si>
  <si>
    <t>Sp290</t>
  </si>
  <si>
    <t>MAL-MW2200B-01/16-d01</t>
  </si>
  <si>
    <t>Sp291</t>
  </si>
  <si>
    <t>P2576</t>
  </si>
  <si>
    <t>MAL-MW2200B-03/16-d03</t>
  </si>
  <si>
    <t>Sp292</t>
  </si>
  <si>
    <t>P2579</t>
  </si>
  <si>
    <t>MAL-MW2200B-06/16-d06</t>
  </si>
  <si>
    <t>Sp293</t>
  </si>
  <si>
    <t>Sp294</t>
  </si>
  <si>
    <t>P2582</t>
  </si>
  <si>
    <t>MAL-MW2200B-09/16-d09</t>
  </si>
  <si>
    <t>Sp295</t>
  </si>
  <si>
    <t>Meenoplidae</t>
  </si>
  <si>
    <t>P2583</t>
  </si>
  <si>
    <t>MAL-MW2200B-10/16-d10</t>
  </si>
  <si>
    <t>Sp296</t>
  </si>
  <si>
    <t>Sp297</t>
  </si>
  <si>
    <t>P2584</t>
  </si>
  <si>
    <t>MAL-MW2200B-11/16-d11</t>
  </si>
  <si>
    <t>Sp298</t>
  </si>
  <si>
    <t>P2586</t>
  </si>
  <si>
    <t>P2587</t>
  </si>
  <si>
    <t>MAL-MW2200B-13/16-d13</t>
  </si>
  <si>
    <t>Sp299</t>
  </si>
  <si>
    <t>P2588</t>
  </si>
  <si>
    <t>MAL-MW2200B-14/16-d14</t>
  </si>
  <si>
    <t>MAL-MW2200B-15/16-d15</t>
  </si>
  <si>
    <t>Sp300</t>
  </si>
  <si>
    <t>P2589</t>
  </si>
  <si>
    <t>MAL-MW2200B-16/16-d16</t>
  </si>
  <si>
    <t>P2594</t>
  </si>
  <si>
    <t>MAL-MW2200C-05/15-d05</t>
  </si>
  <si>
    <t>Sp301</t>
  </si>
  <si>
    <t>P2595</t>
  </si>
  <si>
    <t>MAL-MW2200C-06/15-d06</t>
  </si>
  <si>
    <t>Sp302</t>
  </si>
  <si>
    <t>P2599</t>
  </si>
  <si>
    <t>MAL-MW2200C-10/16-d10</t>
  </si>
  <si>
    <t>Sp303</t>
  </si>
  <si>
    <t>P2600</t>
  </si>
  <si>
    <t>MAL-MW2200C-11/16-d11</t>
  </si>
  <si>
    <t>P2603</t>
  </si>
  <si>
    <t>MAL-MW2200C-14/16-d14</t>
  </si>
  <si>
    <t>P2604</t>
  </si>
  <si>
    <t>Sp304</t>
  </si>
  <si>
    <t>MAL-MW2200C-15/16-d15</t>
  </si>
  <si>
    <t>Sp305</t>
  </si>
  <si>
    <t>P2605</t>
  </si>
  <si>
    <t>MAL-MW2200C-16/16-d16</t>
  </si>
  <si>
    <t>Sp306</t>
  </si>
  <si>
    <t>P2606</t>
  </si>
  <si>
    <t>MAL-MW2200D-01/16-d01</t>
  </si>
  <si>
    <t>Sp308</t>
  </si>
  <si>
    <t>Sp307</t>
  </si>
  <si>
    <t>P2607</t>
  </si>
  <si>
    <t>MAL-MW2200D-02/16-d02</t>
  </si>
  <si>
    <t>P2608</t>
  </si>
  <si>
    <t>MAL-MW2200D-03/16-d03</t>
  </si>
  <si>
    <t>Sp309</t>
  </si>
  <si>
    <t>P2609</t>
  </si>
  <si>
    <t>MAL-MW2200D-04/16-d04</t>
  </si>
  <si>
    <t>Sp310</t>
  </si>
  <si>
    <t>P2611</t>
  </si>
  <si>
    <t>MAL-MW2200D-06/16-d06</t>
  </si>
  <si>
    <t>Sp311</t>
  </si>
  <si>
    <t>Sp312</t>
  </si>
  <si>
    <t>P2613</t>
  </si>
  <si>
    <t>MAL-MW2200D-08/16-d08</t>
  </si>
  <si>
    <t>Sp313</t>
  </si>
  <si>
    <t>P2614</t>
  </si>
  <si>
    <t>MAL-MW2200D-09/16-d09</t>
  </si>
  <si>
    <t>P2615</t>
  </si>
  <si>
    <t>MAL-MW2200D-10/16-d10</t>
  </si>
  <si>
    <t>Sp314</t>
  </si>
  <si>
    <t>P2616</t>
  </si>
  <si>
    <t>MAL-MW2200D-11/16-d11</t>
  </si>
  <si>
    <t>P2617</t>
  </si>
  <si>
    <t>MAL-MW2200D-12/16-d12</t>
  </si>
  <si>
    <t>Sp315</t>
  </si>
  <si>
    <t>Sp316</t>
  </si>
  <si>
    <t>P2618</t>
  </si>
  <si>
    <t>MAL-MW2200D-13/16-d13</t>
  </si>
  <si>
    <t>MAL-MW2200D-16/16-d16</t>
  </si>
  <si>
    <t>P2621</t>
  </si>
  <si>
    <t>Sp317</t>
  </si>
  <si>
    <t>Sp318</t>
  </si>
  <si>
    <t>P2619</t>
  </si>
  <si>
    <t>Sp319</t>
  </si>
  <si>
    <t>P2620</t>
  </si>
  <si>
    <t>MAL-MW2200D-15/16-d15</t>
  </si>
  <si>
    <t>MAL-MW2200D-14/16-d14</t>
  </si>
  <si>
    <t>Sp322</t>
  </si>
  <si>
    <t>Sp321</t>
  </si>
  <si>
    <t>Sp320</t>
  </si>
  <si>
    <t>Sp324</t>
  </si>
  <si>
    <t>Sp325</t>
  </si>
  <si>
    <t>Cicadidae</t>
  </si>
  <si>
    <t>P2558</t>
  </si>
  <si>
    <t>MAL-MW2200A-01/16-d01</t>
  </si>
  <si>
    <t>MY001</t>
  </si>
  <si>
    <t>MY002</t>
  </si>
  <si>
    <t>MY003</t>
  </si>
  <si>
    <t>MY004</t>
  </si>
  <si>
    <t>MY005</t>
  </si>
  <si>
    <t>MY006</t>
  </si>
  <si>
    <t>MY007</t>
  </si>
  <si>
    <t>MY008</t>
  </si>
  <si>
    <t>P2272</t>
  </si>
  <si>
    <t>P2385</t>
  </si>
  <si>
    <t>Sp326</t>
  </si>
  <si>
    <t>P2401</t>
  </si>
  <si>
    <t>MY009</t>
  </si>
  <si>
    <t>MY010</t>
  </si>
  <si>
    <t>MY011</t>
  </si>
  <si>
    <t>MY012</t>
  </si>
  <si>
    <t>Delphacidae (Larve et adulte)</t>
  </si>
  <si>
    <t>Sp327</t>
  </si>
  <si>
    <t>Sp328</t>
  </si>
  <si>
    <t>Sp329</t>
  </si>
  <si>
    <t>Sp330</t>
  </si>
  <si>
    <t>Sp331</t>
  </si>
  <si>
    <t>Sp332</t>
  </si>
  <si>
    <t>Achilidae (Rhotala sp, larve)</t>
  </si>
  <si>
    <t>TX00001</t>
  </si>
  <si>
    <t>TX00002</t>
  </si>
  <si>
    <t>TX00003</t>
  </si>
  <si>
    <t>TX00004</t>
  </si>
  <si>
    <t>TX00005</t>
  </si>
  <si>
    <t>TX00006</t>
  </si>
  <si>
    <t>TX00007</t>
  </si>
  <si>
    <t>TX00008</t>
  </si>
  <si>
    <t>TX00009</t>
  </si>
  <si>
    <t>TX00010</t>
  </si>
  <si>
    <t>TX00011</t>
  </si>
  <si>
    <t>TX00012</t>
  </si>
  <si>
    <t>TX00013</t>
  </si>
  <si>
    <t>TX00014</t>
  </si>
  <si>
    <t>TX00015</t>
  </si>
  <si>
    <t>TX00016</t>
  </si>
  <si>
    <t>TX00017</t>
  </si>
  <si>
    <t>TX00018</t>
  </si>
  <si>
    <t>TX00019</t>
  </si>
  <si>
    <t>TX00020</t>
  </si>
  <si>
    <t>TX00021</t>
  </si>
  <si>
    <t>TX00022</t>
  </si>
  <si>
    <t>TX00023</t>
  </si>
  <si>
    <t>TX00024</t>
  </si>
  <si>
    <t>TX00025</t>
  </si>
  <si>
    <t>TX00026</t>
  </si>
  <si>
    <t>TX00027</t>
  </si>
  <si>
    <t>TX00028</t>
  </si>
  <si>
    <t>TX00029</t>
  </si>
  <si>
    <t>TX00030</t>
  </si>
  <si>
    <t>TX00031</t>
  </si>
  <si>
    <t>TX00032</t>
  </si>
  <si>
    <t>TX00033</t>
  </si>
  <si>
    <t>TX00034</t>
  </si>
  <si>
    <t>TX00035</t>
  </si>
  <si>
    <t>TX00036</t>
  </si>
  <si>
    <t>TX00037</t>
  </si>
  <si>
    <t>TX00038</t>
  </si>
  <si>
    <t>TX00039</t>
  </si>
  <si>
    <t>TX00040</t>
  </si>
  <si>
    <t>TX00041</t>
  </si>
  <si>
    <t>TX00042</t>
  </si>
  <si>
    <t>TX00043</t>
  </si>
  <si>
    <t>TX00044</t>
  </si>
  <si>
    <t>TX00045</t>
  </si>
  <si>
    <t>TX00046</t>
  </si>
  <si>
    <t>TX00047</t>
  </si>
  <si>
    <t>TX00048</t>
  </si>
  <si>
    <t>TX00049</t>
  </si>
  <si>
    <t>TX00050</t>
  </si>
  <si>
    <t>TX00051</t>
  </si>
  <si>
    <t>TX00052</t>
  </si>
  <si>
    <t>TX00053</t>
  </si>
  <si>
    <t>TX00054</t>
  </si>
  <si>
    <t>TX00055</t>
  </si>
  <si>
    <t>TX00056</t>
  </si>
  <si>
    <t>TX00057</t>
  </si>
  <si>
    <t>TX00058</t>
  </si>
  <si>
    <t>TX00059</t>
  </si>
  <si>
    <t>TX00060</t>
  </si>
  <si>
    <t>TX00061</t>
  </si>
  <si>
    <t>TX00062</t>
  </si>
  <si>
    <t>TX00063</t>
  </si>
  <si>
    <t>TX00064</t>
  </si>
  <si>
    <t>TX00065</t>
  </si>
  <si>
    <t>TX00066</t>
  </si>
  <si>
    <t>TX00067</t>
  </si>
  <si>
    <t>TX00068</t>
  </si>
  <si>
    <t>TX00069</t>
  </si>
  <si>
    <t>TX00070</t>
  </si>
  <si>
    <t>TX00071</t>
  </si>
  <si>
    <t>TX00072</t>
  </si>
  <si>
    <t>TX00073</t>
  </si>
  <si>
    <t>TX00074</t>
  </si>
  <si>
    <t>TX00075</t>
  </si>
  <si>
    <t>TX00076</t>
  </si>
  <si>
    <t>TX00077</t>
  </si>
  <si>
    <t>TX00078</t>
  </si>
  <si>
    <t>TX00079</t>
  </si>
  <si>
    <t>TX00080</t>
  </si>
  <si>
    <t>TX00081</t>
  </si>
  <si>
    <t>TX00082</t>
  </si>
  <si>
    <t>TX00083</t>
  </si>
  <si>
    <t>TX00084</t>
  </si>
  <si>
    <t>TX00085</t>
  </si>
  <si>
    <t>TX00086</t>
  </si>
  <si>
    <t>TX00087</t>
  </si>
  <si>
    <t>TX00088</t>
  </si>
  <si>
    <t>TX00089</t>
  </si>
  <si>
    <t>TX00090</t>
  </si>
  <si>
    <t>TX00091</t>
  </si>
  <si>
    <t>TX00092</t>
  </si>
  <si>
    <t>TX00093</t>
  </si>
  <si>
    <t>TX00094</t>
  </si>
  <si>
    <t>TX00095</t>
  </si>
  <si>
    <t>TX00096</t>
  </si>
  <si>
    <t>TX00097</t>
  </si>
  <si>
    <t>TX00098</t>
  </si>
  <si>
    <t>TX00099</t>
  </si>
  <si>
    <t>TX00100</t>
  </si>
  <si>
    <t>TX00101</t>
  </si>
  <si>
    <t>TX00102</t>
  </si>
  <si>
    <t>TX00103</t>
  </si>
  <si>
    <t>TX00104</t>
  </si>
  <si>
    <t>TX00105</t>
  </si>
  <si>
    <t>TX00106</t>
  </si>
  <si>
    <t>TX00107</t>
  </si>
  <si>
    <t>TX00108</t>
  </si>
  <si>
    <t>TX00109</t>
  </si>
  <si>
    <t>TX00110</t>
  </si>
  <si>
    <t>TX00111</t>
  </si>
  <si>
    <t>TX00112</t>
  </si>
  <si>
    <t>TX00113</t>
  </si>
  <si>
    <t>TX00114</t>
  </si>
  <si>
    <t>TX00115</t>
  </si>
  <si>
    <t>TX00116</t>
  </si>
  <si>
    <t>TX00117</t>
  </si>
  <si>
    <t>TX00118</t>
  </si>
  <si>
    <t>TX00119</t>
  </si>
  <si>
    <t>TX00120</t>
  </si>
  <si>
    <t>TX00121</t>
  </si>
  <si>
    <t>TX00122</t>
  </si>
  <si>
    <t>TX00123</t>
  </si>
  <si>
    <t>TX00124</t>
  </si>
  <si>
    <t>TX00125</t>
  </si>
  <si>
    <t>TX00126</t>
  </si>
  <si>
    <t>TX00127</t>
  </si>
  <si>
    <t>TX00128</t>
  </si>
  <si>
    <t>TX00129</t>
  </si>
  <si>
    <t>TX00130</t>
  </si>
  <si>
    <t>TX00131</t>
  </si>
  <si>
    <t>TX00132</t>
  </si>
  <si>
    <t>TX00133</t>
  </si>
  <si>
    <t>TX00134</t>
  </si>
  <si>
    <t>TX00135</t>
  </si>
  <si>
    <t>TX00136</t>
  </si>
  <si>
    <t>TX00137</t>
  </si>
  <si>
    <t>TX00138</t>
  </si>
  <si>
    <t>TX00139</t>
  </si>
  <si>
    <t>TX00140</t>
  </si>
  <si>
    <t>TX00141</t>
  </si>
  <si>
    <t>TX00142</t>
  </si>
  <si>
    <t>TX00143</t>
  </si>
  <si>
    <t>TX00144</t>
  </si>
  <si>
    <t>TX00145</t>
  </si>
  <si>
    <t>TX00146</t>
  </si>
  <si>
    <t>TX00147</t>
  </si>
  <si>
    <t>TX00148</t>
  </si>
  <si>
    <t>TX00149</t>
  </si>
  <si>
    <t>TX00150</t>
  </si>
  <si>
    <t>Sp333</t>
  </si>
  <si>
    <t>Sp334</t>
  </si>
  <si>
    <t>Sp335</t>
  </si>
  <si>
    <t>Sp336</t>
  </si>
  <si>
    <t>Sp337</t>
  </si>
  <si>
    <t>Sp338</t>
  </si>
  <si>
    <t>P2168</t>
  </si>
  <si>
    <t>MAL-MW1700A-01/16-d01</t>
  </si>
  <si>
    <t>Sp339</t>
  </si>
  <si>
    <t>Sp340</t>
  </si>
  <si>
    <t>Fulgoromorpha (lave)</t>
  </si>
  <si>
    <t>Sp341</t>
  </si>
  <si>
    <t>P2169</t>
  </si>
  <si>
    <t>MAL-MW1700A-02/16-d02</t>
  </si>
  <si>
    <t>Sp342</t>
  </si>
  <si>
    <t>Sp343</t>
  </si>
  <si>
    <t>P2171</t>
  </si>
  <si>
    <t>MAL-MW1700A-04/16-d04</t>
  </si>
  <si>
    <t>Sp344</t>
  </si>
  <si>
    <t>Sp345</t>
  </si>
  <si>
    <t>P2172</t>
  </si>
  <si>
    <t>MAL-MW1700A-05/16-d05</t>
  </si>
  <si>
    <t>Sp346</t>
  </si>
  <si>
    <t>P2173</t>
  </si>
  <si>
    <t>P2174</t>
  </si>
  <si>
    <t>MAL-MW1700A-07/17-d07</t>
  </si>
  <si>
    <t>MAL-MW1700A-06/16-d06</t>
  </si>
  <si>
    <t>Sp347</t>
  </si>
  <si>
    <t>Sp348</t>
  </si>
  <si>
    <t>P2175</t>
  </si>
  <si>
    <t>MAL-MW1700A-08/16-d08</t>
  </si>
  <si>
    <t>Sp350</t>
  </si>
  <si>
    <t>Sp349</t>
  </si>
  <si>
    <t>P2176</t>
  </si>
  <si>
    <t>MAL-MW1700A-09/16-d09</t>
  </si>
  <si>
    <t>Sp351</t>
  </si>
  <si>
    <t>Sp352</t>
  </si>
  <si>
    <t>P2177</t>
  </si>
  <si>
    <t>MAL-MW1700A-10/16-d10</t>
  </si>
  <si>
    <t>Sp353</t>
  </si>
  <si>
    <t>P2178</t>
  </si>
  <si>
    <t>MAL-MW1700A-11/16-d11</t>
  </si>
  <si>
    <t>P2179</t>
  </si>
  <si>
    <t>MAL-MW1700A-12/16-d12</t>
  </si>
  <si>
    <t>P2180</t>
  </si>
  <si>
    <t>MAL-MW1700A-13/16-d13</t>
  </si>
  <si>
    <t>Sp354</t>
  </si>
  <si>
    <t>P2181</t>
  </si>
  <si>
    <t>MAL-MW1700A-14/16-d14</t>
  </si>
  <si>
    <t>P2182</t>
  </si>
  <si>
    <t>MAL-MW1700A-15/16-d15</t>
  </si>
  <si>
    <t>Sp355</t>
  </si>
  <si>
    <t>Sp356</t>
  </si>
  <si>
    <t>Sp357</t>
  </si>
  <si>
    <t>Sp358</t>
  </si>
  <si>
    <t>Sp359</t>
  </si>
  <si>
    <t>P2183</t>
  </si>
  <si>
    <t>MAL-MW1700A-16/16-d16</t>
  </si>
  <si>
    <t>Aphrophoridae</t>
  </si>
  <si>
    <t>Sp360</t>
  </si>
  <si>
    <t>P2184</t>
  </si>
  <si>
    <t>MAL-MW1700B-01/16-d01</t>
  </si>
  <si>
    <t>Sp361</t>
  </si>
  <si>
    <t>Sp362</t>
  </si>
  <si>
    <t>Sp363</t>
  </si>
  <si>
    <t>Sp364</t>
  </si>
  <si>
    <t>Sp365</t>
  </si>
  <si>
    <t>Dictyopharidae</t>
  </si>
  <si>
    <t>Sp366</t>
  </si>
  <si>
    <t>Sp367</t>
  </si>
  <si>
    <t>Sp368</t>
  </si>
  <si>
    <t>MAL-MW1700B-02/16-d02</t>
  </si>
  <si>
    <t>P2185</t>
  </si>
  <si>
    <t>P2186</t>
  </si>
  <si>
    <t>MAL-MW1700B-03/16-d03</t>
  </si>
  <si>
    <t>P2187</t>
  </si>
  <si>
    <t>MAL-MW1700B-04/16-d04</t>
  </si>
  <si>
    <t>Sp369</t>
  </si>
  <si>
    <t>P2190</t>
  </si>
  <si>
    <t>MAL-MW1700B-07/16-d07</t>
  </si>
  <si>
    <t>P2191</t>
  </si>
  <si>
    <t>MAL-MW1700B-08/16-d08</t>
  </si>
  <si>
    <t>P2192</t>
  </si>
  <si>
    <t>MAL-MW1700B-09/16-d09</t>
  </si>
  <si>
    <t>Sp370</t>
  </si>
  <si>
    <t>P2196</t>
  </si>
  <si>
    <t>MAL-MW1700B-13/16-d13</t>
  </si>
  <si>
    <t>P2199</t>
  </si>
  <si>
    <t>MAL-MW1700B-16/16-d16</t>
  </si>
  <si>
    <t>Sp371</t>
  </si>
  <si>
    <t>P2200</t>
  </si>
  <si>
    <t>MAL-MW1700C-01/16-d01</t>
  </si>
  <si>
    <t>P2201</t>
  </si>
  <si>
    <t>MAL-MW1700C-02/16-d02</t>
  </si>
  <si>
    <t>P2202</t>
  </si>
  <si>
    <t>MAL-MW1700C-03/16-d03</t>
  </si>
  <si>
    <t>P2203</t>
  </si>
  <si>
    <t>MAL-MW1700C-04/16-d04</t>
  </si>
  <si>
    <t>P2205</t>
  </si>
  <si>
    <t>MAL-MW1700C-06/16-d06</t>
  </si>
  <si>
    <t>P2208</t>
  </si>
  <si>
    <t>MAL-MW1700C-09/16-d09</t>
  </si>
  <si>
    <t>P2210</t>
  </si>
  <si>
    <t>MAL-MW1700C-11/16-d11</t>
  </si>
  <si>
    <t>Sp372</t>
  </si>
  <si>
    <t>P2211</t>
  </si>
  <si>
    <t>MAL-MW1700C-12/16-d12</t>
  </si>
  <si>
    <t>P2212</t>
  </si>
  <si>
    <t>MAL-MW1700C-13/16-d13</t>
  </si>
  <si>
    <t>P2215</t>
  </si>
  <si>
    <t>MAL-MW1700C-16/16-d16</t>
  </si>
  <si>
    <t>Sp373</t>
  </si>
  <si>
    <t>Sp374</t>
  </si>
  <si>
    <t>Sp375</t>
  </si>
  <si>
    <t>Sp376</t>
  </si>
  <si>
    <t>Sp377</t>
  </si>
  <si>
    <t>Sp378</t>
  </si>
  <si>
    <t>Sp379</t>
  </si>
  <si>
    <t>Sp380</t>
  </si>
  <si>
    <t>Sp381</t>
  </si>
  <si>
    <t>P2216</t>
  </si>
  <si>
    <t>MAL-MW1700D-01/16-d01</t>
  </si>
  <si>
    <t>Sp382</t>
  </si>
  <si>
    <t>P2217</t>
  </si>
  <si>
    <t>MAL-MW1700D-02/16-d02</t>
  </si>
  <si>
    <t>Sp383</t>
  </si>
  <si>
    <t>P2218</t>
  </si>
  <si>
    <t>MAL-MW1700D-03/16-d03</t>
  </si>
  <si>
    <t>Sp384</t>
  </si>
  <si>
    <t>Sp385</t>
  </si>
  <si>
    <t>P2219</t>
  </si>
  <si>
    <t>MAL-MW1700D-04/16-d04</t>
  </si>
  <si>
    <t>P2220</t>
  </si>
  <si>
    <t>MAL-MW1700D-05/16-d05</t>
  </si>
  <si>
    <t>Sp386</t>
  </si>
  <si>
    <t>Sp387</t>
  </si>
  <si>
    <t>P2221</t>
  </si>
  <si>
    <t>MAL-MW1700D-06/16-d06</t>
  </si>
  <si>
    <t>SP337</t>
  </si>
  <si>
    <t>Sp388</t>
  </si>
  <si>
    <t>P2222</t>
  </si>
  <si>
    <t>MAL-MW1700D-07/16-d07</t>
  </si>
  <si>
    <t>Sp389</t>
  </si>
  <si>
    <t>P2223</t>
  </si>
  <si>
    <t>MAL-MW1700D-08/16-d08</t>
  </si>
  <si>
    <t>Cicadellidae (Typhlocybinae)</t>
  </si>
  <si>
    <t>Sp390</t>
  </si>
  <si>
    <t>P2224</t>
  </si>
  <si>
    <t>MAL-MW1700D-09/16-d09</t>
  </si>
  <si>
    <t>MAL-MW1700D-10/16-d10</t>
  </si>
  <si>
    <t>P2225</t>
  </si>
  <si>
    <t>P2226</t>
  </si>
  <si>
    <t>MAL-MW1700D-11/16-d11</t>
  </si>
  <si>
    <t>TX00151</t>
  </si>
  <si>
    <t>TX00152</t>
  </si>
  <si>
    <t>TX00153</t>
  </si>
  <si>
    <t>TX00154</t>
  </si>
  <si>
    <t>TX00155</t>
  </si>
  <si>
    <t>TX00156</t>
  </si>
  <si>
    <t>TX00157</t>
  </si>
  <si>
    <t>TX00158</t>
  </si>
  <si>
    <t>TX00159</t>
  </si>
  <si>
    <t>TX00160</t>
  </si>
  <si>
    <t>TX00161</t>
  </si>
  <si>
    <t>TX00162</t>
  </si>
  <si>
    <t>TX00163</t>
  </si>
  <si>
    <t>TX00164</t>
  </si>
  <si>
    <t>TX00165</t>
  </si>
  <si>
    <t>Sp391</t>
  </si>
  <si>
    <t>P2227</t>
  </si>
  <si>
    <t>MAL-MW1700D-12/16-d12</t>
  </si>
  <si>
    <t>Sp392</t>
  </si>
  <si>
    <t>Sp393</t>
  </si>
  <si>
    <t>P2228</t>
  </si>
  <si>
    <t>MAL-MW1700D-13/16-d13</t>
  </si>
  <si>
    <t>Sp394</t>
  </si>
  <si>
    <t>Sp395</t>
  </si>
  <si>
    <t>P2229</t>
  </si>
  <si>
    <t>MAL-MW1700D-14/16-d14</t>
  </si>
  <si>
    <t>Sp396</t>
  </si>
  <si>
    <t>P2230</t>
  </si>
  <si>
    <t>MAL-MW1700D-15/16-d15</t>
  </si>
  <si>
    <t>P2231</t>
  </si>
  <si>
    <t>MAL-MW1700D-16/16-d16</t>
  </si>
  <si>
    <t>TX00166</t>
  </si>
  <si>
    <t>TX00167</t>
  </si>
  <si>
    <t>TX00168</t>
  </si>
  <si>
    <t>TX00169</t>
  </si>
  <si>
    <t>Sp397</t>
  </si>
  <si>
    <t>P2170</t>
  </si>
  <si>
    <t>MAL-MW1700A-03/16-d03</t>
  </si>
  <si>
    <t>TY00001</t>
  </si>
  <si>
    <t>TY00002</t>
  </si>
  <si>
    <t>TY00003</t>
  </si>
  <si>
    <t>TY00004</t>
  </si>
  <si>
    <t>TY00005</t>
  </si>
  <si>
    <t>TY00006</t>
  </si>
  <si>
    <t>TY00007</t>
  </si>
  <si>
    <t>TY00008</t>
  </si>
  <si>
    <t>TY00009</t>
  </si>
  <si>
    <t>TY00010</t>
  </si>
  <si>
    <t>TY00011</t>
  </si>
  <si>
    <t>TY00012</t>
  </si>
  <si>
    <t>TY00013</t>
  </si>
  <si>
    <t>TY00014</t>
  </si>
  <si>
    <t>TY00015</t>
  </si>
  <si>
    <t>TY00016</t>
  </si>
  <si>
    <t>TY00017</t>
  </si>
  <si>
    <t>TY00018</t>
  </si>
  <si>
    <t>TY00019</t>
  </si>
  <si>
    <t>TY00020</t>
  </si>
  <si>
    <t>TY00021</t>
  </si>
  <si>
    <t>TY00022</t>
  </si>
  <si>
    <t>TY00023</t>
  </si>
  <si>
    <t>TY00024</t>
  </si>
  <si>
    <t>TY00025</t>
  </si>
  <si>
    <t>TY00026</t>
  </si>
  <si>
    <t>TY00027</t>
  </si>
  <si>
    <t>TY00028</t>
  </si>
  <si>
    <t>TY00029</t>
  </si>
  <si>
    <t>TY00030</t>
  </si>
  <si>
    <t>TY00031</t>
  </si>
  <si>
    <t>TY00032</t>
  </si>
  <si>
    <t>TY00033</t>
  </si>
  <si>
    <t>TY00034</t>
  </si>
  <si>
    <t>TY00035</t>
  </si>
  <si>
    <t>TY00036</t>
  </si>
  <si>
    <t>TY00037</t>
  </si>
  <si>
    <t>TY00038</t>
  </si>
  <si>
    <t>TY00039</t>
  </si>
  <si>
    <t>TY00040</t>
  </si>
  <si>
    <t>TY00041</t>
  </si>
  <si>
    <t>TY00042</t>
  </si>
  <si>
    <t>TY00043</t>
  </si>
  <si>
    <t>TY00044</t>
  </si>
  <si>
    <t>TY00045</t>
  </si>
  <si>
    <t>TY00046</t>
  </si>
  <si>
    <t>TY00047</t>
  </si>
  <si>
    <t>TY00048</t>
  </si>
  <si>
    <t>TY00049</t>
  </si>
  <si>
    <t>TY00050</t>
  </si>
  <si>
    <t>TY00051</t>
  </si>
  <si>
    <t>TY00052</t>
  </si>
  <si>
    <t>TY00053</t>
  </si>
  <si>
    <t>TY00054</t>
  </si>
  <si>
    <t>TY00055</t>
  </si>
  <si>
    <t>TY00056</t>
  </si>
  <si>
    <t>TY00057</t>
  </si>
  <si>
    <t>TY00058</t>
  </si>
  <si>
    <t>TY00059</t>
  </si>
  <si>
    <t>TY00060</t>
  </si>
  <si>
    <t>TY00061</t>
  </si>
  <si>
    <t>TY00062</t>
  </si>
  <si>
    <t>TY00063</t>
  </si>
  <si>
    <t>TY00064</t>
  </si>
  <si>
    <t>TY00065</t>
  </si>
  <si>
    <t>TY00066</t>
  </si>
  <si>
    <t>TY00067</t>
  </si>
  <si>
    <t>TY00068</t>
  </si>
  <si>
    <t>TY00069</t>
  </si>
  <si>
    <t>TY00070</t>
  </si>
  <si>
    <t>TY00071</t>
  </si>
  <si>
    <t>TY00072</t>
  </si>
  <si>
    <t>TY00073</t>
  </si>
  <si>
    <t>TY00074</t>
  </si>
  <si>
    <t>TY00075</t>
  </si>
  <si>
    <t>TY00076</t>
  </si>
  <si>
    <t>TY00077</t>
  </si>
  <si>
    <t>TY00078</t>
  </si>
  <si>
    <t>TY00079</t>
  </si>
  <si>
    <t>TY00080</t>
  </si>
  <si>
    <t>TY00081</t>
  </si>
  <si>
    <t>TY00082</t>
  </si>
  <si>
    <t>TY00083</t>
  </si>
  <si>
    <t>TY00084</t>
  </si>
  <si>
    <t>TY00085</t>
  </si>
  <si>
    <t>TY00086</t>
  </si>
  <si>
    <t>TY00087</t>
  </si>
  <si>
    <t>TY00088</t>
  </si>
  <si>
    <t>TY00089</t>
  </si>
  <si>
    <t>TY00090</t>
  </si>
  <si>
    <t>TY00091</t>
  </si>
  <si>
    <t>TY00092</t>
  </si>
  <si>
    <t>TY00093</t>
  </si>
  <si>
    <t>TY00094</t>
  </si>
  <si>
    <t>TY00095</t>
  </si>
  <si>
    <t>TY00096</t>
  </si>
  <si>
    <t>TY00097</t>
  </si>
  <si>
    <t>TY00098</t>
  </si>
  <si>
    <t>TY00099</t>
  </si>
  <si>
    <t>TY00100</t>
  </si>
  <si>
    <t>Sp398</t>
  </si>
  <si>
    <t>Sp399</t>
  </si>
  <si>
    <t>Sp400</t>
  </si>
  <si>
    <t>P1778</t>
  </si>
  <si>
    <t>MAL-MW1200A-01/16-d01</t>
  </si>
  <si>
    <t>Sp401</t>
  </si>
  <si>
    <t>Sp402</t>
  </si>
  <si>
    <t>P1779</t>
  </si>
  <si>
    <t>Sp403</t>
  </si>
  <si>
    <t>P1781</t>
  </si>
  <si>
    <t>MAL-MW1200A-04/16-d04</t>
  </si>
  <si>
    <t>MAL-MW1200A-02/16-d02</t>
  </si>
  <si>
    <t>Sp404</t>
  </si>
  <si>
    <t>Sp405</t>
  </si>
  <si>
    <t>Sp406</t>
  </si>
  <si>
    <t>P1782</t>
  </si>
  <si>
    <t>MAL-MW1200A-05/16-d05</t>
  </si>
  <si>
    <t>P1783</t>
  </si>
  <si>
    <t>MAL-MW1200A-06/16-d06</t>
  </si>
  <si>
    <t>Sp407</t>
  </si>
  <si>
    <t>Sp408</t>
  </si>
  <si>
    <t>P1784</t>
  </si>
  <si>
    <t>MAL-MW1200A-07/16-d07</t>
  </si>
  <si>
    <t>Sp409</t>
  </si>
  <si>
    <t>Sp410</t>
  </si>
  <si>
    <t>P1786</t>
  </si>
  <si>
    <t>MAL-MW1200A-09/16-d09</t>
  </si>
  <si>
    <t>Sp411</t>
  </si>
  <si>
    <t>Sp412</t>
  </si>
  <si>
    <t>P1787</t>
  </si>
  <si>
    <t>MAL-MW1200A-10/16-d10</t>
  </si>
  <si>
    <t>Sp413</t>
  </si>
  <si>
    <t>Sp414</t>
  </si>
  <si>
    <t>P1789</t>
  </si>
  <si>
    <t>Sp415</t>
  </si>
  <si>
    <t>P1791</t>
  </si>
  <si>
    <t>MAL-MW1200A-12/16-d12</t>
  </si>
  <si>
    <t>MAL-MW1200A-14/16-d14</t>
  </si>
  <si>
    <t>P1793</t>
  </si>
  <si>
    <t>MAL-MW1200A-16/16-d16</t>
  </si>
  <si>
    <t>Issidae</t>
  </si>
  <si>
    <t>Sp416</t>
  </si>
  <si>
    <t>Sp417</t>
  </si>
  <si>
    <t>Sp418</t>
  </si>
  <si>
    <t>Sp419</t>
  </si>
  <si>
    <t>P1794</t>
  </si>
  <si>
    <t>MAL-MW1200B-01/16-d01</t>
  </si>
  <si>
    <t>P1795</t>
  </si>
  <si>
    <t>MAL-MW1200B-02/16-d02</t>
  </si>
  <si>
    <t>Sp420</t>
  </si>
  <si>
    <t>Sp421</t>
  </si>
  <si>
    <t>Sp423</t>
  </si>
  <si>
    <t>P1797</t>
  </si>
  <si>
    <t>Sp424</t>
  </si>
  <si>
    <t>P1798</t>
  </si>
  <si>
    <t>MAL-MW1200B-05/16-d05</t>
  </si>
  <si>
    <t>MAL-MW1200B-04/16-d04</t>
  </si>
  <si>
    <t>Sp425</t>
  </si>
  <si>
    <t>P1802</t>
  </si>
  <si>
    <t>Sp426</t>
  </si>
  <si>
    <t>Sp427</t>
  </si>
  <si>
    <t>Sp428</t>
  </si>
  <si>
    <t>Sp429</t>
  </si>
  <si>
    <t>P1803</t>
  </si>
  <si>
    <t>MAL-MW1200B-10/16-d10</t>
  </si>
  <si>
    <t>MAL-MW1200B-09/16-d09</t>
  </si>
  <si>
    <t>Sp430</t>
  </si>
  <si>
    <t>P1805</t>
  </si>
  <si>
    <t>MAL-MW1200B-12/16-d12</t>
  </si>
  <si>
    <t>P1811</t>
  </si>
  <si>
    <t>MAL-MW1200C-02/16-d02</t>
  </si>
  <si>
    <t>Sp432</t>
  </si>
  <si>
    <t>Sp431</t>
  </si>
  <si>
    <t>P1812</t>
  </si>
  <si>
    <t>MAL-MW1200C-03/16-d03</t>
  </si>
  <si>
    <t>Total :</t>
  </si>
  <si>
    <t>Sp433</t>
  </si>
  <si>
    <t>Sp434</t>
  </si>
  <si>
    <t>P1813</t>
  </si>
  <si>
    <t>MAL-MW1200C-04/16-d04</t>
  </si>
  <si>
    <t>Sp435</t>
  </si>
  <si>
    <t>P1815</t>
  </si>
  <si>
    <t>MAL-MW1200C-06/16-d06</t>
  </si>
  <si>
    <t>Sp436</t>
  </si>
  <si>
    <t>P1816</t>
  </si>
  <si>
    <t>MAL-MW1200C-07/16-d07</t>
  </si>
  <si>
    <t>Sp437</t>
  </si>
  <si>
    <t>Sp438</t>
  </si>
  <si>
    <t>P1817</t>
  </si>
  <si>
    <t>MAL-MW1200C-08/16-d08</t>
  </si>
  <si>
    <t>Sp439</t>
  </si>
  <si>
    <t>P1818</t>
  </si>
  <si>
    <t>MAL-MW1200C-09/16-d09</t>
  </si>
  <si>
    <t>Sp440</t>
  </si>
  <si>
    <t>P1821</t>
  </si>
  <si>
    <t>MAL-MW1200C-12/16-d12</t>
  </si>
  <si>
    <t>Sp441</t>
  </si>
  <si>
    <t>Sp442</t>
  </si>
  <si>
    <t>P1823</t>
  </si>
  <si>
    <t>MAL-MW1200C-14/16-d14</t>
  </si>
  <si>
    <t>Sp443</t>
  </si>
  <si>
    <t>Sp444</t>
  </si>
  <si>
    <t>P1825</t>
  </si>
  <si>
    <t>MAL-MW1200C-16/16-d16</t>
  </si>
  <si>
    <t>Sp447</t>
  </si>
  <si>
    <t>Sp445</t>
  </si>
  <si>
    <t>Sp446</t>
  </si>
  <si>
    <t>P1827</t>
  </si>
  <si>
    <t>MAL-MW1200D-02/16-d02</t>
  </si>
  <si>
    <t>Sp448</t>
  </si>
  <si>
    <t>P1829</t>
  </si>
  <si>
    <t>MAL-MW1200D-04/16-d04</t>
  </si>
  <si>
    <t>Sp449</t>
  </si>
  <si>
    <t>Sp450</t>
  </si>
  <si>
    <t>P1832</t>
  </si>
  <si>
    <t>MAL-MW1200D-07/16-d07</t>
  </si>
  <si>
    <t>P1833</t>
  </si>
  <si>
    <t>MAL-MW1200D-08/16-d08</t>
  </si>
  <si>
    <t>Sp451</t>
  </si>
  <si>
    <t>P1834</t>
  </si>
  <si>
    <t>MAL-MW1200D-09/16-d09</t>
  </si>
  <si>
    <t>Sp452</t>
  </si>
  <si>
    <t>Sp453</t>
  </si>
  <si>
    <t>Sp454</t>
  </si>
  <si>
    <t>Sp455</t>
  </si>
  <si>
    <t>P1837</t>
  </si>
  <si>
    <t>MAL-MW1200D-12/16-d12</t>
  </si>
  <si>
    <t>TY00101</t>
  </si>
  <si>
    <t>TY00102</t>
  </si>
  <si>
    <t>TY00103</t>
  </si>
  <si>
    <t>TY00104</t>
  </si>
  <si>
    <t>TY00105</t>
  </si>
  <si>
    <t>TY00106</t>
  </si>
  <si>
    <t>TY00107</t>
  </si>
  <si>
    <t>TY00108</t>
  </si>
  <si>
    <t>TY00109</t>
  </si>
  <si>
    <t>TY00110</t>
  </si>
  <si>
    <t>TY00111</t>
  </si>
  <si>
    <t>Sp456</t>
  </si>
  <si>
    <t>P1839</t>
  </si>
  <si>
    <t>MAL-MW1200D-14/16-d14</t>
  </si>
  <si>
    <t>Sp457</t>
  </si>
  <si>
    <t>P1840</t>
  </si>
  <si>
    <t>MAL-MW1200D-15/16-d15</t>
  </si>
  <si>
    <t>Sp458</t>
  </si>
  <si>
    <t>Sp459</t>
  </si>
  <si>
    <t>P1841</t>
  </si>
  <si>
    <t>MAL-MW1200D-16/16-d16</t>
  </si>
  <si>
    <t>TZ00001</t>
  </si>
  <si>
    <t>TZ00002</t>
  </si>
  <si>
    <t>TZ00003</t>
  </si>
  <si>
    <t>TZ00004</t>
  </si>
  <si>
    <t>TZ00005</t>
  </si>
  <si>
    <t>TZ00006</t>
  </si>
  <si>
    <t>TZ00007</t>
  </si>
  <si>
    <t>TZ00008</t>
  </si>
  <si>
    <t>TZ00009</t>
  </si>
  <si>
    <t>TZ00010</t>
  </si>
  <si>
    <t>TZ00011</t>
  </si>
  <si>
    <t>TZ00012</t>
  </si>
  <si>
    <t>TZ00013</t>
  </si>
  <si>
    <t>TZ00014</t>
  </si>
  <si>
    <t>TZ00015</t>
  </si>
  <si>
    <t>TZ00016</t>
  </si>
  <si>
    <t>TZ00017</t>
  </si>
  <si>
    <t>TZ00018</t>
  </si>
  <si>
    <t>TZ00019</t>
  </si>
  <si>
    <t>TZ00020</t>
  </si>
  <si>
    <t>TZ00021</t>
  </si>
  <si>
    <t>TZ00022</t>
  </si>
  <si>
    <t>TZ00023</t>
  </si>
  <si>
    <t>TZ00024</t>
  </si>
  <si>
    <t>TZ00025</t>
  </si>
  <si>
    <t>TZ00026</t>
  </si>
  <si>
    <t>TZ00027</t>
  </si>
  <si>
    <t>TZ00028</t>
  </si>
  <si>
    <t>TZ00029</t>
  </si>
  <si>
    <t>TZ00030</t>
  </si>
  <si>
    <t>TZ00031</t>
  </si>
  <si>
    <t>TZ00032</t>
  </si>
  <si>
    <t>TZ00033</t>
  </si>
  <si>
    <t>TZ00034</t>
  </si>
  <si>
    <t>TZ00035</t>
  </si>
  <si>
    <t>TZ00036</t>
  </si>
  <si>
    <t>TZ00037</t>
  </si>
  <si>
    <t>TZ00038</t>
  </si>
  <si>
    <t>TZ00039</t>
  </si>
  <si>
    <t>TZ00040</t>
  </si>
  <si>
    <t>TZ00041</t>
  </si>
  <si>
    <t>TZ00042</t>
  </si>
  <si>
    <t>TZ00043</t>
  </si>
  <si>
    <t>TZ00044</t>
  </si>
  <si>
    <t>TZ00045</t>
  </si>
  <si>
    <t>TZ00046</t>
  </si>
  <si>
    <t>TZ00047</t>
  </si>
  <si>
    <t>TZ00048</t>
  </si>
  <si>
    <t>TZ00049</t>
  </si>
  <si>
    <t>TZ00050</t>
  </si>
  <si>
    <t>TZ00051</t>
  </si>
  <si>
    <t>TZ00052</t>
  </si>
  <si>
    <t>TZ00053</t>
  </si>
  <si>
    <t>TZ00054</t>
  </si>
  <si>
    <t>TZ00055</t>
  </si>
  <si>
    <t>TZ00056</t>
  </si>
  <si>
    <t>TZ00057</t>
  </si>
  <si>
    <t>TZ00058</t>
  </si>
  <si>
    <t>TZ00059</t>
  </si>
  <si>
    <t>TZ00060</t>
  </si>
  <si>
    <t>TZ00061</t>
  </si>
  <si>
    <t>TZ00062</t>
  </si>
  <si>
    <t>TZ00063</t>
  </si>
  <si>
    <t>TZ00064</t>
  </si>
  <si>
    <t>TZ00065</t>
  </si>
  <si>
    <t>TZ00066</t>
  </si>
  <si>
    <t>TZ00067</t>
  </si>
  <si>
    <t>TZ00068</t>
  </si>
  <si>
    <t>TZ00069</t>
  </si>
  <si>
    <t>TZ00070</t>
  </si>
  <si>
    <t>TZ00071</t>
  </si>
  <si>
    <t>TZ00072</t>
  </si>
  <si>
    <t>TZ00073</t>
  </si>
  <si>
    <t>TZ00074</t>
  </si>
  <si>
    <t>TZ00075</t>
  </si>
  <si>
    <t>TZ00076</t>
  </si>
  <si>
    <t>TZ00077</t>
  </si>
  <si>
    <t>TZ00078</t>
  </si>
  <si>
    <t>TZ00079</t>
  </si>
  <si>
    <t>TZ00080</t>
  </si>
  <si>
    <t>TZ00081</t>
  </si>
  <si>
    <t>TZ00082</t>
  </si>
  <si>
    <t>TZ00083</t>
  </si>
  <si>
    <t>TZ00084</t>
  </si>
  <si>
    <t>TZ00085</t>
  </si>
  <si>
    <t>TZ00086</t>
  </si>
  <si>
    <t>TZ00087</t>
  </si>
  <si>
    <t>TZ00088</t>
  </si>
  <si>
    <t>TZ00089</t>
  </si>
  <si>
    <t>TZ00090</t>
  </si>
  <si>
    <t>TZ00091</t>
  </si>
  <si>
    <t>TZ00092</t>
  </si>
  <si>
    <t>TZ00093</t>
  </si>
  <si>
    <t>TZ00094</t>
  </si>
  <si>
    <t>TZ00095</t>
  </si>
  <si>
    <t>TZ00096</t>
  </si>
  <si>
    <t>TZ00097</t>
  </si>
  <si>
    <t>TZ00098</t>
  </si>
  <si>
    <t>TZ00099</t>
  </si>
  <si>
    <t>TZ00100</t>
  </si>
  <si>
    <t>TZ00101</t>
  </si>
  <si>
    <t>TZ00102</t>
  </si>
  <si>
    <t>TZ00103</t>
  </si>
  <si>
    <t>TZ00104</t>
  </si>
  <si>
    <t>TZ00105</t>
  </si>
  <si>
    <t>TZ00106</t>
  </si>
  <si>
    <t>TZ00107</t>
  </si>
  <si>
    <t>TZ00108</t>
  </si>
  <si>
    <t>TZ00109</t>
  </si>
  <si>
    <t>TZ00110</t>
  </si>
  <si>
    <t>TZ00111</t>
  </si>
  <si>
    <t>TZ00112</t>
  </si>
  <si>
    <t>TZ00113</t>
  </si>
  <si>
    <t>TZ00114</t>
  </si>
  <si>
    <t>TZ00115</t>
  </si>
  <si>
    <t>TZ00116</t>
  </si>
  <si>
    <t>TZ00117</t>
  </si>
  <si>
    <t>TZ00118</t>
  </si>
  <si>
    <t>TZ00119</t>
  </si>
  <si>
    <t>TZ00120</t>
  </si>
  <si>
    <t>TZ00121</t>
  </si>
  <si>
    <t>TZ00122</t>
  </si>
  <si>
    <t>TZ00123</t>
  </si>
  <si>
    <t>TZ00124</t>
  </si>
  <si>
    <t>TZ00125</t>
  </si>
  <si>
    <t>TZ00126</t>
  </si>
  <si>
    <t>TZ00127</t>
  </si>
  <si>
    <t>TZ00128</t>
  </si>
  <si>
    <t>TZ00129</t>
  </si>
  <si>
    <t>TZ00130</t>
  </si>
  <si>
    <t>TZ00131</t>
  </si>
  <si>
    <t>TZ00132</t>
  </si>
  <si>
    <t>TZ00133</t>
  </si>
  <si>
    <t>TZ00134</t>
  </si>
  <si>
    <t>TZ00135</t>
  </si>
  <si>
    <t>TZ00136</t>
  </si>
  <si>
    <t>TZ00137</t>
  </si>
  <si>
    <t>TZ00138</t>
  </si>
  <si>
    <t>TZ00139</t>
  </si>
  <si>
    <t>TZ00140</t>
  </si>
  <si>
    <t>TZ00141</t>
  </si>
  <si>
    <t>TZ00142</t>
  </si>
  <si>
    <t>TZ00143</t>
  </si>
  <si>
    <t>TZ00144</t>
  </si>
  <si>
    <t>TZ00145</t>
  </si>
  <si>
    <t>TZ00146</t>
  </si>
  <si>
    <t>TZ00147</t>
  </si>
  <si>
    <t>TZ00148</t>
  </si>
  <si>
    <t>TZ00149</t>
  </si>
  <si>
    <t>TZ00150</t>
  </si>
  <si>
    <t>TZ00151</t>
  </si>
  <si>
    <t>TZ00152</t>
  </si>
  <si>
    <t>TZ00153</t>
  </si>
  <si>
    <t>TZ00154</t>
  </si>
  <si>
    <t>TZ00155</t>
  </si>
  <si>
    <t>TZ00156</t>
  </si>
  <si>
    <t>TZ00157</t>
  </si>
  <si>
    <t>TZ00158</t>
  </si>
  <si>
    <t>TZ00159</t>
  </si>
  <si>
    <t>TZ00160</t>
  </si>
  <si>
    <t>TZ00161</t>
  </si>
  <si>
    <t>TZ00162</t>
  </si>
  <si>
    <t>TZ00163</t>
  </si>
  <si>
    <t>TZ00164</t>
  </si>
  <si>
    <t>TZ00165</t>
  </si>
  <si>
    <t>TZ00166</t>
  </si>
  <si>
    <t>TZ00167</t>
  </si>
  <si>
    <t>TZ00168</t>
  </si>
  <si>
    <t>TZ00169</t>
  </si>
  <si>
    <t>TZ00170</t>
  </si>
  <si>
    <t>TZ00171</t>
  </si>
  <si>
    <t>TZ00172</t>
  </si>
  <si>
    <t>TZ00173</t>
  </si>
  <si>
    <t>TZ00174</t>
  </si>
  <si>
    <t>TZ00175</t>
  </si>
  <si>
    <t>TZ00176</t>
  </si>
  <si>
    <t>TZ00177</t>
  </si>
  <si>
    <t>TZ00178</t>
  </si>
  <si>
    <t>TZ00179</t>
  </si>
  <si>
    <t>TZ00180</t>
  </si>
  <si>
    <t>TZ00181</t>
  </si>
  <si>
    <t>TZ00182</t>
  </si>
  <si>
    <t>TZ00183</t>
  </si>
  <si>
    <t>TZ00184</t>
  </si>
  <si>
    <t>TZ00185</t>
  </si>
  <si>
    <t>TZ00186</t>
  </si>
  <si>
    <t>TZ00187</t>
  </si>
  <si>
    <t>TZ00188</t>
  </si>
  <si>
    <t>TZ00189</t>
  </si>
  <si>
    <t>TZ00190</t>
  </si>
  <si>
    <t>TZ00191</t>
  </si>
  <si>
    <t>TZ00192</t>
  </si>
  <si>
    <t>TZ00193</t>
  </si>
  <si>
    <t>TZ00194</t>
  </si>
  <si>
    <t>TZ00195</t>
  </si>
  <si>
    <t>TZ00196</t>
  </si>
  <si>
    <t>TZ00197</t>
  </si>
  <si>
    <t>TZ00198</t>
  </si>
  <si>
    <t>TZ00199</t>
  </si>
  <si>
    <t>TZ00200</t>
  </si>
  <si>
    <t>TZ00201</t>
  </si>
  <si>
    <t>TZ00202</t>
  </si>
  <si>
    <t>TZ00203</t>
  </si>
  <si>
    <t>TZ00204</t>
  </si>
  <si>
    <t>TZ00205</t>
  </si>
  <si>
    <t>TZ00206</t>
  </si>
  <si>
    <t>TZ00207</t>
  </si>
  <si>
    <t>TZ00208</t>
  </si>
  <si>
    <t>TZ00209</t>
  </si>
  <si>
    <t>TZ00210</t>
  </si>
  <si>
    <t>TZ00211</t>
  </si>
  <si>
    <t>TZ00212</t>
  </si>
  <si>
    <t>TZ00213</t>
  </si>
  <si>
    <t>TZ00214</t>
  </si>
  <si>
    <t>TZ00215</t>
  </si>
  <si>
    <t>TZ00216</t>
  </si>
  <si>
    <t>TZ00217</t>
  </si>
  <si>
    <t>TZ00218</t>
  </si>
  <si>
    <t>TZ00219</t>
  </si>
  <si>
    <t>TZ00220</t>
  </si>
  <si>
    <t>P1388</t>
  </si>
  <si>
    <t>MAL-MW0700A-01/16-d01</t>
  </si>
  <si>
    <t>Sp461</t>
  </si>
  <si>
    <t>Sp460</t>
  </si>
  <si>
    <t>Sp462</t>
  </si>
  <si>
    <t>Sp463</t>
  </si>
  <si>
    <t>Sp464</t>
  </si>
  <si>
    <t>P1389</t>
  </si>
  <si>
    <t>MAL-MW0700A-02/16-d02</t>
  </si>
  <si>
    <t>Sp465</t>
  </si>
  <si>
    <t>Sp466</t>
  </si>
  <si>
    <t>P1390</t>
  </si>
  <si>
    <t>MAL-MW0700A-03/16-d03</t>
  </si>
  <si>
    <t>Sp467</t>
  </si>
  <si>
    <t>P1391</t>
  </si>
  <si>
    <t>MAL-MW0700A-04/16-d04</t>
  </si>
  <si>
    <t>Sp468</t>
  </si>
  <si>
    <t>Sp469</t>
  </si>
  <si>
    <t>Sp470</t>
  </si>
  <si>
    <t>P1392</t>
  </si>
  <si>
    <t>MAL-MW0700A-05/15-d05</t>
  </si>
  <si>
    <t>Sp472</t>
  </si>
  <si>
    <t>Sp471</t>
  </si>
  <si>
    <t>P1394</t>
  </si>
  <si>
    <t>Sp473</t>
  </si>
  <si>
    <t>Sp474</t>
  </si>
  <si>
    <t>Sp475</t>
  </si>
  <si>
    <t>P1395</t>
  </si>
  <si>
    <t>MAL-MW0700A-07/16-d07</t>
  </si>
  <si>
    <t>Sp476</t>
  </si>
  <si>
    <t>Sp477</t>
  </si>
  <si>
    <t>P1396</t>
  </si>
  <si>
    <t>MAL-MW0700A-08/16-d08</t>
  </si>
  <si>
    <t>Sp480</t>
  </si>
  <si>
    <t>Sp479</t>
  </si>
  <si>
    <t>Sp478</t>
  </si>
  <si>
    <t>Sp41</t>
  </si>
  <si>
    <t>P1397</t>
  </si>
  <si>
    <t>MAL-MW0700A-09/16-d09</t>
  </si>
  <si>
    <t>MAL-MW0700A-10/16-d10</t>
  </si>
  <si>
    <t>Sp481</t>
  </si>
  <si>
    <t>P1398</t>
  </si>
  <si>
    <t>MAL-MW0700A-11/16-d11</t>
  </si>
  <si>
    <t>Sp483</t>
  </si>
  <si>
    <t>Sp482</t>
  </si>
  <si>
    <t>P1399</t>
  </si>
  <si>
    <t>MAL-MW0700A-12/16-d12</t>
  </si>
  <si>
    <t>Sp484</t>
  </si>
  <si>
    <t>P1400</t>
  </si>
  <si>
    <t>MAL-MW0700A-13/16-d13</t>
  </si>
  <si>
    <t>P1401</t>
  </si>
  <si>
    <t>MAL-MW0700A-14/16-d14</t>
  </si>
  <si>
    <t>Sp485</t>
  </si>
  <si>
    <t>P1402</t>
  </si>
  <si>
    <t>MAL-MW0700A-15/16-d15</t>
  </si>
  <si>
    <t>Sp486</t>
  </si>
  <si>
    <t>P1403</t>
  </si>
  <si>
    <t>MAL-MW0700A-16/16-d16</t>
  </si>
  <si>
    <t>Sp487</t>
  </si>
  <si>
    <t>P1405</t>
  </si>
  <si>
    <t>MAL-MW0700B-02/16-d02</t>
  </si>
  <si>
    <t>Sp488</t>
  </si>
  <si>
    <t>Sp489</t>
  </si>
  <si>
    <t>Sp490</t>
  </si>
  <si>
    <t>Sp491</t>
  </si>
  <si>
    <t>Sp492</t>
  </si>
  <si>
    <t>Sp493</t>
  </si>
  <si>
    <t>Sp494</t>
  </si>
  <si>
    <t>Sp495</t>
  </si>
  <si>
    <t>P1406</t>
  </si>
  <si>
    <t>MAL-MW0700B-03/16-d03</t>
  </si>
  <si>
    <t>Sp496</t>
  </si>
  <si>
    <t>P1407</t>
  </si>
  <si>
    <t>MAL-MW0700B-04/16-d16</t>
  </si>
  <si>
    <t>Sp497</t>
  </si>
  <si>
    <t>Sp498</t>
  </si>
  <si>
    <t>Sp499</t>
  </si>
  <si>
    <t>Sp500</t>
  </si>
  <si>
    <t>Sp501</t>
  </si>
  <si>
    <t>Sp502</t>
  </si>
  <si>
    <t>P1408</t>
  </si>
  <si>
    <t>MAL-MW0700B-05/16-d05</t>
  </si>
  <si>
    <t>Sp503</t>
  </si>
  <si>
    <t>Sp504</t>
  </si>
  <si>
    <t>P1409</t>
  </si>
  <si>
    <t>MAL-MW0700B-06/16-d06</t>
  </si>
  <si>
    <t>Sp505</t>
  </si>
  <si>
    <t>P1410</t>
  </si>
  <si>
    <t>MAL-MW0700B-07/16-d07</t>
  </si>
  <si>
    <t>Sp506</t>
  </si>
  <si>
    <t>P1411</t>
  </si>
  <si>
    <t>MAL-MW0700B-08/16-d08</t>
  </si>
  <si>
    <t>Sp507</t>
  </si>
  <si>
    <t>Sp508</t>
  </si>
  <si>
    <t>Sp509</t>
  </si>
  <si>
    <t>Sp510</t>
  </si>
  <si>
    <t>Sp511</t>
  </si>
  <si>
    <t>Sp512</t>
  </si>
  <si>
    <t>Sp513</t>
  </si>
  <si>
    <t>Sp514</t>
  </si>
  <si>
    <t>P1412</t>
  </si>
  <si>
    <t>MAL-MW0700B-09/16-d09</t>
  </si>
  <si>
    <t>P1413</t>
  </si>
  <si>
    <t>MAL-MW0700B-10/16-d10</t>
  </si>
  <si>
    <t>Sp515</t>
  </si>
  <si>
    <t>Sp516</t>
  </si>
  <si>
    <t>Sp517</t>
  </si>
  <si>
    <t>Sp518</t>
  </si>
  <si>
    <t>P1414</t>
  </si>
  <si>
    <t>MAL-MW0700B-11/16-d11</t>
  </si>
  <si>
    <t>Sp519</t>
  </si>
  <si>
    <t>Sp520</t>
  </si>
  <si>
    <t>P1416</t>
  </si>
  <si>
    <t>MAL-MW0700B-13/16-d13</t>
  </si>
  <si>
    <t>Sp521</t>
  </si>
  <si>
    <t>Sp522</t>
  </si>
  <si>
    <t>P1417</t>
  </si>
  <si>
    <t>MAL-MW0700B-14/16-d14</t>
  </si>
  <si>
    <t>Sp523</t>
  </si>
  <si>
    <t>P1418</t>
  </si>
  <si>
    <t>MAL-MW0700B-15/16-d15</t>
  </si>
  <si>
    <t>Sp524</t>
  </si>
  <si>
    <t>Sp525</t>
  </si>
  <si>
    <t>P1419</t>
  </si>
  <si>
    <t>MAL-MW0700B-16/16-d16</t>
  </si>
  <si>
    <t>P1420</t>
  </si>
  <si>
    <t>MAL-MW0700C-01/16-d01</t>
  </si>
  <si>
    <t>MAL-MW0700C-02/16-d02</t>
  </si>
  <si>
    <t>P1421</t>
  </si>
  <si>
    <t>Sp526</t>
  </si>
  <si>
    <t>P1422</t>
  </si>
  <si>
    <t>MAL-MW0700C-03/16-d03</t>
  </si>
  <si>
    <t>Sp527</t>
  </si>
  <si>
    <t>Sp528</t>
  </si>
  <si>
    <t>Sp529</t>
  </si>
  <si>
    <t>Sp530</t>
  </si>
  <si>
    <t>P1423</t>
  </si>
  <si>
    <t>MAL-MW0700C-04/16-d04</t>
  </si>
  <si>
    <t>P1424</t>
  </si>
  <si>
    <t>MAL-MW0700C-05/16-d05</t>
  </si>
  <si>
    <t>Sp531</t>
  </si>
  <si>
    <t>Sp532</t>
  </si>
  <si>
    <t>P1425</t>
  </si>
  <si>
    <t>MAL-MW0700C-06/16-d06</t>
  </si>
  <si>
    <t>Sp535</t>
  </si>
  <si>
    <t>Sp534</t>
  </si>
  <si>
    <t>P1426</t>
  </si>
  <si>
    <t>MAL-MW0700C-07/16-d07</t>
  </si>
  <si>
    <t>P1427</t>
  </si>
  <si>
    <t>Sp536</t>
  </si>
  <si>
    <t>P1428</t>
  </si>
  <si>
    <t>MAL-MW0700C-09/16-d09</t>
  </si>
  <si>
    <t>MAL-MW0700C-08/16-d08</t>
  </si>
  <si>
    <t>Sp537</t>
  </si>
  <si>
    <t>Sp538</t>
  </si>
  <si>
    <t>Sp539</t>
  </si>
  <si>
    <t>Sp540</t>
  </si>
  <si>
    <t>Sp541</t>
  </si>
  <si>
    <t>Sp542</t>
  </si>
  <si>
    <t>P1429</t>
  </si>
  <si>
    <t>MAL-MW0700C-10/16-d10</t>
  </si>
  <si>
    <t>P1430</t>
  </si>
  <si>
    <t>MAL-MW0700C-11/16-d11</t>
  </si>
  <si>
    <t>P1431</t>
  </si>
  <si>
    <t>MAL-MW0700C-12/16-d12</t>
  </si>
  <si>
    <t>P1432</t>
  </si>
  <si>
    <t>MAL-MW0700C-13/16-d13</t>
  </si>
  <si>
    <t>Sp543</t>
  </si>
  <si>
    <t>P1433</t>
  </si>
  <si>
    <t>MAL-MW0700C-14/16-d14</t>
  </si>
  <si>
    <t>Sp544</t>
  </si>
  <si>
    <t>Sp545</t>
  </si>
  <si>
    <t>Sp546</t>
  </si>
  <si>
    <t>P1434</t>
  </si>
  <si>
    <t>MAL-MW0700C-15/16-d15</t>
  </si>
  <si>
    <t>Sp547</t>
  </si>
  <si>
    <t>P1435</t>
  </si>
  <si>
    <t>MAL-MW0700C-16/16-d16</t>
  </si>
  <si>
    <t>TZ00221</t>
  </si>
  <si>
    <t>TZ00222</t>
  </si>
  <si>
    <t>TZ00223</t>
  </si>
  <si>
    <t>TZ00224</t>
  </si>
  <si>
    <t>TZ00225</t>
  </si>
  <si>
    <t>TZ00226</t>
  </si>
  <si>
    <t>TZ00227</t>
  </si>
  <si>
    <t>TZ00228</t>
  </si>
  <si>
    <t>TZ00229</t>
  </si>
  <si>
    <t>TZ00230</t>
  </si>
  <si>
    <t>TZ00231</t>
  </si>
  <si>
    <t>TZ00232</t>
  </si>
  <si>
    <t>TZ00233</t>
  </si>
  <si>
    <t>TZ00234</t>
  </si>
  <si>
    <t>TZ00235</t>
  </si>
  <si>
    <t>TZ00236</t>
  </si>
  <si>
    <t>TZ00237</t>
  </si>
  <si>
    <t>TZ00238</t>
  </si>
  <si>
    <t>TZ00239</t>
  </si>
  <si>
    <t>TZ00240</t>
  </si>
  <si>
    <t>TZ00241</t>
  </si>
  <si>
    <t>TZ00242</t>
  </si>
  <si>
    <t>TZ00243</t>
  </si>
  <si>
    <t>TZ00244</t>
  </si>
  <si>
    <t>TZ00245</t>
  </si>
  <si>
    <t>TZ00246</t>
  </si>
  <si>
    <t>TZ00247</t>
  </si>
  <si>
    <t>TZ00248</t>
  </si>
  <si>
    <t>TZ00249</t>
  </si>
  <si>
    <t>TZ00250</t>
  </si>
  <si>
    <t>TZ00251</t>
  </si>
  <si>
    <t>TZ00252</t>
  </si>
  <si>
    <t>TZ00253</t>
  </si>
  <si>
    <t>TZ00254</t>
  </si>
  <si>
    <t>TZ00255</t>
  </si>
  <si>
    <t>TZ00256</t>
  </si>
  <si>
    <t>TZ00257</t>
  </si>
  <si>
    <t>TZ00258</t>
  </si>
  <si>
    <t>TZ00259</t>
  </si>
  <si>
    <t>TZ00260</t>
  </si>
  <si>
    <t>TZ00261</t>
  </si>
  <si>
    <t>TZ00262</t>
  </si>
  <si>
    <t>TZ00263</t>
  </si>
  <si>
    <t>TZ00264</t>
  </si>
  <si>
    <t>TZ00265</t>
  </si>
  <si>
    <t>TZ00266</t>
  </si>
  <si>
    <t>TZ00267</t>
  </si>
  <si>
    <t>TZ00268</t>
  </si>
  <si>
    <t>TZ00269</t>
  </si>
  <si>
    <t>TZ00270</t>
  </si>
  <si>
    <t>TZ00271</t>
  </si>
  <si>
    <t>TZ00272</t>
  </si>
  <si>
    <t>TZ00273</t>
  </si>
  <si>
    <t>TZ00274</t>
  </si>
  <si>
    <t>TZ00275</t>
  </si>
  <si>
    <t>TZ00276</t>
  </si>
  <si>
    <t>TZ00277</t>
  </si>
  <si>
    <t>TZ00278</t>
  </si>
  <si>
    <t>TZ00279</t>
  </si>
  <si>
    <t>TZ00280</t>
  </si>
  <si>
    <t>Sp548</t>
  </si>
  <si>
    <t>P1436</t>
  </si>
  <si>
    <t>MAL-MW0700D-01/16-d01</t>
  </si>
  <si>
    <t>Sp549</t>
  </si>
  <si>
    <t>Sp550</t>
  </si>
  <si>
    <t>P1437</t>
  </si>
  <si>
    <t>MAL-MW0700D-02/16-d02</t>
  </si>
  <si>
    <t>Sp551</t>
  </si>
  <si>
    <t>P1438</t>
  </si>
  <si>
    <t>MAL-MW0700D-03/16-d03</t>
  </si>
  <si>
    <t>Sp552</t>
  </si>
  <si>
    <t>Sp553</t>
  </si>
  <si>
    <t>P1439</t>
  </si>
  <si>
    <t>MAL-MW0700D-04/16-d04</t>
  </si>
  <si>
    <t>SP512</t>
  </si>
  <si>
    <t>P1440</t>
  </si>
  <si>
    <t>MAL-MW0700D-05/16-d05</t>
  </si>
  <si>
    <t>Sp554</t>
  </si>
  <si>
    <t>Sp556</t>
  </si>
  <si>
    <t>Sp555</t>
  </si>
  <si>
    <t>P1441</t>
  </si>
  <si>
    <t>MAL-MW0700D-06/16-d06</t>
  </si>
  <si>
    <t>Mt Wilhelm</t>
  </si>
  <si>
    <t>Sp557</t>
  </si>
  <si>
    <t>Sp558</t>
  </si>
  <si>
    <t>Sp559</t>
  </si>
  <si>
    <t>P1442</t>
  </si>
  <si>
    <t>MAL-MW0700D-07/16-d07</t>
  </si>
  <si>
    <t>Sp560</t>
  </si>
  <si>
    <t>Sp561</t>
  </si>
  <si>
    <t>P1443</t>
  </si>
  <si>
    <t>MAL-MW0700D-08/16-d08</t>
  </si>
  <si>
    <t>Sp562</t>
  </si>
  <si>
    <t>Sp563</t>
  </si>
  <si>
    <t>P1444</t>
  </si>
  <si>
    <t>MAL-MW0700D-09/16-d09</t>
  </si>
  <si>
    <t>Sp564</t>
  </si>
  <si>
    <t>P1445</t>
  </si>
  <si>
    <t>MAL-MW0700D-10/16-d10</t>
  </si>
  <si>
    <t>Sp565</t>
  </si>
  <si>
    <t>P1447</t>
  </si>
  <si>
    <t>MAL-MW0700D-12/16-d12</t>
  </si>
  <si>
    <t>TZ00281</t>
  </si>
  <si>
    <t>TZ00282</t>
  </si>
  <si>
    <t>TZ00283</t>
  </si>
  <si>
    <t>TZ00284</t>
  </si>
  <si>
    <t>TZ00285</t>
  </si>
  <si>
    <t>TZ00286</t>
  </si>
  <si>
    <t>TZ00287</t>
  </si>
  <si>
    <t>TZ00288</t>
  </si>
  <si>
    <t>TZ00289</t>
  </si>
  <si>
    <t>TZ00290</t>
  </si>
  <si>
    <t>TZ00291</t>
  </si>
  <si>
    <t>TZ00292</t>
  </si>
  <si>
    <t>TZ00293</t>
  </si>
  <si>
    <t>TZ00294</t>
  </si>
  <si>
    <t>TZ00295</t>
  </si>
  <si>
    <t>TZ00296</t>
  </si>
  <si>
    <t>TZ00297</t>
  </si>
  <si>
    <t>TZ00298</t>
  </si>
  <si>
    <t>TZ00299</t>
  </si>
  <si>
    <t>TZ00300</t>
  </si>
  <si>
    <t>Sp566</t>
  </si>
  <si>
    <t>P1448</t>
  </si>
  <si>
    <t>MAL-MW0700D-13/16-d13</t>
  </si>
  <si>
    <t>Sp567</t>
  </si>
  <si>
    <t>P1449</t>
  </si>
  <si>
    <t>MAL-MW0700D-14/16-d14</t>
  </si>
  <si>
    <t>Sp570</t>
  </si>
  <si>
    <t>Bennaria damisa (Hoch, 2011)</t>
  </si>
  <si>
    <t>Bennaria mareagnesia (Hoch, 2011)</t>
  </si>
  <si>
    <t xml:space="preserve">Bennaria mareagnesia (Hoch, 2011) </t>
  </si>
  <si>
    <t>Sp569</t>
  </si>
  <si>
    <t>Sp568</t>
  </si>
  <si>
    <t>P1450</t>
  </si>
  <si>
    <t>MAL-MW0700D-15/16-d15</t>
  </si>
  <si>
    <t>TZ00301</t>
  </si>
  <si>
    <t>TZ00302</t>
  </si>
  <si>
    <t>TZ00303</t>
  </si>
  <si>
    <t>TZ00304</t>
  </si>
  <si>
    <t>TZ00305</t>
  </si>
  <si>
    <t>TZ00306</t>
  </si>
  <si>
    <t>TZ00307</t>
  </si>
  <si>
    <t>TZ00308</t>
  </si>
  <si>
    <t>TZ00309</t>
  </si>
  <si>
    <t>TZ00310</t>
  </si>
  <si>
    <t>TZ00311</t>
  </si>
  <si>
    <t>TZ00312</t>
  </si>
  <si>
    <t>TZ00313</t>
  </si>
  <si>
    <t>TZ00314</t>
  </si>
  <si>
    <t>TZ00315</t>
  </si>
  <si>
    <t>Sp571</t>
  </si>
  <si>
    <t>P1451</t>
  </si>
  <si>
    <t>MAL-MW0700D-16/16-d16</t>
  </si>
  <si>
    <t>Sp572</t>
  </si>
  <si>
    <t>Sp575</t>
  </si>
  <si>
    <t>Sp574</t>
  </si>
  <si>
    <t>Sp573</t>
  </si>
  <si>
    <t>P1393</t>
  </si>
  <si>
    <t>MAL-MW0700A-06/16-d06</t>
  </si>
  <si>
    <t>TZ00316</t>
  </si>
  <si>
    <t>TZ00317</t>
  </si>
  <si>
    <t>TZ00318</t>
  </si>
  <si>
    <t>TZ00319</t>
  </si>
  <si>
    <t>TZ00320</t>
  </si>
  <si>
    <t>TZ00321</t>
  </si>
  <si>
    <t>TZ00322</t>
  </si>
  <si>
    <t>TZ00323</t>
  </si>
  <si>
    <t>TZ00324</t>
  </si>
  <si>
    <t>TZ00325</t>
  </si>
  <si>
    <t>P1415</t>
  </si>
  <si>
    <t>MAL-MW0700B-12/16-d12</t>
  </si>
  <si>
    <t>P1446</t>
  </si>
  <si>
    <t>MAL-MW0700D-11/16-d11</t>
  </si>
  <si>
    <t>Sp576</t>
  </si>
  <si>
    <t>Neolieftinckana fuscata (Guénin-Méneville, 1838)</t>
  </si>
  <si>
    <t>Sp577</t>
  </si>
  <si>
    <t>Sp578</t>
  </si>
  <si>
    <t>TA00001</t>
  </si>
  <si>
    <t>TA00002</t>
  </si>
  <si>
    <t>TA00003</t>
  </si>
  <si>
    <t>TA00004</t>
  </si>
  <si>
    <t>TA00005</t>
  </si>
  <si>
    <t>TA00006</t>
  </si>
  <si>
    <t>TA00007</t>
  </si>
  <si>
    <t>TA00008</t>
  </si>
  <si>
    <t>TA00009</t>
  </si>
  <si>
    <t>TA00010</t>
  </si>
  <si>
    <t>TA00011</t>
  </si>
  <si>
    <t>TA00012</t>
  </si>
  <si>
    <t>TA00013</t>
  </si>
  <si>
    <t>TA00014</t>
  </si>
  <si>
    <t>TA00015</t>
  </si>
  <si>
    <t>TA00016</t>
  </si>
  <si>
    <t>TA00017</t>
  </si>
  <si>
    <t>TA00018</t>
  </si>
  <si>
    <t>TA00019</t>
  </si>
  <si>
    <t>TA00020</t>
  </si>
  <si>
    <t>TA00021</t>
  </si>
  <si>
    <t>TA00022</t>
  </si>
  <si>
    <t>TA00023</t>
  </si>
  <si>
    <t>TA00024</t>
  </si>
  <si>
    <t>TA00025</t>
  </si>
  <si>
    <t>TA00026</t>
  </si>
  <si>
    <t>TA00027</t>
  </si>
  <si>
    <t>TA00028</t>
  </si>
  <si>
    <t>TA00029</t>
  </si>
  <si>
    <t>TA00030</t>
  </si>
  <si>
    <t>TA00031</t>
  </si>
  <si>
    <t>TA00032</t>
  </si>
  <si>
    <t>TA00033</t>
  </si>
  <si>
    <t>TA00034</t>
  </si>
  <si>
    <t>TA00035</t>
  </si>
  <si>
    <t>TA00036</t>
  </si>
  <si>
    <t>TA00037</t>
  </si>
  <si>
    <t>TA00038</t>
  </si>
  <si>
    <t>TA00039</t>
  </si>
  <si>
    <t>TA00040</t>
  </si>
  <si>
    <t>TA00041</t>
  </si>
  <si>
    <t>TA00042</t>
  </si>
  <si>
    <t>TA00043</t>
  </si>
  <si>
    <t>TA00044</t>
  </si>
  <si>
    <t>TA00045</t>
  </si>
  <si>
    <t>TA00046</t>
  </si>
  <si>
    <t>TA00047</t>
  </si>
  <si>
    <t>TA00048</t>
  </si>
  <si>
    <t>TA00049</t>
  </si>
  <si>
    <t>TA00050</t>
  </si>
  <si>
    <t>TA00051</t>
  </si>
  <si>
    <t>TA00052</t>
  </si>
  <si>
    <t>TA00053</t>
  </si>
  <si>
    <t>TA00054</t>
  </si>
  <si>
    <t>TA00055</t>
  </si>
  <si>
    <t>TA00056</t>
  </si>
  <si>
    <t>TA00057</t>
  </si>
  <si>
    <t>TA00058</t>
  </si>
  <si>
    <t>TA00059</t>
  </si>
  <si>
    <t>TA00060</t>
  </si>
  <si>
    <t>TA00061</t>
  </si>
  <si>
    <t>TA00062</t>
  </si>
  <si>
    <t>TA00063</t>
  </si>
  <si>
    <t>TA00064</t>
  </si>
  <si>
    <t>TA00065</t>
  </si>
  <si>
    <t>TA00066</t>
  </si>
  <si>
    <t>TA00067</t>
  </si>
  <si>
    <t>TA00068</t>
  </si>
  <si>
    <t>TA00069</t>
  </si>
  <si>
    <t>TA00070</t>
  </si>
  <si>
    <t>TA00071</t>
  </si>
  <si>
    <t>TA00072</t>
  </si>
  <si>
    <t>TA00073</t>
  </si>
  <si>
    <t>TA00074</t>
  </si>
  <si>
    <t>TA00075</t>
  </si>
  <si>
    <t>TA00076</t>
  </si>
  <si>
    <t>TA00077</t>
  </si>
  <si>
    <t>TA00078</t>
  </si>
  <si>
    <t>TA00079</t>
  </si>
  <si>
    <t>TA00080</t>
  </si>
  <si>
    <t>TA00081</t>
  </si>
  <si>
    <t>TA00082</t>
  </si>
  <si>
    <t>TA00083</t>
  </si>
  <si>
    <t>TA00084</t>
  </si>
  <si>
    <t>TA00085</t>
  </si>
  <si>
    <t>TA00086</t>
  </si>
  <si>
    <t>TA00087</t>
  </si>
  <si>
    <t>TA00088</t>
  </si>
  <si>
    <t>TA00089</t>
  </si>
  <si>
    <t>TA00090</t>
  </si>
  <si>
    <t>TA00091</t>
  </si>
  <si>
    <t>TA00092</t>
  </si>
  <si>
    <t>TA00093</t>
  </si>
  <si>
    <t>TA00094</t>
  </si>
  <si>
    <t>TA00095</t>
  </si>
  <si>
    <t>TA00096</t>
  </si>
  <si>
    <t>TA00097</t>
  </si>
  <si>
    <t>TA00098</t>
  </si>
  <si>
    <t>TA00099</t>
  </si>
  <si>
    <t>TA00100</t>
  </si>
  <si>
    <t>TA00101</t>
  </si>
  <si>
    <t>TA00102</t>
  </si>
  <si>
    <t>TA00103</t>
  </si>
  <si>
    <t>TA00104</t>
  </si>
  <si>
    <t>TA00105</t>
  </si>
  <si>
    <t>TA00106</t>
  </si>
  <si>
    <t>TA00107</t>
  </si>
  <si>
    <t>TA00108</t>
  </si>
  <si>
    <t>TA00109</t>
  </si>
  <si>
    <t>TA00110</t>
  </si>
  <si>
    <t>TA00111</t>
  </si>
  <si>
    <t>TA00112</t>
  </si>
  <si>
    <t>TA00113</t>
  </si>
  <si>
    <t>TA00114</t>
  </si>
  <si>
    <t>TA00115</t>
  </si>
  <si>
    <t>TA00116</t>
  </si>
  <si>
    <t>TA00117</t>
  </si>
  <si>
    <t>TA00118</t>
  </si>
  <si>
    <t>TA00119</t>
  </si>
  <si>
    <t>TA00120</t>
  </si>
  <si>
    <t>TA00121</t>
  </si>
  <si>
    <t>TA00122</t>
  </si>
  <si>
    <t>TA00123</t>
  </si>
  <si>
    <t>TA00124</t>
  </si>
  <si>
    <t>TA00125</t>
  </si>
  <si>
    <t>TA00126</t>
  </si>
  <si>
    <t>TA00127</t>
  </si>
  <si>
    <t>TA00128</t>
  </si>
  <si>
    <t>TA00129</t>
  </si>
  <si>
    <t>TA00130</t>
  </si>
  <si>
    <t>TA00131</t>
  </si>
  <si>
    <t>TA00132</t>
  </si>
  <si>
    <t>TA00133</t>
  </si>
  <si>
    <t>TA00134</t>
  </si>
  <si>
    <t>TA00135</t>
  </si>
  <si>
    <t>TA00136</t>
  </si>
  <si>
    <t>TA00137</t>
  </si>
  <si>
    <t>TA00138</t>
  </si>
  <si>
    <t>TA00139</t>
  </si>
  <si>
    <t>TA00140</t>
  </si>
  <si>
    <t>TA00141</t>
  </si>
  <si>
    <t>TA00142</t>
  </si>
  <si>
    <t>TA00143</t>
  </si>
  <si>
    <t>TA00144</t>
  </si>
  <si>
    <t>TA00145</t>
  </si>
  <si>
    <t>TA00146</t>
  </si>
  <si>
    <t>TA00147</t>
  </si>
  <si>
    <t>TA00148</t>
  </si>
  <si>
    <t>TA00149</t>
  </si>
  <si>
    <t>TA00150</t>
  </si>
  <si>
    <t>TA00151</t>
  </si>
  <si>
    <t>TA00152</t>
  </si>
  <si>
    <t>TA00153</t>
  </si>
  <si>
    <t>TA00154</t>
  </si>
  <si>
    <t>TA00155</t>
  </si>
  <si>
    <t>TA00156</t>
  </si>
  <si>
    <t>TA00157</t>
  </si>
  <si>
    <t>TA00158</t>
  </si>
  <si>
    <t>TA00159</t>
  </si>
  <si>
    <t>TA00160</t>
  </si>
  <si>
    <t>TA00161</t>
  </si>
  <si>
    <t>TA00162</t>
  </si>
  <si>
    <t>TA00163</t>
  </si>
  <si>
    <t>TA00164</t>
  </si>
  <si>
    <t>TA00165</t>
  </si>
  <si>
    <t>TA00166</t>
  </si>
  <si>
    <t>TA00167</t>
  </si>
  <si>
    <t>TA00168</t>
  </si>
  <si>
    <t>TA00169</t>
  </si>
  <si>
    <t>TA00170</t>
  </si>
  <si>
    <t>TA00171</t>
  </si>
  <si>
    <t>TA00172</t>
  </si>
  <si>
    <t>TA00173</t>
  </si>
  <si>
    <t>TA00174</t>
  </si>
  <si>
    <t>TA00175</t>
  </si>
  <si>
    <t>TA00176</t>
  </si>
  <si>
    <t>TA00177</t>
  </si>
  <si>
    <t>TA00178</t>
  </si>
  <si>
    <t>TA00179</t>
  </si>
  <si>
    <t>TA00180</t>
  </si>
  <si>
    <t>TA00181</t>
  </si>
  <si>
    <t>TA00182</t>
  </si>
  <si>
    <t>TA00183</t>
  </si>
  <si>
    <t>TA00184</t>
  </si>
  <si>
    <t>TA00185</t>
  </si>
  <si>
    <t>TA00186</t>
  </si>
  <si>
    <t>TA00187</t>
  </si>
  <si>
    <t>TA00188</t>
  </si>
  <si>
    <t>TA00189</t>
  </si>
  <si>
    <t>TA00190</t>
  </si>
  <si>
    <t>TA00191</t>
  </si>
  <si>
    <t>TA00192</t>
  </si>
  <si>
    <t>TA00193</t>
  </si>
  <si>
    <t>TA00194</t>
  </si>
  <si>
    <t>TA00195</t>
  </si>
  <si>
    <t>TA00196</t>
  </si>
  <si>
    <t>TA00197</t>
  </si>
  <si>
    <t>TA00198</t>
  </si>
  <si>
    <t>TA00199</t>
  </si>
  <si>
    <t>TA00200</t>
  </si>
  <si>
    <t>TA00201</t>
  </si>
  <si>
    <t>TA00202</t>
  </si>
  <si>
    <t>TA00203</t>
  </si>
  <si>
    <t>TA00204</t>
  </si>
  <si>
    <t>TA00205</t>
  </si>
  <si>
    <t>TA00206</t>
  </si>
  <si>
    <t>TA00207</t>
  </si>
  <si>
    <t>TA00208</t>
  </si>
  <si>
    <t>TA00209</t>
  </si>
  <si>
    <t>TA00210</t>
  </si>
  <si>
    <t>TA00211</t>
  </si>
  <si>
    <t>TA00212</t>
  </si>
  <si>
    <t>TA00213</t>
  </si>
  <si>
    <t>TA00214</t>
  </si>
  <si>
    <t>TA00215</t>
  </si>
  <si>
    <t>TA00216</t>
  </si>
  <si>
    <t>TA00217</t>
  </si>
  <si>
    <t>TA00218</t>
  </si>
  <si>
    <t>TA00219</t>
  </si>
  <si>
    <t>TA00220</t>
  </si>
  <si>
    <t>TA00221</t>
  </si>
  <si>
    <t>TA00222</t>
  </si>
  <si>
    <t>TA00223</t>
  </si>
  <si>
    <t>TA00224</t>
  </si>
  <si>
    <t>TA00225</t>
  </si>
  <si>
    <t>TA00226</t>
  </si>
  <si>
    <t>TA00227</t>
  </si>
  <si>
    <t>TA00228</t>
  </si>
  <si>
    <t>TA00229</t>
  </si>
  <si>
    <t>TA00230</t>
  </si>
  <si>
    <t>TA00231</t>
  </si>
  <si>
    <t>TA00232</t>
  </si>
  <si>
    <t>TA00233</t>
  </si>
  <si>
    <t>TA00234</t>
  </si>
  <si>
    <t>TA00235</t>
  </si>
  <si>
    <t>TA00236</t>
  </si>
  <si>
    <t>TA00237</t>
  </si>
  <si>
    <t>TA00238</t>
  </si>
  <si>
    <t>TA00239</t>
  </si>
  <si>
    <t>TA00240</t>
  </si>
  <si>
    <t>TA00241</t>
  </si>
  <si>
    <t>TA00242</t>
  </si>
  <si>
    <t>TA00243</t>
  </si>
  <si>
    <t>TA00244</t>
  </si>
  <si>
    <t>TA00245</t>
  </si>
  <si>
    <t>TA00246</t>
  </si>
  <si>
    <t>TA00247</t>
  </si>
  <si>
    <t>TA00248</t>
  </si>
  <si>
    <t>TA00249</t>
  </si>
  <si>
    <t>TA00250</t>
  </si>
  <si>
    <t>TA00251</t>
  </si>
  <si>
    <t>TA00252</t>
  </si>
  <si>
    <t>TA00253</t>
  </si>
  <si>
    <t>TA00254</t>
  </si>
  <si>
    <t>TA00255</t>
  </si>
  <si>
    <t>TA00256</t>
  </si>
  <si>
    <t>TA00257</t>
  </si>
  <si>
    <t>TA00258</t>
  </si>
  <si>
    <t>TA00259</t>
  </si>
  <si>
    <t>TA00260</t>
  </si>
  <si>
    <t>TA00261</t>
  </si>
  <si>
    <t>TA00262</t>
  </si>
  <si>
    <t>TA00263</t>
  </si>
  <si>
    <t>TA00264</t>
  </si>
  <si>
    <t>TA00265</t>
  </si>
  <si>
    <t>TA00266</t>
  </si>
  <si>
    <t>TA00267</t>
  </si>
  <si>
    <t>TA00268</t>
  </si>
  <si>
    <t>TA00269</t>
  </si>
  <si>
    <t>TA00270</t>
  </si>
  <si>
    <t>TA00271</t>
  </si>
  <si>
    <t>TA00272</t>
  </si>
  <si>
    <t>TA00273</t>
  </si>
  <si>
    <t>TA00274</t>
  </si>
  <si>
    <t>TA00275</t>
  </si>
  <si>
    <t>TA00276</t>
  </si>
  <si>
    <t>TA00277</t>
  </si>
  <si>
    <t>TA00278</t>
  </si>
  <si>
    <t>TA00279</t>
  </si>
  <si>
    <t>TA00280</t>
  </si>
  <si>
    <t>TA00281</t>
  </si>
  <si>
    <t>TA00282</t>
  </si>
  <si>
    <t>TA00283</t>
  </si>
  <si>
    <t>TA00284</t>
  </si>
  <si>
    <t>TA00285</t>
  </si>
  <si>
    <t>TA00286</t>
  </si>
  <si>
    <t>TA00287</t>
  </si>
  <si>
    <t>TA00288</t>
  </si>
  <si>
    <t>TA00289</t>
  </si>
  <si>
    <t>TA00290</t>
  </si>
  <si>
    <t>TA00291</t>
  </si>
  <si>
    <t>TA00292</t>
  </si>
  <si>
    <t>TA00293</t>
  </si>
  <si>
    <t>TA00294</t>
  </si>
  <si>
    <t>TA00295</t>
  </si>
  <si>
    <t>TA00296</t>
  </si>
  <si>
    <t>TA00297</t>
  </si>
  <si>
    <t>TA00298</t>
  </si>
  <si>
    <t>TA00299</t>
  </si>
  <si>
    <t>TA00300</t>
  </si>
  <si>
    <t>TA00301</t>
  </si>
  <si>
    <t>TA00302</t>
  </si>
  <si>
    <t>TA00303</t>
  </si>
  <si>
    <t>TA00304</t>
  </si>
  <si>
    <t>TA00305</t>
  </si>
  <si>
    <t>TA00306</t>
  </si>
  <si>
    <t>TA00307</t>
  </si>
  <si>
    <t>TA00308</t>
  </si>
  <si>
    <t>TA00309</t>
  </si>
  <si>
    <t>TA00310</t>
  </si>
  <si>
    <t>TA00311</t>
  </si>
  <si>
    <t>TA00312</t>
  </si>
  <si>
    <t>TA00313</t>
  </si>
  <si>
    <t>TA00314</t>
  </si>
  <si>
    <t>TA00315</t>
  </si>
  <si>
    <t>TA00316</t>
  </si>
  <si>
    <t>TA00317</t>
  </si>
  <si>
    <t>TA00318</t>
  </si>
  <si>
    <t>TA00319</t>
  </si>
  <si>
    <t>TA00320</t>
  </si>
  <si>
    <t>TA00321</t>
  </si>
  <si>
    <t>TA00322</t>
  </si>
  <si>
    <t>TA00323</t>
  </si>
  <si>
    <t>TA00324</t>
  </si>
  <si>
    <t>TA00325</t>
  </si>
  <si>
    <t>TA00326</t>
  </si>
  <si>
    <t>TA00327</t>
  </si>
  <si>
    <t>TA00328</t>
  </si>
  <si>
    <t>TA00329</t>
  </si>
  <si>
    <t>TA00330</t>
  </si>
  <si>
    <t>TA00331</t>
  </si>
  <si>
    <t>TA00332</t>
  </si>
  <si>
    <t>TA00333</t>
  </si>
  <si>
    <t>TA00334</t>
  </si>
  <si>
    <t>TA00335</t>
  </si>
  <si>
    <t>TA00336</t>
  </si>
  <si>
    <t>TA00337</t>
  </si>
  <si>
    <t>TA00338</t>
  </si>
  <si>
    <t>TA00339</t>
  </si>
  <si>
    <t>TA00340</t>
  </si>
  <si>
    <t>TA00341</t>
  </si>
  <si>
    <t>TA00342</t>
  </si>
  <si>
    <t>TA00343</t>
  </si>
  <si>
    <t>TA00344</t>
  </si>
  <si>
    <t>TA00345</t>
  </si>
  <si>
    <t>TA00346</t>
  </si>
  <si>
    <t>TA00347</t>
  </si>
  <si>
    <t>TA00348</t>
  </si>
  <si>
    <t>TA00349</t>
  </si>
  <si>
    <t>TA00350</t>
  </si>
  <si>
    <t>Fulgoromorpha (Larve)</t>
  </si>
  <si>
    <t>Sp579</t>
  </si>
  <si>
    <t>Sp580</t>
  </si>
  <si>
    <t>P0998</t>
  </si>
  <si>
    <t>MAL-MW0200A-01/16-d01</t>
  </si>
  <si>
    <t>Sp581</t>
  </si>
  <si>
    <t>Sp582</t>
  </si>
  <si>
    <t>Sp583</t>
  </si>
  <si>
    <t>Sp584</t>
  </si>
  <si>
    <t>P0999</t>
  </si>
  <si>
    <t>MAL-MW0200A-02/16-d02</t>
  </si>
  <si>
    <t>P1000</t>
  </si>
  <si>
    <t>MAL-MW0200A-03/16-d03</t>
  </si>
  <si>
    <t>Sp585</t>
  </si>
  <si>
    <t>Sp586</t>
  </si>
  <si>
    <t>Sp587</t>
  </si>
  <si>
    <t>P1001</t>
  </si>
  <si>
    <t>MAL-MW0200A-04/16-d04</t>
  </si>
  <si>
    <t>Sp590</t>
  </si>
  <si>
    <t>Sp591</t>
  </si>
  <si>
    <t>Sp588</t>
  </si>
  <si>
    <t>Sp589</t>
  </si>
  <si>
    <t>P1002</t>
  </si>
  <si>
    <t>MAL-MW0200A-05/16-d05</t>
  </si>
  <si>
    <t>Sp592</t>
  </si>
  <si>
    <t>Ricaniidae</t>
  </si>
  <si>
    <t>Sp593</t>
  </si>
  <si>
    <t>Sp594</t>
  </si>
  <si>
    <t>Sp595</t>
  </si>
  <si>
    <t>P1003</t>
  </si>
  <si>
    <t>MAL-MW0200A-06/16-d06</t>
  </si>
  <si>
    <t>Sp596</t>
  </si>
  <si>
    <t>P1004</t>
  </si>
  <si>
    <t>MAL-MW0200A-07/16-d07</t>
  </si>
  <si>
    <t>Sp597</t>
  </si>
  <si>
    <t>Sp598</t>
  </si>
  <si>
    <t>Sp599</t>
  </si>
  <si>
    <t>Sp600</t>
  </si>
  <si>
    <t>Sp601</t>
  </si>
  <si>
    <t>Sp602</t>
  </si>
  <si>
    <t>P1005</t>
  </si>
  <si>
    <t>MAL-MW0200A-08/16-d08</t>
  </si>
  <si>
    <t>Sp603</t>
  </si>
  <si>
    <t>Sp605</t>
  </si>
  <si>
    <t>Sp606</t>
  </si>
  <si>
    <t>Sp607</t>
  </si>
  <si>
    <t>Sp608</t>
  </si>
  <si>
    <t>Sp609</t>
  </si>
  <si>
    <t>Sp610</t>
  </si>
  <si>
    <t>Sp611</t>
  </si>
  <si>
    <t>Sp604</t>
  </si>
  <si>
    <t>P1006</t>
  </si>
  <si>
    <t>MAL-MW0200A-09/16-d09</t>
  </si>
  <si>
    <t>Sp612</t>
  </si>
  <si>
    <t>Sp613</t>
  </si>
  <si>
    <t>Sp614</t>
  </si>
  <si>
    <t>P1007</t>
  </si>
  <si>
    <t>MAL-MW0200A-10/16-d10</t>
  </si>
  <si>
    <t>P1008</t>
  </si>
  <si>
    <t>MAL-MW0200A-11/16-d11</t>
  </si>
  <si>
    <t>Sp615</t>
  </si>
  <si>
    <t>Sp616</t>
  </si>
  <si>
    <t>Sp617</t>
  </si>
  <si>
    <t>P1009</t>
  </si>
  <si>
    <t>MAL-MW0200A-12/16-d12</t>
  </si>
  <si>
    <t>Sp618</t>
  </si>
  <si>
    <t>Sp619</t>
  </si>
  <si>
    <t>Sp620</t>
  </si>
  <si>
    <t>P1010</t>
  </si>
  <si>
    <t>MAL-MW0200A-13/16-d13</t>
  </si>
  <si>
    <t>Sp621</t>
  </si>
  <si>
    <t>Sp622</t>
  </si>
  <si>
    <t>Sp623</t>
  </si>
  <si>
    <t>Sp624</t>
  </si>
  <si>
    <t>Sp625</t>
  </si>
  <si>
    <t>P1011</t>
  </si>
  <si>
    <t>MAL-MW0200A-14/16-d14</t>
  </si>
  <si>
    <t>Sp626</t>
  </si>
  <si>
    <t>P1012</t>
  </si>
  <si>
    <t>MAL-MW0200A-15/16-d15</t>
  </si>
  <si>
    <t>Sp627</t>
  </si>
  <si>
    <t>P1013</t>
  </si>
  <si>
    <t>MAL-MW0200A-16/16-d16</t>
  </si>
  <si>
    <t xml:space="preserve">Total different species </t>
  </si>
  <si>
    <t>Sp422</t>
  </si>
  <si>
    <t>Sp323</t>
  </si>
  <si>
    <t xml:space="preserve">Total cicadellidae species </t>
  </si>
  <si>
    <t xml:space="preserve">Total cixiidae species </t>
  </si>
  <si>
    <t>Total derbidae species</t>
  </si>
  <si>
    <t>Total delphacidae species</t>
  </si>
  <si>
    <t>Total cercopidae species</t>
  </si>
  <si>
    <t xml:space="preserve">Total achilidae species </t>
  </si>
  <si>
    <t>Total Abundance</t>
  </si>
  <si>
    <t>Total cicadellidae</t>
  </si>
  <si>
    <t>Total Fulgoromorpha</t>
  </si>
  <si>
    <t>Altitude (m)</t>
  </si>
  <si>
    <t>Sp628</t>
  </si>
  <si>
    <t>Sp629</t>
  </si>
  <si>
    <t>Sp630</t>
  </si>
  <si>
    <t>Sp631</t>
  </si>
  <si>
    <t>Sp632</t>
  </si>
  <si>
    <t>Sp633</t>
  </si>
  <si>
    <t>Sp634</t>
  </si>
  <si>
    <t>P1014</t>
  </si>
  <si>
    <t>MAL-MW0200B-01/16-d01</t>
  </si>
  <si>
    <t>Sp635</t>
  </si>
  <si>
    <t>Sp636</t>
  </si>
  <si>
    <t>P1015</t>
  </si>
  <si>
    <t>MAL-MW0200B-02/16-d02</t>
  </si>
  <si>
    <t>Sp637</t>
  </si>
  <si>
    <t>Sp638</t>
  </si>
  <si>
    <t>Sp639</t>
  </si>
  <si>
    <t>P1016</t>
  </si>
  <si>
    <t>MAL-MW0200B-03/16-d03</t>
  </si>
  <si>
    <t>Sp640</t>
  </si>
  <si>
    <t>Sp641</t>
  </si>
  <si>
    <t>P1017</t>
  </si>
  <si>
    <t>MAL-MW0200B-04/16-d04</t>
  </si>
  <si>
    <t>Sp642</t>
  </si>
  <si>
    <t>P1018</t>
  </si>
  <si>
    <t>MAL-MW0200B-05/16-d05</t>
  </si>
  <si>
    <t>Sp643</t>
  </si>
  <si>
    <t>P1019</t>
  </si>
  <si>
    <t>MAL-MW0200B-06/16-d06</t>
  </si>
  <si>
    <t>Sp644</t>
  </si>
  <si>
    <t>Sp645</t>
  </si>
  <si>
    <t>Sp646</t>
  </si>
  <si>
    <t>P1020</t>
  </si>
  <si>
    <t>MAL-MW0200B-07/16-d07</t>
  </si>
  <si>
    <t>Sp647</t>
  </si>
  <si>
    <t>Sp648</t>
  </si>
  <si>
    <t>Sp649</t>
  </si>
  <si>
    <t>Sp650</t>
  </si>
  <si>
    <t>P1021</t>
  </si>
  <si>
    <t>MAL-MW0200B-08/16-d08</t>
  </si>
  <si>
    <t>Sp651</t>
  </si>
  <si>
    <t>P1022</t>
  </si>
  <si>
    <t>MAL-MW0200B-09/16-d09</t>
  </si>
  <si>
    <t>Sp652</t>
  </si>
  <si>
    <t>P1023</t>
  </si>
  <si>
    <t>MAL-MW0200B-10/16-d10</t>
  </si>
  <si>
    <t>P1024</t>
  </si>
  <si>
    <t>MAL-MW0200B-11/16-d11</t>
  </si>
  <si>
    <t>P1025</t>
  </si>
  <si>
    <t>MAL-MW0200B-12/16-d12</t>
  </si>
  <si>
    <t>Sp653</t>
  </si>
  <si>
    <t>Sp654</t>
  </si>
  <si>
    <t>Sp655</t>
  </si>
  <si>
    <t>Sp656</t>
  </si>
  <si>
    <t>Sp657</t>
  </si>
  <si>
    <t>P1026</t>
  </si>
  <si>
    <t>MAL-MW0200B-13/16-d13</t>
  </si>
  <si>
    <t>Sp658</t>
  </si>
  <si>
    <t>P1027</t>
  </si>
  <si>
    <t>MAL-MW0200B-14/16-d14</t>
  </si>
  <si>
    <t>Sp659</t>
  </si>
  <si>
    <t>P1028</t>
  </si>
  <si>
    <t>MAL-MW0200B-15/16-d15</t>
  </si>
  <si>
    <t>Sp660</t>
  </si>
  <si>
    <t>Sp661</t>
  </si>
  <si>
    <t>Sp662</t>
  </si>
  <si>
    <t>P1029</t>
  </si>
  <si>
    <t>MAL-MW0200B-16/16-d16</t>
  </si>
  <si>
    <t>Sp663</t>
  </si>
  <si>
    <t>P1030</t>
  </si>
  <si>
    <t>MAL-MW0200C-01/16-d01</t>
  </si>
  <si>
    <t>Sp664</t>
  </si>
  <si>
    <t>Sp665</t>
  </si>
  <si>
    <t>P1031</t>
  </si>
  <si>
    <t>MAL-MW0200C-02/16-d02</t>
  </si>
  <si>
    <t>P1032</t>
  </si>
  <si>
    <t>MAL-MW0200C-03/16-d03</t>
  </si>
  <si>
    <t>Sp666</t>
  </si>
  <si>
    <t>P1033</t>
  </si>
  <si>
    <t>MAL-MW0200C-04/16-d04</t>
  </si>
  <si>
    <t>P1034</t>
  </si>
  <si>
    <t>MAL-MW0200C-05/16-d05</t>
  </si>
  <si>
    <t>Sp667</t>
  </si>
  <si>
    <t>P1035</t>
  </si>
  <si>
    <t>P1036</t>
  </si>
  <si>
    <t>MAL-MW0200C-07/16-d07</t>
  </si>
  <si>
    <t>MAL-MW0200C-06/16-d06</t>
  </si>
  <si>
    <t>Sp668</t>
  </si>
  <si>
    <t>Sp669</t>
  </si>
  <si>
    <t>P1037</t>
  </si>
  <si>
    <t>MAL-MW0200C-08/16-d08</t>
  </si>
  <si>
    <t>TA00351</t>
  </si>
  <si>
    <t>TA00352</t>
  </si>
  <si>
    <t>TA00353</t>
  </si>
  <si>
    <t>TA00354</t>
  </si>
  <si>
    <t>TA00355</t>
  </si>
  <si>
    <t>TA00356</t>
  </si>
  <si>
    <t>TA00357</t>
  </si>
  <si>
    <t>TA00358</t>
  </si>
  <si>
    <t>TA00359</t>
  </si>
  <si>
    <t>TA00360</t>
  </si>
  <si>
    <t>TA00361</t>
  </si>
  <si>
    <t>TA00362</t>
  </si>
  <si>
    <t>TA00363</t>
  </si>
  <si>
    <t>TA00364</t>
  </si>
  <si>
    <t>TA00365</t>
  </si>
  <si>
    <t>TA00366</t>
  </si>
  <si>
    <t>TA00367</t>
  </si>
  <si>
    <t>TA00368</t>
  </si>
  <si>
    <t>TA00369</t>
  </si>
  <si>
    <t>TA00370</t>
  </si>
  <si>
    <t>TA00371</t>
  </si>
  <si>
    <t>TA00372</t>
  </si>
  <si>
    <t>TA00373</t>
  </si>
  <si>
    <t>TA00374</t>
  </si>
  <si>
    <t>TA00375</t>
  </si>
  <si>
    <t>TA00376</t>
  </si>
  <si>
    <t>TA00377</t>
  </si>
  <si>
    <t>TA00378</t>
  </si>
  <si>
    <t>TA00379</t>
  </si>
  <si>
    <t>TA00380</t>
  </si>
  <si>
    <t>TA00381</t>
  </si>
  <si>
    <t>TA00382</t>
  </si>
  <si>
    <t>TA00383</t>
  </si>
  <si>
    <t>TA00384</t>
  </si>
  <si>
    <t>TA00385</t>
  </si>
  <si>
    <t>TA00386</t>
  </si>
  <si>
    <t>TA00387</t>
  </si>
  <si>
    <t>TA00388</t>
  </si>
  <si>
    <t>TA00389</t>
  </si>
  <si>
    <t>TA00390</t>
  </si>
  <si>
    <t>TA00391</t>
  </si>
  <si>
    <t>TA00392</t>
  </si>
  <si>
    <t>TA00393</t>
  </si>
  <si>
    <t>TA00394</t>
  </si>
  <si>
    <t>TA00395</t>
  </si>
  <si>
    <t>TA00396</t>
  </si>
  <si>
    <t>TA00397</t>
  </si>
  <si>
    <t>TA00398</t>
  </si>
  <si>
    <t>TA00399</t>
  </si>
  <si>
    <t>TA00400</t>
  </si>
  <si>
    <t>Sp670</t>
  </si>
  <si>
    <t>Sp671</t>
  </si>
  <si>
    <t>Sp672</t>
  </si>
  <si>
    <t>Sp673</t>
  </si>
  <si>
    <t>P1038</t>
  </si>
  <si>
    <t>MAL-MW0200C-09/16-d09</t>
  </si>
  <si>
    <t>Sp674</t>
  </si>
  <si>
    <t>Sp675</t>
  </si>
  <si>
    <t>P1039</t>
  </si>
  <si>
    <t>MAL-MW0200C-10/16-d10</t>
  </si>
  <si>
    <t>Sp676</t>
  </si>
  <si>
    <t>Sp677</t>
  </si>
  <si>
    <t>P1040</t>
  </si>
  <si>
    <t>MAL-MW0200C-11/16-d11</t>
  </si>
  <si>
    <t>P1041</t>
  </si>
  <si>
    <t>MAL-MW0200C-12/16-d12</t>
  </si>
  <si>
    <t>Sp678</t>
  </si>
  <si>
    <t>P1042</t>
  </si>
  <si>
    <t>MAL-MW0200C-13/16-d13</t>
  </si>
  <si>
    <t>Sp679</t>
  </si>
  <si>
    <t>Sp680</t>
  </si>
  <si>
    <t>Sp681</t>
  </si>
  <si>
    <t>Sp682</t>
  </si>
  <si>
    <t>P1043</t>
  </si>
  <si>
    <t>MAL-MW0200C-14/16-d14</t>
  </si>
  <si>
    <t>P1044</t>
  </si>
  <si>
    <t>MAL-MW0200C-15/16-d15</t>
  </si>
  <si>
    <t>Sp683</t>
  </si>
  <si>
    <t>Sp684</t>
  </si>
  <si>
    <t>P1045</t>
  </si>
  <si>
    <t>MAL-MW0200C-16/16-d16</t>
  </si>
  <si>
    <t>TA00401</t>
  </si>
  <si>
    <t>TA00402</t>
  </si>
  <si>
    <t>TA00403</t>
  </si>
  <si>
    <t>TA00404</t>
  </si>
  <si>
    <t>TA00405</t>
  </si>
  <si>
    <t>TA00406</t>
  </si>
  <si>
    <t>TA00407</t>
  </si>
  <si>
    <t>TA00408</t>
  </si>
  <si>
    <t>TA00409</t>
  </si>
  <si>
    <t>TA00410</t>
  </si>
  <si>
    <t>TA00411</t>
  </si>
  <si>
    <t>TA00412</t>
  </si>
  <si>
    <t>TA00413</t>
  </si>
  <si>
    <t>TA00414</t>
  </si>
  <si>
    <t>TA00415</t>
  </si>
  <si>
    <t>TA00416</t>
  </si>
  <si>
    <t>TA00417</t>
  </si>
  <si>
    <t>TA00418</t>
  </si>
  <si>
    <t>TA00419</t>
  </si>
  <si>
    <t>TA00420</t>
  </si>
  <si>
    <t>TA00421</t>
  </si>
  <si>
    <t>TA00422</t>
  </si>
  <si>
    <t>TA00423</t>
  </si>
  <si>
    <t>TA00424</t>
  </si>
  <si>
    <t>TA00425</t>
  </si>
  <si>
    <t>TA00426</t>
  </si>
  <si>
    <t>TA00427</t>
  </si>
  <si>
    <t>TA00428</t>
  </si>
  <si>
    <t>TA00429</t>
  </si>
  <si>
    <t>TA00430</t>
  </si>
  <si>
    <t>Sp685</t>
  </si>
  <si>
    <t>P1046</t>
  </si>
  <si>
    <t>MAL-MW0200D-01/16-d01</t>
  </si>
  <si>
    <t>P1047</t>
  </si>
  <si>
    <t>MAL-MW0200D-02/16-d02</t>
  </si>
  <si>
    <t>Sp686</t>
  </si>
  <si>
    <t>P1048</t>
  </si>
  <si>
    <t>MAL-MW0200D-03/16-d03</t>
  </si>
  <si>
    <t>Sp687</t>
  </si>
  <si>
    <t>Sp688</t>
  </si>
  <si>
    <t>P1049</t>
  </si>
  <si>
    <t>MAL-MW0200D-04/16-d04</t>
  </si>
  <si>
    <t>Sp689</t>
  </si>
  <si>
    <t>Sp690</t>
  </si>
  <si>
    <t>Sp692</t>
  </si>
  <si>
    <t>Sp691</t>
  </si>
  <si>
    <t>P1050</t>
  </si>
  <si>
    <t>MAL-MW0200D-05/16-d05</t>
  </si>
  <si>
    <t>Sp693</t>
  </si>
  <si>
    <t>TA00431</t>
  </si>
  <si>
    <t>TA00432</t>
  </si>
  <si>
    <t>TA00433</t>
  </si>
  <si>
    <t>TA00434</t>
  </si>
  <si>
    <t>TA00435</t>
  </si>
  <si>
    <t>TA00436</t>
  </si>
  <si>
    <t>TA00437</t>
  </si>
  <si>
    <t>TA00438</t>
  </si>
  <si>
    <t>TA00439</t>
  </si>
  <si>
    <t>TA00440</t>
  </si>
  <si>
    <t>TA00441</t>
  </si>
  <si>
    <t>TA00442</t>
  </si>
  <si>
    <t>TA00443</t>
  </si>
  <si>
    <t>TA00444</t>
  </si>
  <si>
    <t>TA00445</t>
  </si>
  <si>
    <t>TA00446</t>
  </si>
  <si>
    <t>TA00447</t>
  </si>
  <si>
    <t>TA00448</t>
  </si>
  <si>
    <t>TA00449</t>
  </si>
  <si>
    <t>TA00450</t>
  </si>
  <si>
    <t>P1051</t>
  </si>
  <si>
    <t>MAL-MW0200D-06/16-d06</t>
  </si>
  <si>
    <t>Sp694</t>
  </si>
  <si>
    <t>Sp695</t>
  </si>
  <si>
    <t>Sp696</t>
  </si>
  <si>
    <t>Sp697</t>
  </si>
  <si>
    <t>P1052</t>
  </si>
  <si>
    <t>MAL-MW0200D-07/16-d07</t>
  </si>
  <si>
    <t>TA00451</t>
  </si>
  <si>
    <t>TA00452</t>
  </si>
  <si>
    <t>TA00453</t>
  </si>
  <si>
    <t>TA00454</t>
  </si>
  <si>
    <t>TA00455</t>
  </si>
  <si>
    <t>TA00456</t>
  </si>
  <si>
    <t>TA00457</t>
  </si>
  <si>
    <t>TA00458</t>
  </si>
  <si>
    <t>TA00459</t>
  </si>
  <si>
    <t>TA00460</t>
  </si>
  <si>
    <t>TA00461</t>
  </si>
  <si>
    <t>TA00462</t>
  </si>
  <si>
    <t>TA00463</t>
  </si>
  <si>
    <t>TA00464</t>
  </si>
  <si>
    <t>TA00465</t>
  </si>
  <si>
    <t>TA00466</t>
  </si>
  <si>
    <t>TA00467</t>
  </si>
  <si>
    <t>TA00468</t>
  </si>
  <si>
    <t>TA00469</t>
  </si>
  <si>
    <t>TA00470</t>
  </si>
  <si>
    <t>TA00471</t>
  </si>
  <si>
    <t>TA00472</t>
  </si>
  <si>
    <t>TA00473</t>
  </si>
  <si>
    <t>TA00474</t>
  </si>
  <si>
    <t>TA00475</t>
  </si>
  <si>
    <t>TA00476</t>
  </si>
  <si>
    <t>TA00477</t>
  </si>
  <si>
    <t>TA00478</t>
  </si>
  <si>
    <t>TA00479</t>
  </si>
  <si>
    <t>TA00480</t>
  </si>
  <si>
    <t>Sp698</t>
  </si>
  <si>
    <t>P1053</t>
  </si>
  <si>
    <t>MAL-MW0200D-08/16-d08</t>
  </si>
  <si>
    <t>Sp699</t>
  </si>
  <si>
    <t>Sp700</t>
  </si>
  <si>
    <t>P1054</t>
  </si>
  <si>
    <t>MAL-MW0200D-09/16-d09</t>
  </si>
  <si>
    <t>Sp701</t>
  </si>
  <si>
    <t>Sp702</t>
  </si>
  <si>
    <t>Sp703</t>
  </si>
  <si>
    <t>P1055</t>
  </si>
  <si>
    <t>MAL-MW0200D-10/16-d10</t>
  </si>
  <si>
    <t>TA00481</t>
  </si>
  <si>
    <t>TA00482</t>
  </si>
  <si>
    <t>TA00483</t>
  </si>
  <si>
    <t>TA00484</t>
  </si>
  <si>
    <t>TA00485</t>
  </si>
  <si>
    <t>TA00486</t>
  </si>
  <si>
    <t>TA00487</t>
  </si>
  <si>
    <t>TA00488</t>
  </si>
  <si>
    <t>TA00489</t>
  </si>
  <si>
    <t>TA00490</t>
  </si>
  <si>
    <t>TA00491</t>
  </si>
  <si>
    <t>TA00492</t>
  </si>
  <si>
    <t>TA00493</t>
  </si>
  <si>
    <t>TA00494</t>
  </si>
  <si>
    <t>TA00495</t>
  </si>
  <si>
    <t>TA00496</t>
  </si>
  <si>
    <t>TA00497</t>
  </si>
  <si>
    <t>TA00498</t>
  </si>
  <si>
    <t>TA00499</t>
  </si>
  <si>
    <t>TA00500</t>
  </si>
  <si>
    <t>Sp704</t>
  </si>
  <si>
    <t>Sp705</t>
  </si>
  <si>
    <t>P1056</t>
  </si>
  <si>
    <t>MAL-MW0200D-11/16-d11</t>
  </si>
  <si>
    <t>Sp706</t>
  </si>
  <si>
    <t>P1057</t>
  </si>
  <si>
    <t>MAL-MW0200D-12/16-d12</t>
  </si>
  <si>
    <t>P1058</t>
  </si>
  <si>
    <t>MAL-MW0200D-13/16-d13</t>
  </si>
  <si>
    <t>TA00501</t>
  </si>
  <si>
    <t>TA00502</t>
  </si>
  <si>
    <t>TA00503</t>
  </si>
  <si>
    <t>TA00504</t>
  </si>
  <si>
    <t>TA00505</t>
  </si>
  <si>
    <t>TA00506</t>
  </si>
  <si>
    <t>TA00507</t>
  </si>
  <si>
    <t>TA00508</t>
  </si>
  <si>
    <t>TA00509</t>
  </si>
  <si>
    <t>TA00510</t>
  </si>
  <si>
    <t>TA00511</t>
  </si>
  <si>
    <t>TA00512</t>
  </si>
  <si>
    <t>TA00513</t>
  </si>
  <si>
    <t>TA00514</t>
  </si>
  <si>
    <t>TA00515</t>
  </si>
  <si>
    <t>TA00516</t>
  </si>
  <si>
    <t>TA00517</t>
  </si>
  <si>
    <t>TA00518</t>
  </si>
  <si>
    <t>TA00519</t>
  </si>
  <si>
    <t>TA00520</t>
  </si>
  <si>
    <t>TA00521</t>
  </si>
  <si>
    <t>TA00522</t>
  </si>
  <si>
    <t>TA00523</t>
  </si>
  <si>
    <t>TA00524</t>
  </si>
  <si>
    <t>TA00525</t>
  </si>
  <si>
    <t>TA00526</t>
  </si>
  <si>
    <t>TA00527</t>
  </si>
  <si>
    <t>TA00528</t>
  </si>
  <si>
    <t>TA00529</t>
  </si>
  <si>
    <t>TA00530</t>
  </si>
  <si>
    <t>Sp708</t>
  </si>
  <si>
    <t>Sp707</t>
  </si>
  <si>
    <t>P1059</t>
  </si>
  <si>
    <t>MAL-MW0200D-14/16-d14</t>
  </si>
  <si>
    <t>Sp709</t>
  </si>
  <si>
    <t>P1060</t>
  </si>
  <si>
    <t>MAL-MW0200D-15/16-d15</t>
  </si>
  <si>
    <t>TA00531</t>
  </si>
  <si>
    <t>TA00532</t>
  </si>
  <si>
    <t>TA00533</t>
  </si>
  <si>
    <t>Sp710</t>
  </si>
  <si>
    <t>P1061</t>
  </si>
  <si>
    <t>MAL-MW0200D-16/16-d16</t>
  </si>
  <si>
    <t>Sp712</t>
  </si>
  <si>
    <t>Sp713</t>
  </si>
  <si>
    <t xml:space="preserve">Total species </t>
  </si>
  <si>
    <t>Total species (Mt Wilhelm)</t>
  </si>
  <si>
    <t>Total abundance</t>
  </si>
  <si>
    <t>Total abundance (Mt Wilhelm)</t>
  </si>
  <si>
    <t>Total major sp (sp178)</t>
  </si>
  <si>
    <t>Total major sp (sp162)</t>
  </si>
  <si>
    <t>Total major sp (sp180)</t>
  </si>
  <si>
    <t>Total major sp (sp259)</t>
  </si>
  <si>
    <t>% total</t>
  </si>
  <si>
    <t>% cicadellidae</t>
  </si>
  <si>
    <t>Total major sp (sp337)</t>
  </si>
  <si>
    <t>Total major sp (sp444)</t>
  </si>
  <si>
    <t>Sp156</t>
  </si>
  <si>
    <t>Plot A</t>
  </si>
  <si>
    <t>Plot B</t>
  </si>
  <si>
    <t>Plot C</t>
  </si>
  <si>
    <t xml:space="preserve"> </t>
  </si>
  <si>
    <t>Plot D</t>
  </si>
  <si>
    <t>Altitude</t>
  </si>
  <si>
    <t>Total major sp (sp487)</t>
  </si>
  <si>
    <t xml:space="preserve">MNHN Voucher </t>
  </si>
  <si>
    <t>Key to the code</t>
  </si>
  <si>
    <t>MAL: Malaise - WAN: Wanang - D: plot - xx/16: day xx/16 - dxx: day xx</t>
  </si>
  <si>
    <t>MAL: Malaise - MW: Mount Wilhelm, 3200: elevation (m), A: plot - xx/16: day xx/16 - dxx: day xx</t>
  </si>
  <si>
    <t>MAL: Malaise - MW: Mount Wilhelm, 3700: elevation (m), A: plot - xx/16: day xx/16 - dxx: day xx</t>
  </si>
  <si>
    <t>MAL: Malaise - MW: Mount Wilhelm, 2700: elevation (m), A: plot - xx/16: day xx/16 - dxx: day xx</t>
  </si>
  <si>
    <t>MAL: Malaise - MW: Mount Wilhelm, 2200: elevation (m), A: plot - xx/16: day xx/16 - dxx: day xx</t>
  </si>
  <si>
    <t>MAL: Malaise - MW: Mount Wilhelm, 1700: elevation (m), A: plot - xx/16: day xx/16 - dxx: day xx</t>
  </si>
  <si>
    <t>MAL: Malaise - MW: Mount Wilhelm, 1200: elevation (m), A: plot - xx/16: day xx/16 - dxx: day xx</t>
  </si>
  <si>
    <t>MAL: Malaise - MW: Mount Wilhelm, 0700: elevation (m), A: plot - xx/16: day xx/16 - dxx: day xx</t>
  </si>
  <si>
    <t>MAL: Malaise - MW: Mount Wilhelm, 0200: elevation (m), A: plot -xx/16: day xx/16 - dxx: day xx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</si>
</sst>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33"/>
  <c:chart>
    <c:plotArea>
      <c:layout/>
      <c:barChart>
        <c:barDir val="col"/>
        <c:grouping val="percentStacked"/>
        <c:ser>
          <c:idx val="1"/>
          <c:order val="0"/>
          <c:tx>
            <c:v>A</c:v>
          </c:tx>
          <c:cat>
            <c:numRef>
              <c:f>Totaux!$D$10:$K$10</c:f>
              <c:numCache>
                <c:formatCode>General</c:formatCode>
                <c:ptCount val="8"/>
                <c:pt idx="0">
                  <c:v>200</c:v>
                </c:pt>
                <c:pt idx="1">
                  <c:v>700</c:v>
                </c:pt>
                <c:pt idx="2">
                  <c:v>1200</c:v>
                </c:pt>
                <c:pt idx="3">
                  <c:v>1700</c:v>
                </c:pt>
                <c:pt idx="4">
                  <c:v>2200</c:v>
                </c:pt>
                <c:pt idx="5">
                  <c:v>2700</c:v>
                </c:pt>
                <c:pt idx="6">
                  <c:v>3200</c:v>
                </c:pt>
                <c:pt idx="7">
                  <c:v>3700</c:v>
                </c:pt>
              </c:numCache>
            </c:numRef>
          </c:cat>
          <c:val>
            <c:numRef>
              <c:f>Totaux!$D$11:$K$11</c:f>
              <c:numCache>
                <c:formatCode>General</c:formatCode>
                <c:ptCount val="8"/>
                <c:pt idx="0">
                  <c:v>0.41176470588235292</c:v>
                </c:pt>
                <c:pt idx="1">
                  <c:v>0.16080402010050251</c:v>
                </c:pt>
                <c:pt idx="2">
                  <c:v>0.22556390977443608</c:v>
                </c:pt>
                <c:pt idx="3">
                  <c:v>0.4201388888888889</c:v>
                </c:pt>
                <c:pt idx="4">
                  <c:v>0.52142857142857146</c:v>
                </c:pt>
                <c:pt idx="5">
                  <c:v>0.27642276422764228</c:v>
                </c:pt>
                <c:pt idx="6">
                  <c:v>0.24062500000000001</c:v>
                </c:pt>
                <c:pt idx="7">
                  <c:v>0.29629629629629628</c:v>
                </c:pt>
              </c:numCache>
            </c:numRef>
          </c:val>
        </c:ser>
        <c:ser>
          <c:idx val="2"/>
          <c:order val="1"/>
          <c:tx>
            <c:v>B</c:v>
          </c:tx>
          <c:cat>
            <c:numRef>
              <c:f>Totaux!$D$10:$K$10</c:f>
              <c:numCache>
                <c:formatCode>General</c:formatCode>
                <c:ptCount val="8"/>
                <c:pt idx="0">
                  <c:v>200</c:v>
                </c:pt>
                <c:pt idx="1">
                  <c:v>700</c:v>
                </c:pt>
                <c:pt idx="2">
                  <c:v>1200</c:v>
                </c:pt>
                <c:pt idx="3">
                  <c:v>1700</c:v>
                </c:pt>
                <c:pt idx="4">
                  <c:v>2200</c:v>
                </c:pt>
                <c:pt idx="5">
                  <c:v>2700</c:v>
                </c:pt>
                <c:pt idx="6">
                  <c:v>3200</c:v>
                </c:pt>
                <c:pt idx="7">
                  <c:v>3700</c:v>
                </c:pt>
              </c:numCache>
            </c:numRef>
          </c:cat>
          <c:val>
            <c:numRef>
              <c:f>Totaux!$D$12:$K$12</c:f>
              <c:numCache>
                <c:formatCode>General</c:formatCode>
                <c:ptCount val="8"/>
                <c:pt idx="0">
                  <c:v>0.32475490196078433</c:v>
                </c:pt>
                <c:pt idx="1">
                  <c:v>0.37018425460636517</c:v>
                </c:pt>
                <c:pt idx="2">
                  <c:v>0.25563909774436089</c:v>
                </c:pt>
                <c:pt idx="3">
                  <c:v>0.2673611111111111</c:v>
                </c:pt>
                <c:pt idx="4">
                  <c:v>0.12857142857142856</c:v>
                </c:pt>
                <c:pt idx="5">
                  <c:v>0.2032520325203252</c:v>
                </c:pt>
                <c:pt idx="6">
                  <c:v>3.125E-2</c:v>
                </c:pt>
                <c:pt idx="7">
                  <c:v>0.29629629629629628</c:v>
                </c:pt>
              </c:numCache>
            </c:numRef>
          </c:val>
        </c:ser>
        <c:ser>
          <c:idx val="3"/>
          <c:order val="2"/>
          <c:tx>
            <c:v>C</c:v>
          </c:tx>
          <c:cat>
            <c:numRef>
              <c:f>Totaux!$D$10:$K$10</c:f>
              <c:numCache>
                <c:formatCode>General</c:formatCode>
                <c:ptCount val="8"/>
                <c:pt idx="0">
                  <c:v>200</c:v>
                </c:pt>
                <c:pt idx="1">
                  <c:v>700</c:v>
                </c:pt>
                <c:pt idx="2">
                  <c:v>1200</c:v>
                </c:pt>
                <c:pt idx="3">
                  <c:v>1700</c:v>
                </c:pt>
                <c:pt idx="4">
                  <c:v>2200</c:v>
                </c:pt>
                <c:pt idx="5">
                  <c:v>2700</c:v>
                </c:pt>
                <c:pt idx="6">
                  <c:v>3200</c:v>
                </c:pt>
                <c:pt idx="7">
                  <c:v>3700</c:v>
                </c:pt>
              </c:numCache>
            </c:numRef>
          </c:cat>
          <c:val>
            <c:numRef>
              <c:f>Totaux!$D$13:$K$13</c:f>
              <c:numCache>
                <c:formatCode>General</c:formatCode>
                <c:ptCount val="8"/>
                <c:pt idx="0">
                  <c:v>0.12622549019607843</c:v>
                </c:pt>
                <c:pt idx="1">
                  <c:v>0.17587939698492464</c:v>
                </c:pt>
                <c:pt idx="2">
                  <c:v>0.16541353383458646</c:v>
                </c:pt>
                <c:pt idx="3">
                  <c:v>0.10069444444444445</c:v>
                </c:pt>
                <c:pt idx="4">
                  <c:v>7.857142857142857E-2</c:v>
                </c:pt>
                <c:pt idx="5">
                  <c:v>8.943089430894309E-2</c:v>
                </c:pt>
                <c:pt idx="6">
                  <c:v>0.21562500000000001</c:v>
                </c:pt>
                <c:pt idx="7">
                  <c:v>0.24074074074074073</c:v>
                </c:pt>
              </c:numCache>
            </c:numRef>
          </c:val>
        </c:ser>
        <c:ser>
          <c:idx val="4"/>
          <c:order val="3"/>
          <c:tx>
            <c:v>D</c:v>
          </c:tx>
          <c:cat>
            <c:numRef>
              <c:f>Totaux!$D$10:$K$10</c:f>
              <c:numCache>
                <c:formatCode>General</c:formatCode>
                <c:ptCount val="8"/>
                <c:pt idx="0">
                  <c:v>200</c:v>
                </c:pt>
                <c:pt idx="1">
                  <c:v>700</c:v>
                </c:pt>
                <c:pt idx="2">
                  <c:v>1200</c:v>
                </c:pt>
                <c:pt idx="3">
                  <c:v>1700</c:v>
                </c:pt>
                <c:pt idx="4">
                  <c:v>2200</c:v>
                </c:pt>
                <c:pt idx="5">
                  <c:v>2700</c:v>
                </c:pt>
                <c:pt idx="6">
                  <c:v>3200</c:v>
                </c:pt>
                <c:pt idx="7">
                  <c:v>3700</c:v>
                </c:pt>
              </c:numCache>
            </c:numRef>
          </c:cat>
          <c:val>
            <c:numRef>
              <c:f>Totaux!$D$14:$K$14</c:f>
              <c:numCache>
                <c:formatCode>General</c:formatCode>
                <c:ptCount val="8"/>
                <c:pt idx="0">
                  <c:v>0.13725490196078433</c:v>
                </c:pt>
                <c:pt idx="1">
                  <c:v>0.29313232830820768</c:v>
                </c:pt>
                <c:pt idx="2">
                  <c:v>0.35338345864661652</c:v>
                </c:pt>
                <c:pt idx="3">
                  <c:v>0.21180555555555555</c:v>
                </c:pt>
                <c:pt idx="4">
                  <c:v>0.27142857142857141</c:v>
                </c:pt>
                <c:pt idx="5">
                  <c:v>0.43089430894308944</c:v>
                </c:pt>
                <c:pt idx="6">
                  <c:v>0.51249999999999996</c:v>
                </c:pt>
                <c:pt idx="7">
                  <c:v>0.16666666666666666</c:v>
                </c:pt>
              </c:numCache>
            </c:numRef>
          </c:val>
        </c:ser>
        <c:overlap val="100"/>
        <c:axId val="93271168"/>
        <c:axId val="93272704"/>
      </c:barChart>
      <c:catAx>
        <c:axId val="93271168"/>
        <c:scaling>
          <c:orientation val="minMax"/>
        </c:scaling>
        <c:axPos val="b"/>
        <c:numFmt formatCode="General" sourceLinked="1"/>
        <c:tickLblPos val="nextTo"/>
        <c:txPr>
          <a:bodyPr rot="5400000" vert="horz"/>
          <a:lstStyle/>
          <a:p>
            <a:pPr>
              <a:defRPr/>
            </a:pPr>
            <a:endParaRPr lang="fr-FR"/>
          </a:p>
        </c:txPr>
        <c:crossAx val="93272704"/>
        <c:crosses val="autoZero"/>
        <c:auto val="1"/>
        <c:lblAlgn val="ctr"/>
        <c:lblOffset val="100"/>
      </c:catAx>
      <c:valAx>
        <c:axId val="93272704"/>
        <c:scaling>
          <c:orientation val="minMax"/>
        </c:scaling>
        <c:axPos val="l"/>
        <c:majorGridlines/>
        <c:numFmt formatCode="0%" sourceLinked="1"/>
        <c:tickLblPos val="nextTo"/>
        <c:crossAx val="93271168"/>
        <c:crosses val="autoZero"/>
        <c:crossBetween val="between"/>
      </c:valAx>
      <c:spPr>
        <a:noFill/>
        <a:effectLst>
          <a:outerShdw dist="50800" sx="1000" sy="1000" algn="ctr" rotWithShape="0">
            <a:srgbClr val="000000"/>
          </a:outerShdw>
        </a:effectLst>
      </c:spPr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15</xdr:row>
      <xdr:rowOff>19050</xdr:rowOff>
    </xdr:from>
    <xdr:to>
      <xdr:col>9</xdr:col>
      <xdr:colOff>438150</xdr:colOff>
      <xdr:row>29</xdr:row>
      <xdr:rowOff>95250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05"/>
  <sheetViews>
    <sheetView workbookViewId="0">
      <pane ySplit="4" topLeftCell="A5" activePane="bottomLeft" state="frozen"/>
      <selection pane="bottomLeft" activeCell="K6" sqref="K6"/>
    </sheetView>
  </sheetViews>
  <sheetFormatPr baseColWidth="10" defaultRowHeight="15"/>
  <cols>
    <col min="1" max="1" width="11.42578125" style="1"/>
    <col min="2" max="2" width="21.42578125" style="1" customWidth="1"/>
    <col min="3" max="5" width="11.42578125" style="1"/>
    <col min="6" max="6" width="14.7109375" style="1" customWidth="1"/>
    <col min="7" max="7" width="16.7109375" style="1" customWidth="1"/>
    <col min="8" max="9" width="11.42578125" style="1"/>
    <col min="10" max="10" width="40" style="1" customWidth="1"/>
    <col min="11" max="11" width="15.28515625" style="1" customWidth="1"/>
    <col min="12" max="16384" width="11.42578125" style="1"/>
  </cols>
  <sheetData>
    <row r="2" spans="1:11">
      <c r="F2" s="38" t="s">
        <v>3587</v>
      </c>
      <c r="G2" s="39" t="s">
        <v>3588</v>
      </c>
      <c r="H2" s="39"/>
      <c r="I2" s="39"/>
      <c r="J2" s="39"/>
      <c r="K2" s="39"/>
    </row>
    <row r="3" spans="1:11" customFormat="1">
      <c r="G3" s="39"/>
      <c r="H3" s="39"/>
      <c r="I3" s="39"/>
      <c r="J3" s="39"/>
    </row>
    <row r="4" spans="1:11">
      <c r="A4" s="1" t="s">
        <v>341</v>
      </c>
      <c r="B4" s="1" t="s">
        <v>36</v>
      </c>
      <c r="C4" s="1" t="s">
        <v>18</v>
      </c>
      <c r="D4" s="1" t="s">
        <v>45</v>
      </c>
      <c r="E4" s="1" t="s">
        <v>15</v>
      </c>
      <c r="F4" s="1" t="s">
        <v>16</v>
      </c>
      <c r="G4" s="1" t="s">
        <v>42</v>
      </c>
      <c r="H4" s="1" t="s">
        <v>17</v>
      </c>
      <c r="I4" s="1" t="s">
        <v>38</v>
      </c>
      <c r="J4" s="1" t="s">
        <v>34</v>
      </c>
    </row>
    <row r="5" spans="1:11">
      <c r="A5" s="1" t="s">
        <v>19</v>
      </c>
      <c r="B5" s="1" t="s">
        <v>358</v>
      </c>
      <c r="C5" s="1" t="s">
        <v>0</v>
      </c>
      <c r="D5" s="1">
        <v>1</v>
      </c>
      <c r="E5" s="1" t="s">
        <v>37</v>
      </c>
      <c r="F5" s="1" t="s">
        <v>35</v>
      </c>
      <c r="G5" s="1" t="s">
        <v>43</v>
      </c>
      <c r="H5" s="1">
        <v>16756</v>
      </c>
      <c r="I5" s="1">
        <v>200</v>
      </c>
      <c r="J5" s="1" t="s">
        <v>39</v>
      </c>
    </row>
    <row r="6" spans="1:11">
      <c r="A6" s="1" t="s">
        <v>20</v>
      </c>
      <c r="B6" s="1" t="s">
        <v>358</v>
      </c>
      <c r="C6" s="1" t="s">
        <v>1</v>
      </c>
      <c r="D6" s="1">
        <v>1</v>
      </c>
      <c r="E6" s="1" t="s">
        <v>37</v>
      </c>
      <c r="F6" s="1" t="s">
        <v>35</v>
      </c>
      <c r="G6" s="1" t="s">
        <v>43</v>
      </c>
      <c r="H6" s="1">
        <v>16756</v>
      </c>
      <c r="I6" s="1">
        <v>200</v>
      </c>
      <c r="J6" s="1" t="s">
        <v>39</v>
      </c>
    </row>
    <row r="7" spans="1:11">
      <c r="A7" s="1" t="s">
        <v>21</v>
      </c>
      <c r="B7" s="1" t="s">
        <v>40</v>
      </c>
      <c r="C7" s="1" t="s">
        <v>2</v>
      </c>
      <c r="D7" s="1">
        <v>1</v>
      </c>
      <c r="E7" s="1" t="s">
        <v>37</v>
      </c>
      <c r="F7" s="1" t="s">
        <v>35</v>
      </c>
      <c r="G7" s="1" t="s">
        <v>44</v>
      </c>
      <c r="H7" s="1">
        <v>15490</v>
      </c>
      <c r="I7" s="1">
        <v>200</v>
      </c>
      <c r="J7" s="1" t="s">
        <v>41</v>
      </c>
    </row>
    <row r="8" spans="1:11">
      <c r="A8" s="1" t="s">
        <v>22</v>
      </c>
      <c r="B8" s="1" t="s">
        <v>46</v>
      </c>
      <c r="C8" s="1" t="s">
        <v>3</v>
      </c>
      <c r="D8" s="2">
        <v>23</v>
      </c>
      <c r="E8" s="1" t="s">
        <v>37</v>
      </c>
      <c r="F8" s="1" t="s">
        <v>35</v>
      </c>
      <c r="G8" s="1" t="s">
        <v>44</v>
      </c>
      <c r="H8" s="1">
        <v>15455</v>
      </c>
      <c r="I8" s="1">
        <v>200</v>
      </c>
      <c r="J8" s="1" t="s">
        <v>41</v>
      </c>
    </row>
    <row r="9" spans="1:11">
      <c r="A9" s="1" t="s">
        <v>23</v>
      </c>
      <c r="B9" s="1" t="s">
        <v>47</v>
      </c>
      <c r="C9" s="1" t="s">
        <v>4</v>
      </c>
      <c r="D9" s="1">
        <v>1</v>
      </c>
      <c r="E9" s="1" t="s">
        <v>37</v>
      </c>
      <c r="F9" s="1" t="s">
        <v>35</v>
      </c>
      <c r="G9" s="1" t="s">
        <v>44</v>
      </c>
      <c r="H9" s="1">
        <v>15455</v>
      </c>
      <c r="I9" s="1">
        <v>200</v>
      </c>
      <c r="J9" s="1" t="s">
        <v>41</v>
      </c>
    </row>
    <row r="10" spans="1:11">
      <c r="A10" s="1" t="s">
        <v>24</v>
      </c>
      <c r="B10" s="1" t="s">
        <v>46</v>
      </c>
      <c r="C10" s="1" t="s">
        <v>5</v>
      </c>
      <c r="D10" s="1">
        <v>3</v>
      </c>
      <c r="E10" s="1" t="s">
        <v>37</v>
      </c>
      <c r="F10" s="1" t="s">
        <v>35</v>
      </c>
      <c r="G10" s="1" t="s">
        <v>44</v>
      </c>
      <c r="H10" s="1">
        <v>15455</v>
      </c>
      <c r="I10" s="1">
        <v>200</v>
      </c>
      <c r="J10" s="1" t="s">
        <v>41</v>
      </c>
    </row>
    <row r="11" spans="1:11">
      <c r="A11" s="1" t="s">
        <v>25</v>
      </c>
      <c r="B11" s="1" t="s">
        <v>46</v>
      </c>
      <c r="C11" s="1" t="s">
        <v>6</v>
      </c>
      <c r="D11" s="1">
        <v>2</v>
      </c>
      <c r="E11" s="1" t="s">
        <v>37</v>
      </c>
      <c r="F11" s="1" t="s">
        <v>35</v>
      </c>
      <c r="G11" s="1" t="s">
        <v>44</v>
      </c>
      <c r="H11" s="1">
        <v>15455</v>
      </c>
      <c r="I11" s="1">
        <v>200</v>
      </c>
      <c r="J11" s="1" t="s">
        <v>41</v>
      </c>
    </row>
    <row r="12" spans="1:11">
      <c r="A12" s="1" t="s">
        <v>26</v>
      </c>
      <c r="B12" s="1" t="s">
        <v>48</v>
      </c>
      <c r="C12" s="1" t="s">
        <v>7</v>
      </c>
      <c r="D12" s="1">
        <v>1</v>
      </c>
      <c r="E12" s="1" t="s">
        <v>37</v>
      </c>
      <c r="F12" s="1" t="s">
        <v>35</v>
      </c>
      <c r="G12" s="1" t="s">
        <v>44</v>
      </c>
      <c r="H12" s="1">
        <v>15455</v>
      </c>
      <c r="I12" s="1">
        <v>200</v>
      </c>
      <c r="J12" s="1" t="s">
        <v>41</v>
      </c>
    </row>
    <row r="13" spans="1:11">
      <c r="A13" s="1" t="s">
        <v>27</v>
      </c>
      <c r="B13" s="1" t="s">
        <v>46</v>
      </c>
      <c r="C13" s="1" t="s">
        <v>8</v>
      </c>
      <c r="D13" s="1">
        <v>1</v>
      </c>
      <c r="E13" s="1" t="s">
        <v>37</v>
      </c>
      <c r="F13" s="1" t="s">
        <v>35</v>
      </c>
      <c r="G13" s="1" t="s">
        <v>44</v>
      </c>
      <c r="H13" s="1">
        <v>15455</v>
      </c>
      <c r="I13" s="1">
        <v>200</v>
      </c>
      <c r="J13" s="1" t="s">
        <v>41</v>
      </c>
    </row>
    <row r="14" spans="1:11">
      <c r="A14" s="1" t="s">
        <v>28</v>
      </c>
      <c r="B14" s="1" t="s">
        <v>47</v>
      </c>
      <c r="C14" s="1" t="s">
        <v>9</v>
      </c>
      <c r="D14" s="1">
        <v>1</v>
      </c>
      <c r="E14" s="1" t="s">
        <v>37</v>
      </c>
      <c r="F14" s="1" t="s">
        <v>35</v>
      </c>
      <c r="G14" s="1" t="s">
        <v>44</v>
      </c>
      <c r="H14" s="1">
        <v>15455</v>
      </c>
      <c r="I14" s="1">
        <v>200</v>
      </c>
      <c r="J14" s="1" t="s">
        <v>41</v>
      </c>
    </row>
    <row r="15" spans="1:11">
      <c r="A15" s="1" t="s">
        <v>29</v>
      </c>
      <c r="B15" s="1" t="s">
        <v>46</v>
      </c>
      <c r="C15" s="1" t="s">
        <v>10</v>
      </c>
      <c r="D15" s="1">
        <v>2</v>
      </c>
      <c r="E15" s="1" t="s">
        <v>37</v>
      </c>
      <c r="F15" s="1" t="s">
        <v>35</v>
      </c>
      <c r="G15" s="1" t="s">
        <v>44</v>
      </c>
      <c r="H15" s="1">
        <v>15455</v>
      </c>
      <c r="I15" s="1">
        <v>200</v>
      </c>
      <c r="J15" s="1" t="s">
        <v>41</v>
      </c>
    </row>
    <row r="16" spans="1:11">
      <c r="A16" s="1" t="s">
        <v>30</v>
      </c>
      <c r="B16" s="1" t="s">
        <v>46</v>
      </c>
      <c r="C16" s="1" t="s">
        <v>11</v>
      </c>
      <c r="D16" s="1">
        <v>3</v>
      </c>
      <c r="E16" s="1" t="s">
        <v>37</v>
      </c>
      <c r="F16" s="1" t="s">
        <v>35</v>
      </c>
      <c r="G16" s="1" t="s">
        <v>44</v>
      </c>
      <c r="H16" s="1">
        <v>15455</v>
      </c>
      <c r="I16" s="1">
        <v>200</v>
      </c>
      <c r="J16" s="1" t="s">
        <v>41</v>
      </c>
    </row>
    <row r="17" spans="1:10">
      <c r="A17" s="1" t="s">
        <v>31</v>
      </c>
      <c r="B17" s="1" t="s">
        <v>46</v>
      </c>
      <c r="C17" s="1" t="s">
        <v>12</v>
      </c>
      <c r="D17" s="1">
        <v>1</v>
      </c>
      <c r="E17" s="1" t="s">
        <v>37</v>
      </c>
      <c r="F17" s="1" t="s">
        <v>35</v>
      </c>
      <c r="G17" s="1" t="s">
        <v>44</v>
      </c>
      <c r="H17" s="1">
        <v>15455</v>
      </c>
      <c r="I17" s="1">
        <v>200</v>
      </c>
      <c r="J17" s="1" t="s">
        <v>41</v>
      </c>
    </row>
    <row r="18" spans="1:10">
      <c r="A18" s="1" t="s">
        <v>32</v>
      </c>
      <c r="B18" s="1" t="s">
        <v>46</v>
      </c>
      <c r="C18" s="1" t="s">
        <v>13</v>
      </c>
      <c r="D18" s="1">
        <v>1</v>
      </c>
      <c r="E18" s="1" t="s">
        <v>37</v>
      </c>
      <c r="F18" s="1" t="s">
        <v>35</v>
      </c>
      <c r="G18" s="1" t="s">
        <v>44</v>
      </c>
      <c r="H18" s="1">
        <v>15455</v>
      </c>
      <c r="I18" s="1">
        <v>200</v>
      </c>
      <c r="J18" s="1" t="s">
        <v>41</v>
      </c>
    </row>
    <row r="19" spans="1:10">
      <c r="A19" s="1" t="s">
        <v>33</v>
      </c>
      <c r="B19" s="1" t="s">
        <v>140</v>
      </c>
      <c r="C19" s="1" t="s">
        <v>14</v>
      </c>
      <c r="D19" s="1">
        <v>1</v>
      </c>
      <c r="E19" s="1" t="s">
        <v>37</v>
      </c>
      <c r="F19" s="1" t="s">
        <v>35</v>
      </c>
      <c r="G19" s="1" t="s">
        <v>44</v>
      </c>
      <c r="H19" s="1">
        <v>15455</v>
      </c>
      <c r="I19" s="1">
        <v>200</v>
      </c>
      <c r="J19" s="1" t="s">
        <v>41</v>
      </c>
    </row>
    <row r="20" spans="1:10">
      <c r="A20" s="1" t="s">
        <v>49</v>
      </c>
      <c r="B20" s="1" t="s">
        <v>46</v>
      </c>
      <c r="C20" s="1" t="s">
        <v>141</v>
      </c>
      <c r="D20" s="1">
        <v>15</v>
      </c>
      <c r="E20" s="1" t="s">
        <v>37</v>
      </c>
      <c r="F20" s="1" t="s">
        <v>35</v>
      </c>
      <c r="G20" s="1" t="s">
        <v>142</v>
      </c>
      <c r="H20" s="1">
        <v>16811</v>
      </c>
      <c r="I20" s="1">
        <v>200</v>
      </c>
      <c r="J20" s="1" t="s">
        <v>143</v>
      </c>
    </row>
    <row r="21" spans="1:10">
      <c r="A21" s="1" t="s">
        <v>50</v>
      </c>
      <c r="B21" s="1" t="s">
        <v>46</v>
      </c>
      <c r="C21" s="1" t="s">
        <v>144</v>
      </c>
      <c r="D21" s="1">
        <v>3</v>
      </c>
      <c r="E21" s="1" t="s">
        <v>37</v>
      </c>
      <c r="F21" s="1" t="s">
        <v>35</v>
      </c>
      <c r="G21" s="1" t="s">
        <v>142</v>
      </c>
      <c r="H21" s="1">
        <v>16811</v>
      </c>
      <c r="I21" s="1">
        <v>200</v>
      </c>
      <c r="J21" s="1" t="s">
        <v>143</v>
      </c>
    </row>
    <row r="22" spans="1:10">
      <c r="A22" s="1" t="s">
        <v>51</v>
      </c>
      <c r="B22" s="1" t="s">
        <v>146</v>
      </c>
      <c r="C22" s="1" t="s">
        <v>145</v>
      </c>
      <c r="D22" s="1">
        <v>1</v>
      </c>
      <c r="E22" s="1" t="s">
        <v>37</v>
      </c>
      <c r="F22" s="1" t="s">
        <v>35</v>
      </c>
      <c r="G22" s="1" t="s">
        <v>142</v>
      </c>
      <c r="H22" s="1">
        <v>16811</v>
      </c>
      <c r="I22" s="1">
        <v>200</v>
      </c>
      <c r="J22" s="1" t="s">
        <v>143</v>
      </c>
    </row>
    <row r="23" spans="1:10">
      <c r="A23" s="1" t="s">
        <v>52</v>
      </c>
      <c r="B23" s="1" t="s">
        <v>146</v>
      </c>
      <c r="C23" s="1" t="s">
        <v>147</v>
      </c>
      <c r="D23" s="1">
        <v>1</v>
      </c>
      <c r="E23" s="1" t="s">
        <v>37</v>
      </c>
      <c r="F23" s="1" t="s">
        <v>35</v>
      </c>
      <c r="G23" s="1" t="s">
        <v>142</v>
      </c>
      <c r="H23" s="1">
        <v>16811</v>
      </c>
      <c r="I23" s="1">
        <v>200</v>
      </c>
      <c r="J23" s="1" t="s">
        <v>143</v>
      </c>
    </row>
    <row r="24" spans="1:10">
      <c r="A24" s="1" t="s">
        <v>53</v>
      </c>
      <c r="B24" s="1" t="s">
        <v>357</v>
      </c>
      <c r="C24" s="1" t="s">
        <v>148</v>
      </c>
      <c r="D24" s="1">
        <v>1</v>
      </c>
      <c r="E24" s="1" t="s">
        <v>37</v>
      </c>
      <c r="F24" s="1" t="s">
        <v>35</v>
      </c>
      <c r="G24" s="1" t="s">
        <v>142</v>
      </c>
      <c r="H24" s="1">
        <v>16811</v>
      </c>
      <c r="I24" s="1">
        <v>200</v>
      </c>
      <c r="J24" s="1" t="s">
        <v>143</v>
      </c>
    </row>
    <row r="25" spans="1:10">
      <c r="A25" s="1" t="s">
        <v>54</v>
      </c>
      <c r="B25" s="1" t="s">
        <v>150</v>
      </c>
      <c r="C25" s="1" t="s">
        <v>149</v>
      </c>
      <c r="D25" s="1" t="s">
        <v>151</v>
      </c>
      <c r="E25" s="1" t="s">
        <v>37</v>
      </c>
      <c r="F25" s="1" t="s">
        <v>35</v>
      </c>
      <c r="G25" s="1" t="s">
        <v>142</v>
      </c>
      <c r="H25" s="1">
        <v>16811</v>
      </c>
      <c r="I25" s="1">
        <v>200</v>
      </c>
      <c r="J25" s="1" t="s">
        <v>143</v>
      </c>
    </row>
    <row r="26" spans="1:10">
      <c r="A26" s="1" t="s">
        <v>55</v>
      </c>
      <c r="B26" s="1" t="s">
        <v>46</v>
      </c>
      <c r="C26" s="1" t="s">
        <v>152</v>
      </c>
      <c r="D26" s="1">
        <v>1</v>
      </c>
      <c r="E26" s="1" t="s">
        <v>37</v>
      </c>
      <c r="F26" s="1" t="s">
        <v>35</v>
      </c>
      <c r="G26" s="1" t="s">
        <v>142</v>
      </c>
      <c r="H26" s="1">
        <v>16811</v>
      </c>
      <c r="I26" s="1">
        <v>200</v>
      </c>
      <c r="J26" s="1" t="s">
        <v>143</v>
      </c>
    </row>
    <row r="27" spans="1:10">
      <c r="A27" s="1" t="s">
        <v>56</v>
      </c>
      <c r="B27" s="1" t="s">
        <v>140</v>
      </c>
      <c r="C27" s="1" t="s">
        <v>153</v>
      </c>
      <c r="D27" s="1">
        <v>1</v>
      </c>
      <c r="E27" s="1" t="s">
        <v>37</v>
      </c>
      <c r="F27" s="1" t="s">
        <v>35</v>
      </c>
      <c r="G27" s="1" t="s">
        <v>142</v>
      </c>
      <c r="H27" s="1">
        <v>16811</v>
      </c>
      <c r="I27" s="1">
        <v>200</v>
      </c>
      <c r="J27" s="1" t="s">
        <v>143</v>
      </c>
    </row>
    <row r="28" spans="1:10">
      <c r="A28" s="1" t="s">
        <v>57</v>
      </c>
      <c r="B28" s="1" t="s">
        <v>46</v>
      </c>
      <c r="C28" s="1" t="s">
        <v>154</v>
      </c>
      <c r="D28" s="1">
        <v>1</v>
      </c>
      <c r="E28" s="1" t="s">
        <v>37</v>
      </c>
      <c r="F28" s="1" t="s">
        <v>35</v>
      </c>
      <c r="G28" s="1" t="s">
        <v>142</v>
      </c>
      <c r="H28" s="1">
        <v>16811</v>
      </c>
      <c r="I28" s="1">
        <v>200</v>
      </c>
      <c r="J28" s="1" t="s">
        <v>143</v>
      </c>
    </row>
    <row r="29" spans="1:10">
      <c r="A29" s="1" t="s">
        <v>58</v>
      </c>
      <c r="B29" s="1" t="s">
        <v>46</v>
      </c>
      <c r="C29" s="1" t="s">
        <v>155</v>
      </c>
      <c r="D29" s="1">
        <v>1</v>
      </c>
      <c r="E29" s="1" t="s">
        <v>37</v>
      </c>
      <c r="F29" s="1" t="s">
        <v>35</v>
      </c>
      <c r="G29" s="1" t="s">
        <v>142</v>
      </c>
      <c r="H29" s="1">
        <v>16811</v>
      </c>
      <c r="I29" s="1">
        <v>200</v>
      </c>
      <c r="J29" s="1" t="s">
        <v>143</v>
      </c>
    </row>
    <row r="30" spans="1:10">
      <c r="A30" s="1" t="s">
        <v>59</v>
      </c>
      <c r="B30" s="1" t="s">
        <v>46</v>
      </c>
      <c r="C30" s="1" t="s">
        <v>156</v>
      </c>
      <c r="D30" s="1">
        <v>2</v>
      </c>
      <c r="E30" s="1" t="s">
        <v>37</v>
      </c>
      <c r="F30" s="1" t="s">
        <v>35</v>
      </c>
      <c r="G30" s="1" t="s">
        <v>142</v>
      </c>
      <c r="H30" s="1">
        <v>16811</v>
      </c>
      <c r="I30" s="1">
        <v>200</v>
      </c>
      <c r="J30" s="1" t="s">
        <v>143</v>
      </c>
    </row>
    <row r="31" spans="1:10">
      <c r="A31" s="1" t="s">
        <v>60</v>
      </c>
      <c r="B31" s="1" t="s">
        <v>46</v>
      </c>
      <c r="C31" s="1" t="s">
        <v>157</v>
      </c>
      <c r="D31" s="1">
        <v>2</v>
      </c>
      <c r="E31" s="1" t="s">
        <v>37</v>
      </c>
      <c r="F31" s="1" t="s">
        <v>35</v>
      </c>
      <c r="G31" s="1" t="s">
        <v>142</v>
      </c>
      <c r="H31" s="1">
        <v>16811</v>
      </c>
      <c r="I31" s="1">
        <v>200</v>
      </c>
      <c r="J31" s="1" t="s">
        <v>143</v>
      </c>
    </row>
    <row r="32" spans="1:10">
      <c r="A32" s="1" t="s">
        <v>61</v>
      </c>
      <c r="B32" s="1" t="s">
        <v>140</v>
      </c>
      <c r="C32" s="1" t="s">
        <v>158</v>
      </c>
      <c r="D32" s="1">
        <v>1</v>
      </c>
      <c r="E32" s="1" t="s">
        <v>37</v>
      </c>
      <c r="F32" s="1" t="s">
        <v>35</v>
      </c>
      <c r="G32" s="1" t="s">
        <v>142</v>
      </c>
      <c r="H32" s="1">
        <v>16811</v>
      </c>
      <c r="I32" s="1">
        <v>200</v>
      </c>
      <c r="J32" s="1" t="s">
        <v>143</v>
      </c>
    </row>
    <row r="33" spans="1:11">
      <c r="A33" s="1" t="s">
        <v>62</v>
      </c>
      <c r="B33" s="1" t="s">
        <v>46</v>
      </c>
      <c r="C33" s="1" t="s">
        <v>159</v>
      </c>
      <c r="D33" s="1">
        <v>7</v>
      </c>
      <c r="E33" s="1" t="s">
        <v>37</v>
      </c>
      <c r="F33" s="1" t="s">
        <v>35</v>
      </c>
      <c r="G33" s="1" t="s">
        <v>142</v>
      </c>
      <c r="H33" s="1">
        <v>16811</v>
      </c>
      <c r="I33" s="1">
        <v>200</v>
      </c>
      <c r="J33" s="1" t="s">
        <v>143</v>
      </c>
    </row>
    <row r="34" spans="1:11">
      <c r="A34" s="1" t="s">
        <v>63</v>
      </c>
      <c r="B34" s="1" t="s">
        <v>48</v>
      </c>
      <c r="C34" s="1" t="s">
        <v>160</v>
      </c>
      <c r="D34" s="1">
        <v>2</v>
      </c>
      <c r="E34" s="1" t="s">
        <v>37</v>
      </c>
      <c r="F34" s="1" t="s">
        <v>35</v>
      </c>
      <c r="G34" s="1" t="s">
        <v>142</v>
      </c>
      <c r="H34" s="1">
        <v>16811</v>
      </c>
      <c r="I34" s="1">
        <v>200</v>
      </c>
      <c r="J34" s="1" t="s">
        <v>143</v>
      </c>
    </row>
    <row r="35" spans="1:11">
      <c r="A35" s="1" t="s">
        <v>64</v>
      </c>
      <c r="B35" s="1" t="s">
        <v>46</v>
      </c>
      <c r="C35" s="1" t="s">
        <v>161</v>
      </c>
      <c r="D35" s="1">
        <v>1</v>
      </c>
      <c r="E35" s="1" t="s">
        <v>37</v>
      </c>
      <c r="F35" s="1" t="s">
        <v>35</v>
      </c>
      <c r="G35" s="1" t="s">
        <v>142</v>
      </c>
      <c r="H35" s="1">
        <v>16811</v>
      </c>
      <c r="I35" s="1">
        <v>200</v>
      </c>
      <c r="J35" s="1" t="s">
        <v>143</v>
      </c>
    </row>
    <row r="36" spans="1:11">
      <c r="A36" s="1" t="s">
        <v>65</v>
      </c>
      <c r="B36" s="1" t="s">
        <v>46</v>
      </c>
      <c r="C36" s="1" t="s">
        <v>162</v>
      </c>
      <c r="D36" s="1">
        <v>1</v>
      </c>
      <c r="E36" s="1" t="s">
        <v>37</v>
      </c>
      <c r="F36" s="1" t="s">
        <v>35</v>
      </c>
      <c r="G36" s="1" t="s">
        <v>142</v>
      </c>
      <c r="H36" s="1">
        <v>16811</v>
      </c>
      <c r="I36" s="1">
        <v>200</v>
      </c>
      <c r="J36" s="1" t="s">
        <v>143</v>
      </c>
    </row>
    <row r="37" spans="1:11">
      <c r="A37" s="1" t="s">
        <v>66</v>
      </c>
      <c r="B37" s="1" t="s">
        <v>46</v>
      </c>
      <c r="C37" s="1" t="s">
        <v>163</v>
      </c>
      <c r="D37" s="1">
        <v>2</v>
      </c>
      <c r="E37" s="1" t="s">
        <v>37</v>
      </c>
      <c r="F37" s="1" t="s">
        <v>35</v>
      </c>
      <c r="G37" s="1" t="s">
        <v>142</v>
      </c>
      <c r="H37" s="1">
        <v>16811</v>
      </c>
      <c r="I37" s="1">
        <v>200</v>
      </c>
      <c r="J37" s="1" t="s">
        <v>143</v>
      </c>
    </row>
    <row r="38" spans="1:11">
      <c r="A38" s="1" t="s">
        <v>67</v>
      </c>
      <c r="B38" s="1" t="s">
        <v>46</v>
      </c>
      <c r="C38" s="1" t="s">
        <v>164</v>
      </c>
      <c r="D38" s="1">
        <v>1</v>
      </c>
      <c r="E38" s="1" t="s">
        <v>37</v>
      </c>
      <c r="F38" s="1" t="s">
        <v>35</v>
      </c>
      <c r="G38" s="1" t="s">
        <v>142</v>
      </c>
      <c r="H38" s="1">
        <v>16811</v>
      </c>
      <c r="I38" s="1">
        <v>200</v>
      </c>
      <c r="J38" s="1" t="s">
        <v>143</v>
      </c>
    </row>
    <row r="39" spans="1:11">
      <c r="A39" s="1" t="s">
        <v>68</v>
      </c>
      <c r="B39" s="1" t="s">
        <v>46</v>
      </c>
      <c r="C39" s="1" t="s">
        <v>165</v>
      </c>
      <c r="D39" s="1">
        <v>1</v>
      </c>
      <c r="E39" s="1" t="s">
        <v>37</v>
      </c>
      <c r="F39" s="1" t="s">
        <v>35</v>
      </c>
      <c r="G39" s="1" t="s">
        <v>142</v>
      </c>
      <c r="H39" s="1">
        <v>16811</v>
      </c>
      <c r="I39" s="1">
        <v>200</v>
      </c>
      <c r="J39" s="1" t="s">
        <v>143</v>
      </c>
    </row>
    <row r="40" spans="1:11">
      <c r="A40" s="1" t="s">
        <v>69</v>
      </c>
      <c r="B40" s="1" t="s">
        <v>46</v>
      </c>
      <c r="C40" s="1" t="s">
        <v>166</v>
      </c>
      <c r="D40" s="1">
        <v>2</v>
      </c>
      <c r="E40" s="1" t="s">
        <v>37</v>
      </c>
      <c r="F40" s="1" t="s">
        <v>35</v>
      </c>
      <c r="G40" s="1" t="s">
        <v>142</v>
      </c>
      <c r="H40" s="1">
        <v>16811</v>
      </c>
      <c r="I40" s="1">
        <v>200</v>
      </c>
      <c r="J40" s="1" t="s">
        <v>143</v>
      </c>
    </row>
    <row r="41" spans="1:11">
      <c r="A41" s="1" t="s">
        <v>70</v>
      </c>
      <c r="B41" s="1" t="s">
        <v>46</v>
      </c>
      <c r="C41" s="1" t="s">
        <v>167</v>
      </c>
      <c r="D41" s="1">
        <v>1</v>
      </c>
      <c r="E41" s="1" t="s">
        <v>37</v>
      </c>
      <c r="F41" s="1" t="s">
        <v>35</v>
      </c>
      <c r="G41" s="1" t="s">
        <v>142</v>
      </c>
      <c r="H41" s="1">
        <v>16811</v>
      </c>
      <c r="I41" s="1">
        <v>200</v>
      </c>
      <c r="J41" s="1" t="s">
        <v>143</v>
      </c>
    </row>
    <row r="42" spans="1:11">
      <c r="A42" s="1" t="s">
        <v>71</v>
      </c>
      <c r="B42" s="1" t="s">
        <v>47</v>
      </c>
      <c r="C42" s="1" t="s">
        <v>168</v>
      </c>
      <c r="D42" s="1">
        <v>1</v>
      </c>
      <c r="E42" s="1" t="s">
        <v>37</v>
      </c>
      <c r="F42" s="1" t="s">
        <v>35</v>
      </c>
      <c r="G42" s="1" t="s">
        <v>142</v>
      </c>
      <c r="H42" s="1">
        <v>16811</v>
      </c>
      <c r="I42" s="1">
        <v>200</v>
      </c>
      <c r="J42" s="1" t="s">
        <v>143</v>
      </c>
    </row>
    <row r="43" spans="1:11">
      <c r="A43" s="1" t="s">
        <v>72</v>
      </c>
      <c r="B43" s="1" t="s">
        <v>47</v>
      </c>
      <c r="C43" s="1" t="s">
        <v>169</v>
      </c>
      <c r="D43" s="1">
        <v>1</v>
      </c>
      <c r="E43" s="1" t="s">
        <v>37</v>
      </c>
      <c r="F43" s="1" t="s">
        <v>35</v>
      </c>
      <c r="G43" s="1" t="s">
        <v>142</v>
      </c>
      <c r="H43" s="1">
        <v>16811</v>
      </c>
      <c r="I43" s="1">
        <v>200</v>
      </c>
      <c r="J43" s="1" t="s">
        <v>143</v>
      </c>
    </row>
    <row r="44" spans="1:11">
      <c r="A44" s="1" t="s">
        <v>73</v>
      </c>
      <c r="B44" s="1" t="s">
        <v>46</v>
      </c>
      <c r="C44" s="1" t="s">
        <v>170</v>
      </c>
      <c r="D44" s="1">
        <v>2</v>
      </c>
      <c r="E44" s="1" t="s">
        <v>37</v>
      </c>
      <c r="F44" s="1" t="s">
        <v>35</v>
      </c>
      <c r="G44" s="1" t="s">
        <v>142</v>
      </c>
      <c r="H44" s="1">
        <v>16811</v>
      </c>
      <c r="I44" s="1">
        <v>200</v>
      </c>
      <c r="J44" s="1" t="s">
        <v>143</v>
      </c>
    </row>
    <row r="45" spans="1:11">
      <c r="A45" s="1" t="s">
        <v>74</v>
      </c>
      <c r="B45" s="1" t="s">
        <v>1465</v>
      </c>
      <c r="C45" s="1" t="s">
        <v>189</v>
      </c>
      <c r="D45" s="1">
        <v>1</v>
      </c>
      <c r="E45" s="1" t="s">
        <v>37</v>
      </c>
      <c r="F45" s="1" t="s">
        <v>35</v>
      </c>
      <c r="G45" s="1" t="s">
        <v>142</v>
      </c>
      <c r="H45" s="1">
        <v>16811</v>
      </c>
      <c r="I45" s="1">
        <v>200</v>
      </c>
      <c r="J45" s="1" t="s">
        <v>143</v>
      </c>
      <c r="K45" s="1" t="s">
        <v>173</v>
      </c>
    </row>
    <row r="46" spans="1:11">
      <c r="A46" s="1" t="s">
        <v>75</v>
      </c>
      <c r="B46" s="1" t="s">
        <v>46</v>
      </c>
      <c r="C46" s="1" t="s">
        <v>144</v>
      </c>
      <c r="D46" s="1">
        <v>5</v>
      </c>
      <c r="E46" s="1" t="s">
        <v>37</v>
      </c>
      <c r="F46" s="1" t="s">
        <v>35</v>
      </c>
      <c r="G46" s="1" t="s">
        <v>174</v>
      </c>
      <c r="H46" s="1">
        <v>9084</v>
      </c>
      <c r="I46" s="1">
        <v>200</v>
      </c>
      <c r="J46" s="1" t="s">
        <v>175</v>
      </c>
    </row>
    <row r="47" spans="1:11">
      <c r="A47" s="1" t="s">
        <v>76</v>
      </c>
      <c r="B47" s="1" t="s">
        <v>46</v>
      </c>
      <c r="C47" s="1" t="s">
        <v>159</v>
      </c>
      <c r="D47" s="1">
        <v>14</v>
      </c>
      <c r="E47" s="1" t="s">
        <v>37</v>
      </c>
      <c r="F47" s="1" t="s">
        <v>35</v>
      </c>
      <c r="G47" s="1" t="s">
        <v>174</v>
      </c>
      <c r="H47" s="1">
        <v>9084</v>
      </c>
      <c r="I47" s="1">
        <v>200</v>
      </c>
      <c r="J47" s="1" t="s">
        <v>175</v>
      </c>
    </row>
    <row r="48" spans="1:11">
      <c r="A48" s="1" t="s">
        <v>77</v>
      </c>
      <c r="B48" s="1" t="s">
        <v>46</v>
      </c>
      <c r="C48" s="1" t="s">
        <v>141</v>
      </c>
      <c r="D48" s="1">
        <v>6</v>
      </c>
      <c r="E48" s="1" t="s">
        <v>37</v>
      </c>
      <c r="F48" s="1" t="s">
        <v>35</v>
      </c>
      <c r="G48" s="1" t="s">
        <v>174</v>
      </c>
      <c r="H48" s="1">
        <v>9084</v>
      </c>
      <c r="I48" s="1">
        <v>200</v>
      </c>
      <c r="J48" s="1" t="s">
        <v>175</v>
      </c>
    </row>
    <row r="49" spans="1:10">
      <c r="A49" s="1" t="s">
        <v>78</v>
      </c>
      <c r="B49" s="1" t="s">
        <v>46</v>
      </c>
      <c r="C49" s="1" t="s">
        <v>172</v>
      </c>
      <c r="D49" s="1">
        <v>1</v>
      </c>
      <c r="E49" s="1" t="s">
        <v>37</v>
      </c>
      <c r="F49" s="1" t="s">
        <v>35</v>
      </c>
      <c r="G49" s="1" t="s">
        <v>174</v>
      </c>
      <c r="H49" s="1">
        <v>9084</v>
      </c>
      <c r="I49" s="1">
        <v>200</v>
      </c>
      <c r="J49" s="1" t="s">
        <v>175</v>
      </c>
    </row>
    <row r="50" spans="1:10">
      <c r="A50" s="1" t="s">
        <v>79</v>
      </c>
      <c r="B50" s="1" t="s">
        <v>48</v>
      </c>
      <c r="C50" s="1" t="s">
        <v>160</v>
      </c>
      <c r="D50" s="1">
        <v>1</v>
      </c>
      <c r="E50" s="1" t="s">
        <v>37</v>
      </c>
      <c r="F50" s="1" t="s">
        <v>35</v>
      </c>
      <c r="G50" s="1" t="s">
        <v>174</v>
      </c>
      <c r="H50" s="1">
        <v>9084</v>
      </c>
      <c r="I50" s="1">
        <v>200</v>
      </c>
      <c r="J50" s="1" t="s">
        <v>175</v>
      </c>
    </row>
    <row r="51" spans="1:10">
      <c r="A51" s="1" t="s">
        <v>80</v>
      </c>
      <c r="B51" s="1" t="s">
        <v>46</v>
      </c>
      <c r="C51" s="1" t="s">
        <v>157</v>
      </c>
      <c r="D51" s="1">
        <v>2</v>
      </c>
      <c r="E51" s="1" t="s">
        <v>37</v>
      </c>
      <c r="F51" s="1" t="s">
        <v>35</v>
      </c>
      <c r="G51" s="1" t="s">
        <v>174</v>
      </c>
      <c r="H51" s="1">
        <v>9084</v>
      </c>
      <c r="I51" s="1">
        <v>200</v>
      </c>
      <c r="J51" s="1" t="s">
        <v>175</v>
      </c>
    </row>
    <row r="52" spans="1:10">
      <c r="A52" s="1" t="s">
        <v>81</v>
      </c>
      <c r="B52" s="1" t="s">
        <v>46</v>
      </c>
      <c r="C52" s="1" t="s">
        <v>167</v>
      </c>
      <c r="D52" s="1">
        <v>2</v>
      </c>
      <c r="E52" s="1" t="s">
        <v>37</v>
      </c>
      <c r="F52" s="1" t="s">
        <v>35</v>
      </c>
      <c r="G52" s="1" t="s">
        <v>174</v>
      </c>
      <c r="H52" s="1">
        <v>9084</v>
      </c>
      <c r="I52" s="1">
        <v>200</v>
      </c>
      <c r="J52" s="1" t="s">
        <v>175</v>
      </c>
    </row>
    <row r="53" spans="1:10">
      <c r="A53" s="1" t="s">
        <v>82</v>
      </c>
      <c r="B53" s="1" t="s">
        <v>46</v>
      </c>
      <c r="C53" s="1" t="s">
        <v>176</v>
      </c>
      <c r="D53" s="1">
        <v>2</v>
      </c>
      <c r="E53" s="1" t="s">
        <v>37</v>
      </c>
      <c r="F53" s="1" t="s">
        <v>35</v>
      </c>
      <c r="G53" s="1" t="s">
        <v>174</v>
      </c>
      <c r="H53" s="1">
        <v>9084</v>
      </c>
      <c r="I53" s="1">
        <v>200</v>
      </c>
      <c r="J53" s="1" t="s">
        <v>175</v>
      </c>
    </row>
    <row r="54" spans="1:10">
      <c r="A54" s="1" t="s">
        <v>83</v>
      </c>
      <c r="B54" s="1" t="s">
        <v>46</v>
      </c>
      <c r="C54" s="1" t="s">
        <v>177</v>
      </c>
      <c r="D54" s="1">
        <v>1</v>
      </c>
      <c r="E54" s="1" t="s">
        <v>37</v>
      </c>
      <c r="F54" s="1" t="s">
        <v>35</v>
      </c>
      <c r="G54" s="1" t="s">
        <v>174</v>
      </c>
      <c r="H54" s="1">
        <v>9084</v>
      </c>
      <c r="I54" s="1">
        <v>200</v>
      </c>
      <c r="J54" s="1" t="s">
        <v>175</v>
      </c>
    </row>
    <row r="55" spans="1:10">
      <c r="A55" s="1" t="s">
        <v>84</v>
      </c>
      <c r="B55" s="1" t="s">
        <v>46</v>
      </c>
      <c r="C55" s="1" t="s">
        <v>178</v>
      </c>
      <c r="D55" s="1">
        <v>1</v>
      </c>
      <c r="E55" s="1" t="s">
        <v>37</v>
      </c>
      <c r="F55" s="1" t="s">
        <v>35</v>
      </c>
      <c r="G55" s="1" t="s">
        <v>174</v>
      </c>
      <c r="H55" s="1">
        <v>9084</v>
      </c>
      <c r="I55" s="1">
        <v>200</v>
      </c>
      <c r="J55" s="1" t="s">
        <v>175</v>
      </c>
    </row>
    <row r="56" spans="1:10">
      <c r="A56" s="1" t="s">
        <v>85</v>
      </c>
      <c r="B56" s="1" t="s">
        <v>46</v>
      </c>
      <c r="C56" s="1" t="s">
        <v>179</v>
      </c>
      <c r="D56" s="1">
        <v>1</v>
      </c>
      <c r="E56" s="1" t="s">
        <v>37</v>
      </c>
      <c r="F56" s="1" t="s">
        <v>35</v>
      </c>
      <c r="G56" s="1" t="s">
        <v>174</v>
      </c>
      <c r="H56" s="1">
        <v>9084</v>
      </c>
      <c r="I56" s="1">
        <v>200</v>
      </c>
      <c r="J56" s="1" t="s">
        <v>175</v>
      </c>
    </row>
    <row r="57" spans="1:10">
      <c r="A57" s="1" t="s">
        <v>86</v>
      </c>
      <c r="B57" s="1" t="s">
        <v>46</v>
      </c>
      <c r="C57" s="1" t="s">
        <v>206</v>
      </c>
      <c r="D57" s="1">
        <v>2</v>
      </c>
      <c r="E57" s="1" t="s">
        <v>37</v>
      </c>
      <c r="F57" s="1" t="s">
        <v>35</v>
      </c>
      <c r="G57" s="1" t="s">
        <v>174</v>
      </c>
      <c r="H57" s="1">
        <v>9084</v>
      </c>
      <c r="I57" s="1">
        <v>200</v>
      </c>
      <c r="J57" s="1" t="s">
        <v>175</v>
      </c>
    </row>
    <row r="58" spans="1:10">
      <c r="A58" s="1" t="s">
        <v>87</v>
      </c>
      <c r="B58" s="1" t="s">
        <v>46</v>
      </c>
      <c r="C58" s="1" t="s">
        <v>162</v>
      </c>
      <c r="D58" s="1">
        <v>3</v>
      </c>
      <c r="E58" s="1" t="s">
        <v>37</v>
      </c>
      <c r="F58" s="1" t="s">
        <v>35</v>
      </c>
      <c r="G58" s="1" t="s">
        <v>174</v>
      </c>
      <c r="H58" s="1">
        <v>9084</v>
      </c>
      <c r="I58" s="1">
        <v>200</v>
      </c>
      <c r="J58" s="1" t="s">
        <v>175</v>
      </c>
    </row>
    <row r="59" spans="1:10">
      <c r="A59" s="1" t="s">
        <v>88</v>
      </c>
      <c r="B59" s="1" t="s">
        <v>140</v>
      </c>
      <c r="C59" s="1" t="s">
        <v>149</v>
      </c>
      <c r="D59" s="1">
        <v>1</v>
      </c>
      <c r="E59" s="1" t="s">
        <v>37</v>
      </c>
      <c r="F59" s="1" t="s">
        <v>35</v>
      </c>
      <c r="G59" s="1" t="s">
        <v>174</v>
      </c>
      <c r="H59" s="1">
        <v>9084</v>
      </c>
      <c r="I59" s="1">
        <v>200</v>
      </c>
      <c r="J59" s="1" t="s">
        <v>175</v>
      </c>
    </row>
    <row r="60" spans="1:10">
      <c r="A60" s="1" t="s">
        <v>89</v>
      </c>
      <c r="B60" s="1" t="s">
        <v>47</v>
      </c>
      <c r="C60" s="1" t="s">
        <v>180</v>
      </c>
      <c r="D60" s="1">
        <v>1</v>
      </c>
      <c r="E60" s="1" t="s">
        <v>37</v>
      </c>
      <c r="F60" s="1" t="s">
        <v>35</v>
      </c>
      <c r="G60" s="1" t="s">
        <v>174</v>
      </c>
      <c r="H60" s="1">
        <v>9084</v>
      </c>
      <c r="I60" s="1">
        <v>200</v>
      </c>
      <c r="J60" s="1" t="s">
        <v>175</v>
      </c>
    </row>
    <row r="61" spans="1:10">
      <c r="A61" s="1" t="s">
        <v>90</v>
      </c>
      <c r="B61" s="1" t="s">
        <v>46</v>
      </c>
      <c r="C61" s="1" t="s">
        <v>181</v>
      </c>
      <c r="D61" s="1">
        <v>1</v>
      </c>
      <c r="E61" s="1" t="s">
        <v>37</v>
      </c>
      <c r="F61" s="1" t="s">
        <v>35</v>
      </c>
      <c r="G61" s="1" t="s">
        <v>174</v>
      </c>
      <c r="H61" s="1">
        <v>9084</v>
      </c>
      <c r="I61" s="1">
        <v>200</v>
      </c>
      <c r="J61" s="1" t="s">
        <v>175</v>
      </c>
    </row>
    <row r="62" spans="1:10">
      <c r="A62" s="1" t="s">
        <v>91</v>
      </c>
      <c r="B62" s="1" t="s">
        <v>46</v>
      </c>
      <c r="C62" s="1" t="s">
        <v>166</v>
      </c>
      <c r="D62" s="1">
        <v>4</v>
      </c>
      <c r="E62" s="1" t="s">
        <v>37</v>
      </c>
      <c r="F62" s="1" t="s">
        <v>35</v>
      </c>
      <c r="G62" s="1" t="s">
        <v>174</v>
      </c>
      <c r="H62" s="1">
        <v>9084</v>
      </c>
      <c r="I62" s="1">
        <v>200</v>
      </c>
      <c r="J62" s="1" t="s">
        <v>175</v>
      </c>
    </row>
    <row r="63" spans="1:10">
      <c r="A63" s="1" t="s">
        <v>92</v>
      </c>
      <c r="B63" s="1" t="s">
        <v>46</v>
      </c>
      <c r="C63" s="1" t="s">
        <v>182</v>
      </c>
      <c r="D63" s="1">
        <v>1</v>
      </c>
      <c r="E63" s="1" t="s">
        <v>37</v>
      </c>
      <c r="F63" s="1" t="s">
        <v>35</v>
      </c>
      <c r="G63" s="1" t="s">
        <v>174</v>
      </c>
      <c r="H63" s="1">
        <v>9084</v>
      </c>
      <c r="I63" s="1">
        <v>200</v>
      </c>
      <c r="J63" s="1" t="s">
        <v>175</v>
      </c>
    </row>
    <row r="64" spans="1:10">
      <c r="A64" s="1" t="s">
        <v>93</v>
      </c>
      <c r="B64" s="1" t="s">
        <v>46</v>
      </c>
      <c r="C64" s="1" t="s">
        <v>156</v>
      </c>
      <c r="D64" s="1">
        <v>3</v>
      </c>
      <c r="E64" s="1" t="s">
        <v>37</v>
      </c>
      <c r="F64" s="1" t="s">
        <v>35</v>
      </c>
      <c r="G64" s="1" t="s">
        <v>174</v>
      </c>
      <c r="H64" s="1">
        <v>9084</v>
      </c>
      <c r="I64" s="1">
        <v>200</v>
      </c>
      <c r="J64" s="1" t="s">
        <v>175</v>
      </c>
    </row>
    <row r="65" spans="1:10">
      <c r="A65" s="1" t="s">
        <v>94</v>
      </c>
      <c r="B65" s="1" t="s">
        <v>46</v>
      </c>
      <c r="C65" s="1" t="s">
        <v>183</v>
      </c>
      <c r="D65" s="1">
        <v>2</v>
      </c>
      <c r="E65" s="1" t="s">
        <v>37</v>
      </c>
      <c r="F65" s="1" t="s">
        <v>35</v>
      </c>
      <c r="G65" s="1" t="s">
        <v>174</v>
      </c>
      <c r="H65" s="1">
        <v>9084</v>
      </c>
      <c r="I65" s="1">
        <v>200</v>
      </c>
      <c r="J65" s="1" t="s">
        <v>175</v>
      </c>
    </row>
    <row r="66" spans="1:10">
      <c r="A66" s="1" t="s">
        <v>95</v>
      </c>
      <c r="B66" s="1" t="s">
        <v>46</v>
      </c>
      <c r="C66" s="1" t="s">
        <v>184</v>
      </c>
      <c r="D66" s="1">
        <v>1</v>
      </c>
      <c r="E66" s="1" t="s">
        <v>37</v>
      </c>
      <c r="F66" s="1" t="s">
        <v>35</v>
      </c>
      <c r="G66" s="1" t="s">
        <v>174</v>
      </c>
      <c r="H66" s="1">
        <v>9084</v>
      </c>
      <c r="I66" s="1">
        <v>200</v>
      </c>
      <c r="J66" s="1" t="s">
        <v>175</v>
      </c>
    </row>
    <row r="67" spans="1:10">
      <c r="A67" s="1" t="s">
        <v>96</v>
      </c>
      <c r="B67" s="1" t="s">
        <v>46</v>
      </c>
      <c r="C67" s="1" t="s">
        <v>185</v>
      </c>
      <c r="D67" s="1">
        <v>1</v>
      </c>
      <c r="E67" s="1" t="s">
        <v>37</v>
      </c>
      <c r="F67" s="1" t="s">
        <v>35</v>
      </c>
      <c r="G67" s="1" t="s">
        <v>174</v>
      </c>
      <c r="H67" s="1">
        <v>9084</v>
      </c>
      <c r="I67" s="1">
        <v>200</v>
      </c>
      <c r="J67" s="1" t="s">
        <v>175</v>
      </c>
    </row>
    <row r="68" spans="1:10">
      <c r="A68" s="1" t="s">
        <v>97</v>
      </c>
      <c r="B68" s="1" t="s">
        <v>46</v>
      </c>
      <c r="C68" s="1" t="s">
        <v>186</v>
      </c>
      <c r="D68" s="1">
        <v>1</v>
      </c>
      <c r="E68" s="1" t="s">
        <v>37</v>
      </c>
      <c r="F68" s="1" t="s">
        <v>35</v>
      </c>
      <c r="G68" s="1" t="s">
        <v>174</v>
      </c>
      <c r="H68" s="1">
        <v>9084</v>
      </c>
      <c r="I68" s="1">
        <v>200</v>
      </c>
      <c r="J68" s="1" t="s">
        <v>175</v>
      </c>
    </row>
    <row r="69" spans="1:10">
      <c r="A69" s="1" t="s">
        <v>98</v>
      </c>
      <c r="B69" s="1" t="s">
        <v>140</v>
      </c>
      <c r="C69" s="1" t="s">
        <v>187</v>
      </c>
      <c r="D69" s="1">
        <v>1</v>
      </c>
      <c r="E69" s="1" t="s">
        <v>37</v>
      </c>
      <c r="F69" s="1" t="s">
        <v>35</v>
      </c>
      <c r="G69" s="1" t="s">
        <v>174</v>
      </c>
      <c r="H69" s="1">
        <v>9084</v>
      </c>
      <c r="I69" s="1">
        <v>200</v>
      </c>
      <c r="J69" s="1" t="s">
        <v>175</v>
      </c>
    </row>
    <row r="70" spans="1:10">
      <c r="A70" s="1" t="s">
        <v>99</v>
      </c>
      <c r="B70" s="1" t="s">
        <v>47</v>
      </c>
      <c r="C70" s="1" t="s">
        <v>188</v>
      </c>
      <c r="D70" s="1">
        <v>1</v>
      </c>
      <c r="E70" s="1" t="s">
        <v>37</v>
      </c>
      <c r="F70" s="1" t="s">
        <v>35</v>
      </c>
      <c r="G70" s="1" t="s">
        <v>174</v>
      </c>
      <c r="H70" s="1">
        <v>9084</v>
      </c>
      <c r="I70" s="1">
        <v>200</v>
      </c>
      <c r="J70" s="1" t="s">
        <v>175</v>
      </c>
    </row>
    <row r="71" spans="1:10">
      <c r="A71" s="1" t="s">
        <v>100</v>
      </c>
      <c r="B71" s="1" t="s">
        <v>47</v>
      </c>
      <c r="C71" s="1" t="s">
        <v>207</v>
      </c>
      <c r="D71" s="1">
        <v>1</v>
      </c>
      <c r="E71" s="1" t="s">
        <v>37</v>
      </c>
      <c r="F71" s="1" t="s">
        <v>35</v>
      </c>
      <c r="G71" s="1" t="s">
        <v>174</v>
      </c>
      <c r="H71" s="1">
        <v>9084</v>
      </c>
      <c r="I71" s="1">
        <v>200</v>
      </c>
      <c r="J71" s="1" t="s">
        <v>175</v>
      </c>
    </row>
    <row r="72" spans="1:10">
      <c r="A72" s="1" t="s">
        <v>101</v>
      </c>
      <c r="B72" s="1" t="s">
        <v>47</v>
      </c>
      <c r="C72" s="1" t="s">
        <v>190</v>
      </c>
      <c r="D72" s="1">
        <v>1</v>
      </c>
      <c r="E72" s="1" t="s">
        <v>37</v>
      </c>
      <c r="F72" s="1" t="s">
        <v>35</v>
      </c>
      <c r="G72" s="1" t="s">
        <v>174</v>
      </c>
      <c r="H72" s="1">
        <v>9084</v>
      </c>
      <c r="I72" s="1">
        <v>200</v>
      </c>
      <c r="J72" s="1" t="s">
        <v>175</v>
      </c>
    </row>
    <row r="73" spans="1:10">
      <c r="A73" s="1" t="s">
        <v>102</v>
      </c>
      <c r="B73" s="1" t="s">
        <v>47</v>
      </c>
      <c r="C73" s="1" t="s">
        <v>191</v>
      </c>
      <c r="D73" s="1">
        <v>1</v>
      </c>
      <c r="E73" s="1" t="s">
        <v>37</v>
      </c>
      <c r="F73" s="1" t="s">
        <v>35</v>
      </c>
      <c r="G73" s="1" t="s">
        <v>174</v>
      </c>
      <c r="H73" s="1">
        <v>9084</v>
      </c>
      <c r="I73" s="1">
        <v>200</v>
      </c>
      <c r="J73" s="1" t="s">
        <v>175</v>
      </c>
    </row>
    <row r="74" spans="1:10">
      <c r="A74" s="1" t="s">
        <v>103</v>
      </c>
      <c r="B74" s="1" t="s">
        <v>47</v>
      </c>
      <c r="C74" s="1" t="s">
        <v>192</v>
      </c>
      <c r="D74" s="1">
        <v>1</v>
      </c>
      <c r="E74" s="1" t="s">
        <v>37</v>
      </c>
      <c r="F74" s="1" t="s">
        <v>35</v>
      </c>
      <c r="G74" s="1" t="s">
        <v>174</v>
      </c>
      <c r="H74" s="1">
        <v>9084</v>
      </c>
      <c r="I74" s="1">
        <v>200</v>
      </c>
      <c r="J74" s="1" t="s">
        <v>175</v>
      </c>
    </row>
    <row r="75" spans="1:10">
      <c r="A75" s="1" t="s">
        <v>104</v>
      </c>
      <c r="B75" s="1" t="s">
        <v>48</v>
      </c>
      <c r="C75" s="1" t="s">
        <v>195</v>
      </c>
      <c r="D75" s="1">
        <v>1</v>
      </c>
      <c r="E75" s="1" t="s">
        <v>37</v>
      </c>
      <c r="F75" s="1" t="s">
        <v>35</v>
      </c>
      <c r="G75" s="1" t="s">
        <v>193</v>
      </c>
      <c r="H75" s="1">
        <v>11070</v>
      </c>
      <c r="I75" s="1">
        <v>200</v>
      </c>
      <c r="J75" s="1" t="s">
        <v>194</v>
      </c>
    </row>
    <row r="76" spans="1:10">
      <c r="A76" s="1" t="s">
        <v>105</v>
      </c>
      <c r="B76" s="1" t="s">
        <v>46</v>
      </c>
      <c r="C76" s="1" t="s">
        <v>159</v>
      </c>
      <c r="D76" s="1">
        <v>3</v>
      </c>
      <c r="E76" s="1" t="s">
        <v>37</v>
      </c>
      <c r="F76" s="1" t="s">
        <v>35</v>
      </c>
      <c r="G76" s="1" t="s">
        <v>193</v>
      </c>
      <c r="H76" s="1">
        <v>11070</v>
      </c>
      <c r="I76" s="1">
        <v>200</v>
      </c>
      <c r="J76" s="1" t="s">
        <v>194</v>
      </c>
    </row>
    <row r="77" spans="1:10">
      <c r="A77" s="1" t="s">
        <v>106</v>
      </c>
      <c r="B77" s="1" t="s">
        <v>46</v>
      </c>
      <c r="C77" s="1" t="s">
        <v>141</v>
      </c>
      <c r="D77" s="1">
        <v>2</v>
      </c>
      <c r="E77" s="1" t="s">
        <v>37</v>
      </c>
      <c r="F77" s="1" t="s">
        <v>35</v>
      </c>
      <c r="G77" s="1" t="s">
        <v>193</v>
      </c>
      <c r="H77" s="1">
        <v>11070</v>
      </c>
      <c r="I77" s="1">
        <v>200</v>
      </c>
      <c r="J77" s="1" t="s">
        <v>194</v>
      </c>
    </row>
    <row r="78" spans="1:10">
      <c r="A78" s="1" t="s">
        <v>107</v>
      </c>
      <c r="B78" s="1" t="s">
        <v>46</v>
      </c>
      <c r="C78" s="1" t="s">
        <v>178</v>
      </c>
      <c r="D78" s="1">
        <v>2</v>
      </c>
      <c r="E78" s="1" t="s">
        <v>37</v>
      </c>
      <c r="F78" s="1" t="s">
        <v>35</v>
      </c>
      <c r="G78" s="1" t="s">
        <v>193</v>
      </c>
      <c r="H78" s="1">
        <v>11070</v>
      </c>
      <c r="I78" s="1">
        <v>200</v>
      </c>
      <c r="J78" s="1" t="s">
        <v>194</v>
      </c>
    </row>
    <row r="79" spans="1:10">
      <c r="A79" s="1" t="s">
        <v>108</v>
      </c>
      <c r="B79" s="1" t="s">
        <v>140</v>
      </c>
      <c r="C79" s="1" t="s">
        <v>196</v>
      </c>
      <c r="D79" s="1">
        <v>1</v>
      </c>
      <c r="E79" s="1" t="s">
        <v>37</v>
      </c>
      <c r="F79" s="1" t="s">
        <v>35</v>
      </c>
      <c r="G79" s="1" t="s">
        <v>193</v>
      </c>
      <c r="H79" s="1">
        <v>11070</v>
      </c>
      <c r="I79" s="1">
        <v>200</v>
      </c>
      <c r="J79" s="1" t="s">
        <v>194</v>
      </c>
    </row>
    <row r="80" spans="1:10">
      <c r="A80" s="1" t="s">
        <v>109</v>
      </c>
      <c r="B80" s="1" t="s">
        <v>46</v>
      </c>
      <c r="C80" s="1" t="s">
        <v>166</v>
      </c>
      <c r="D80" s="1">
        <v>6</v>
      </c>
      <c r="E80" s="1" t="s">
        <v>37</v>
      </c>
      <c r="F80" s="1" t="s">
        <v>35</v>
      </c>
      <c r="G80" s="1" t="s">
        <v>193</v>
      </c>
      <c r="H80" s="1">
        <v>11070</v>
      </c>
      <c r="I80" s="1">
        <v>200</v>
      </c>
      <c r="J80" s="1" t="s">
        <v>194</v>
      </c>
    </row>
    <row r="81" spans="1:10">
      <c r="A81" s="1" t="s">
        <v>110</v>
      </c>
      <c r="B81" s="1" t="s">
        <v>46</v>
      </c>
      <c r="C81" s="1" t="s">
        <v>182</v>
      </c>
      <c r="D81" s="1">
        <v>1</v>
      </c>
      <c r="E81" s="1" t="s">
        <v>37</v>
      </c>
      <c r="F81" s="1" t="s">
        <v>35</v>
      </c>
      <c r="G81" s="1" t="s">
        <v>193</v>
      </c>
      <c r="H81" s="1">
        <v>11070</v>
      </c>
      <c r="I81" s="1">
        <v>200</v>
      </c>
      <c r="J81" s="1" t="s">
        <v>194</v>
      </c>
    </row>
    <row r="82" spans="1:10">
      <c r="A82" s="1" t="s">
        <v>111</v>
      </c>
      <c r="B82" s="1" t="s">
        <v>48</v>
      </c>
      <c r="C82" s="1" t="s">
        <v>160</v>
      </c>
      <c r="D82" s="1">
        <v>1</v>
      </c>
      <c r="E82" s="1" t="s">
        <v>37</v>
      </c>
      <c r="F82" s="1" t="s">
        <v>35</v>
      </c>
      <c r="G82" s="1" t="s">
        <v>193</v>
      </c>
      <c r="H82" s="1">
        <v>11070</v>
      </c>
      <c r="I82" s="1">
        <v>200</v>
      </c>
      <c r="J82" s="1" t="s">
        <v>194</v>
      </c>
    </row>
    <row r="83" spans="1:10">
      <c r="A83" s="1" t="s">
        <v>112</v>
      </c>
      <c r="B83" s="1" t="s">
        <v>46</v>
      </c>
      <c r="C83" s="1" t="s">
        <v>157</v>
      </c>
      <c r="D83" s="1">
        <v>1</v>
      </c>
      <c r="E83" s="1" t="s">
        <v>37</v>
      </c>
      <c r="F83" s="1" t="s">
        <v>35</v>
      </c>
      <c r="G83" s="1" t="s">
        <v>193</v>
      </c>
      <c r="H83" s="1">
        <v>11070</v>
      </c>
      <c r="I83" s="1">
        <v>200</v>
      </c>
      <c r="J83" s="1" t="s">
        <v>194</v>
      </c>
    </row>
    <row r="84" spans="1:10">
      <c r="A84" s="1" t="s">
        <v>113</v>
      </c>
      <c r="B84" s="1" t="s">
        <v>46</v>
      </c>
      <c r="C84" s="1" t="s">
        <v>179</v>
      </c>
      <c r="D84" s="1">
        <v>1</v>
      </c>
      <c r="E84" s="1" t="s">
        <v>37</v>
      </c>
      <c r="F84" s="1" t="s">
        <v>35</v>
      </c>
      <c r="G84" s="1" t="s">
        <v>193</v>
      </c>
      <c r="H84" s="1">
        <v>11070</v>
      </c>
      <c r="I84" s="1">
        <v>200</v>
      </c>
      <c r="J84" s="1" t="s">
        <v>194</v>
      </c>
    </row>
    <row r="85" spans="1:10">
      <c r="A85" s="1" t="s">
        <v>114</v>
      </c>
      <c r="B85" s="1" t="s">
        <v>46</v>
      </c>
      <c r="C85" s="1" t="s">
        <v>183</v>
      </c>
      <c r="D85" s="1">
        <v>1</v>
      </c>
      <c r="E85" s="1" t="s">
        <v>37</v>
      </c>
      <c r="F85" s="1" t="s">
        <v>35</v>
      </c>
      <c r="G85" s="1" t="s">
        <v>193</v>
      </c>
      <c r="H85" s="1">
        <v>11070</v>
      </c>
      <c r="I85" s="1">
        <v>200</v>
      </c>
      <c r="J85" s="1" t="s">
        <v>194</v>
      </c>
    </row>
    <row r="86" spans="1:10">
      <c r="A86" s="1" t="s">
        <v>115</v>
      </c>
      <c r="B86" s="1" t="s">
        <v>47</v>
      </c>
      <c r="C86" s="1" t="s">
        <v>197</v>
      </c>
      <c r="D86" s="1">
        <v>1</v>
      </c>
      <c r="E86" s="1" t="s">
        <v>37</v>
      </c>
      <c r="F86" s="1" t="s">
        <v>35</v>
      </c>
      <c r="G86" s="1" t="s">
        <v>193</v>
      </c>
      <c r="H86" s="1">
        <v>11070</v>
      </c>
      <c r="I86" s="1">
        <v>200</v>
      </c>
      <c r="J86" s="1" t="s">
        <v>194</v>
      </c>
    </row>
    <row r="87" spans="1:10">
      <c r="A87" s="1" t="s">
        <v>116</v>
      </c>
      <c r="B87" s="1" t="s">
        <v>46</v>
      </c>
      <c r="C87" s="1" t="s">
        <v>198</v>
      </c>
      <c r="D87" s="1">
        <v>1</v>
      </c>
      <c r="E87" s="1" t="s">
        <v>37</v>
      </c>
      <c r="F87" s="1" t="s">
        <v>35</v>
      </c>
      <c r="G87" s="1" t="s">
        <v>193</v>
      </c>
      <c r="H87" s="1">
        <v>11070</v>
      </c>
      <c r="I87" s="1">
        <v>200</v>
      </c>
      <c r="J87" s="1" t="s">
        <v>194</v>
      </c>
    </row>
    <row r="88" spans="1:10">
      <c r="A88" s="1" t="s">
        <v>117</v>
      </c>
      <c r="B88" s="1" t="s">
        <v>46</v>
      </c>
      <c r="C88" s="1" t="s">
        <v>199</v>
      </c>
      <c r="D88" s="1">
        <v>1</v>
      </c>
      <c r="E88" s="1" t="s">
        <v>37</v>
      </c>
      <c r="F88" s="1" t="s">
        <v>35</v>
      </c>
      <c r="G88" s="1" t="s">
        <v>193</v>
      </c>
      <c r="H88" s="1">
        <v>11070</v>
      </c>
      <c r="I88" s="1">
        <v>200</v>
      </c>
      <c r="J88" s="1" t="s">
        <v>194</v>
      </c>
    </row>
    <row r="89" spans="1:10">
      <c r="A89" s="1" t="s">
        <v>118</v>
      </c>
      <c r="B89" s="1" t="s">
        <v>140</v>
      </c>
      <c r="C89" s="1" t="s">
        <v>158</v>
      </c>
      <c r="D89" s="1">
        <v>1</v>
      </c>
      <c r="E89" s="1" t="s">
        <v>37</v>
      </c>
      <c r="F89" s="1" t="s">
        <v>35</v>
      </c>
      <c r="G89" s="1" t="s">
        <v>193</v>
      </c>
      <c r="H89" s="1">
        <v>11070</v>
      </c>
      <c r="I89" s="1">
        <v>200</v>
      </c>
      <c r="J89" s="1" t="s">
        <v>194</v>
      </c>
    </row>
    <row r="90" spans="1:10">
      <c r="A90" s="1" t="s">
        <v>119</v>
      </c>
      <c r="B90" s="1" t="s">
        <v>46</v>
      </c>
      <c r="C90" s="1" t="s">
        <v>141</v>
      </c>
      <c r="D90" s="1">
        <v>1</v>
      </c>
      <c r="E90" s="1" t="s">
        <v>37</v>
      </c>
      <c r="F90" s="1" t="s">
        <v>35</v>
      </c>
      <c r="G90" s="1" t="s">
        <v>200</v>
      </c>
      <c r="H90" s="1">
        <v>9004</v>
      </c>
      <c r="I90" s="1">
        <v>200</v>
      </c>
      <c r="J90" s="1" t="s">
        <v>201</v>
      </c>
    </row>
    <row r="91" spans="1:10">
      <c r="A91" s="1" t="s">
        <v>120</v>
      </c>
      <c r="B91" s="1" t="s">
        <v>46</v>
      </c>
      <c r="C91" s="1" t="s">
        <v>159</v>
      </c>
      <c r="D91" s="1">
        <v>6</v>
      </c>
      <c r="E91" s="1" t="s">
        <v>37</v>
      </c>
      <c r="F91" s="1" t="s">
        <v>35</v>
      </c>
      <c r="G91" s="1" t="s">
        <v>200</v>
      </c>
      <c r="H91" s="1">
        <v>9004</v>
      </c>
      <c r="I91" s="1">
        <v>200</v>
      </c>
      <c r="J91" s="1" t="s">
        <v>201</v>
      </c>
    </row>
    <row r="92" spans="1:10">
      <c r="A92" s="1" t="s">
        <v>121</v>
      </c>
      <c r="B92" s="1" t="s">
        <v>47</v>
      </c>
      <c r="C92" s="1" t="s">
        <v>202</v>
      </c>
      <c r="D92" s="1">
        <v>1</v>
      </c>
      <c r="E92" s="1" t="s">
        <v>37</v>
      </c>
      <c r="F92" s="1" t="s">
        <v>35</v>
      </c>
      <c r="G92" s="1" t="s">
        <v>200</v>
      </c>
      <c r="H92" s="1">
        <v>9004</v>
      </c>
      <c r="I92" s="1">
        <v>200</v>
      </c>
      <c r="J92" s="1" t="s">
        <v>201</v>
      </c>
    </row>
    <row r="93" spans="1:10">
      <c r="A93" s="1" t="s">
        <v>122</v>
      </c>
      <c r="B93" s="1" t="s">
        <v>46</v>
      </c>
      <c r="C93" s="1" t="s">
        <v>178</v>
      </c>
      <c r="D93" s="1">
        <v>1</v>
      </c>
      <c r="E93" s="1" t="s">
        <v>37</v>
      </c>
      <c r="F93" s="1" t="s">
        <v>35</v>
      </c>
      <c r="G93" s="1" t="s">
        <v>200</v>
      </c>
      <c r="H93" s="1">
        <v>9004</v>
      </c>
      <c r="I93" s="1">
        <v>200</v>
      </c>
      <c r="J93" s="1" t="s">
        <v>201</v>
      </c>
    </row>
    <row r="94" spans="1:10">
      <c r="A94" s="1" t="s">
        <v>123</v>
      </c>
      <c r="B94" s="1" t="s">
        <v>46</v>
      </c>
      <c r="C94" s="1" t="s">
        <v>156</v>
      </c>
      <c r="D94" s="1">
        <v>1</v>
      </c>
      <c r="E94" s="1" t="s">
        <v>37</v>
      </c>
      <c r="F94" s="1" t="s">
        <v>35</v>
      </c>
      <c r="G94" s="1" t="s">
        <v>200</v>
      </c>
      <c r="H94" s="1">
        <v>9004</v>
      </c>
      <c r="I94" s="1">
        <v>200</v>
      </c>
      <c r="J94" s="1" t="s">
        <v>201</v>
      </c>
    </row>
    <row r="95" spans="1:10">
      <c r="A95" s="1" t="s">
        <v>124</v>
      </c>
      <c r="B95" s="1" t="s">
        <v>46</v>
      </c>
      <c r="C95" s="1" t="s">
        <v>203</v>
      </c>
      <c r="D95" s="1">
        <v>1</v>
      </c>
      <c r="E95" s="1" t="s">
        <v>37</v>
      </c>
      <c r="F95" s="1" t="s">
        <v>35</v>
      </c>
      <c r="G95" s="1" t="s">
        <v>200</v>
      </c>
      <c r="H95" s="1">
        <v>9004</v>
      </c>
      <c r="I95" s="1">
        <v>200</v>
      </c>
      <c r="J95" s="1" t="s">
        <v>201</v>
      </c>
    </row>
    <row r="96" spans="1:10">
      <c r="A96" s="1" t="s">
        <v>125</v>
      </c>
      <c r="B96" s="1" t="s">
        <v>46</v>
      </c>
      <c r="C96" s="1" t="s">
        <v>204</v>
      </c>
      <c r="D96" s="1">
        <v>1</v>
      </c>
      <c r="E96" s="1" t="s">
        <v>37</v>
      </c>
      <c r="F96" s="1" t="s">
        <v>35</v>
      </c>
      <c r="G96" s="1" t="s">
        <v>200</v>
      </c>
      <c r="H96" s="1">
        <v>9004</v>
      </c>
      <c r="I96" s="1">
        <v>200</v>
      </c>
      <c r="J96" s="1" t="s">
        <v>201</v>
      </c>
    </row>
    <row r="97" spans="1:10">
      <c r="A97" s="1" t="s">
        <v>126</v>
      </c>
      <c r="B97" s="1" t="s">
        <v>46</v>
      </c>
      <c r="C97" s="1" t="s">
        <v>156</v>
      </c>
      <c r="D97" s="1">
        <v>6</v>
      </c>
      <c r="E97" s="1" t="s">
        <v>37</v>
      </c>
      <c r="F97" s="1" t="s">
        <v>35</v>
      </c>
      <c r="G97" s="1" t="s">
        <v>312</v>
      </c>
      <c r="H97" s="1">
        <v>15370</v>
      </c>
      <c r="I97" s="1">
        <v>200</v>
      </c>
      <c r="J97" s="1" t="s">
        <v>317</v>
      </c>
    </row>
    <row r="98" spans="1:10">
      <c r="A98" s="1" t="s">
        <v>127</v>
      </c>
      <c r="B98" s="1" t="s">
        <v>46</v>
      </c>
      <c r="C98" s="1" t="s">
        <v>159</v>
      </c>
      <c r="D98" s="1">
        <v>18</v>
      </c>
      <c r="E98" s="1" t="s">
        <v>37</v>
      </c>
      <c r="F98" s="1" t="s">
        <v>35</v>
      </c>
      <c r="G98" s="1" t="s">
        <v>312</v>
      </c>
      <c r="H98" s="1">
        <v>15370</v>
      </c>
      <c r="I98" s="1">
        <v>200</v>
      </c>
      <c r="J98" s="1" t="s">
        <v>317</v>
      </c>
    </row>
    <row r="99" spans="1:10">
      <c r="A99" s="1" t="s">
        <v>128</v>
      </c>
      <c r="B99" s="1" t="s">
        <v>46</v>
      </c>
      <c r="C99" s="1" t="s">
        <v>166</v>
      </c>
      <c r="D99" s="1">
        <v>3</v>
      </c>
      <c r="E99" s="1" t="s">
        <v>37</v>
      </c>
      <c r="F99" s="1" t="s">
        <v>35</v>
      </c>
      <c r="G99" s="1" t="s">
        <v>312</v>
      </c>
      <c r="H99" s="1">
        <v>15370</v>
      </c>
      <c r="I99" s="1">
        <v>200</v>
      </c>
      <c r="J99" s="1" t="s">
        <v>317</v>
      </c>
    </row>
    <row r="100" spans="1:10">
      <c r="A100" s="1" t="s">
        <v>129</v>
      </c>
      <c r="B100" s="1" t="s">
        <v>47</v>
      </c>
      <c r="C100" s="1" t="s">
        <v>313</v>
      </c>
      <c r="D100" s="1">
        <v>3</v>
      </c>
      <c r="E100" s="1" t="s">
        <v>37</v>
      </c>
      <c r="F100" s="1" t="s">
        <v>35</v>
      </c>
      <c r="G100" s="1" t="s">
        <v>312</v>
      </c>
      <c r="H100" s="1">
        <v>15370</v>
      </c>
      <c r="I100" s="1">
        <v>200</v>
      </c>
      <c r="J100" s="1" t="s">
        <v>317</v>
      </c>
    </row>
    <row r="101" spans="1:10">
      <c r="A101" s="1" t="s">
        <v>130</v>
      </c>
      <c r="B101" s="1" t="s">
        <v>48</v>
      </c>
      <c r="C101" s="1" t="s">
        <v>160</v>
      </c>
      <c r="D101" s="1">
        <v>1</v>
      </c>
      <c r="E101" s="1" t="s">
        <v>37</v>
      </c>
      <c r="F101" s="1" t="s">
        <v>35</v>
      </c>
      <c r="G101" s="1" t="s">
        <v>312</v>
      </c>
      <c r="H101" s="1">
        <v>15370</v>
      </c>
      <c r="I101" s="1">
        <v>200</v>
      </c>
      <c r="J101" s="1" t="s">
        <v>317</v>
      </c>
    </row>
    <row r="102" spans="1:10">
      <c r="A102" s="1" t="s">
        <v>131</v>
      </c>
      <c r="B102" s="1" t="s">
        <v>46</v>
      </c>
      <c r="C102" s="1" t="s">
        <v>152</v>
      </c>
      <c r="D102" s="1">
        <v>2</v>
      </c>
      <c r="E102" s="1" t="s">
        <v>37</v>
      </c>
      <c r="F102" s="1" t="s">
        <v>35</v>
      </c>
      <c r="G102" s="1" t="s">
        <v>312</v>
      </c>
      <c r="H102" s="1">
        <v>15370</v>
      </c>
      <c r="I102" s="1">
        <v>200</v>
      </c>
      <c r="J102" s="1" t="s">
        <v>317</v>
      </c>
    </row>
    <row r="103" spans="1:10">
      <c r="A103" s="1" t="s">
        <v>132</v>
      </c>
      <c r="B103" s="1" t="s">
        <v>47</v>
      </c>
      <c r="C103" s="1" t="s">
        <v>314</v>
      </c>
      <c r="D103" s="1">
        <v>1</v>
      </c>
      <c r="E103" s="1" t="s">
        <v>37</v>
      </c>
      <c r="F103" s="1" t="s">
        <v>35</v>
      </c>
      <c r="G103" s="1" t="s">
        <v>312</v>
      </c>
      <c r="H103" s="1">
        <v>15370</v>
      </c>
      <c r="I103" s="1">
        <v>200</v>
      </c>
      <c r="J103" s="1" t="s">
        <v>317</v>
      </c>
    </row>
    <row r="104" spans="1:10">
      <c r="A104" s="1" t="s">
        <v>133</v>
      </c>
      <c r="B104" s="1" t="s">
        <v>46</v>
      </c>
      <c r="C104" s="1" t="s">
        <v>141</v>
      </c>
      <c r="D104" s="1">
        <v>4</v>
      </c>
      <c r="E104" s="1" t="s">
        <v>37</v>
      </c>
      <c r="F104" s="1" t="s">
        <v>35</v>
      </c>
      <c r="G104" s="1" t="s">
        <v>312</v>
      </c>
      <c r="H104" s="1">
        <v>15370</v>
      </c>
      <c r="I104" s="1">
        <v>200</v>
      </c>
      <c r="J104" s="1" t="s">
        <v>317</v>
      </c>
    </row>
    <row r="105" spans="1:10">
      <c r="A105" s="1" t="s">
        <v>134</v>
      </c>
      <c r="B105" s="1" t="s">
        <v>46</v>
      </c>
      <c r="C105" s="1" t="s">
        <v>162</v>
      </c>
      <c r="D105" s="1">
        <v>3</v>
      </c>
      <c r="E105" s="1" t="s">
        <v>37</v>
      </c>
      <c r="F105" s="1" t="s">
        <v>35</v>
      </c>
      <c r="G105" s="1" t="s">
        <v>312</v>
      </c>
      <c r="H105" s="1">
        <v>15370</v>
      </c>
      <c r="I105" s="1">
        <v>200</v>
      </c>
      <c r="J105" s="1" t="s">
        <v>317</v>
      </c>
    </row>
    <row r="106" spans="1:10">
      <c r="A106" s="1" t="s">
        <v>135</v>
      </c>
      <c r="B106" s="1" t="s">
        <v>46</v>
      </c>
      <c r="C106" s="1" t="s">
        <v>182</v>
      </c>
      <c r="D106" s="1">
        <v>3</v>
      </c>
      <c r="E106" s="1" t="s">
        <v>37</v>
      </c>
      <c r="F106" s="1" t="s">
        <v>35</v>
      </c>
      <c r="G106" s="1" t="s">
        <v>312</v>
      </c>
      <c r="H106" s="1">
        <v>15370</v>
      </c>
      <c r="I106" s="1">
        <v>200</v>
      </c>
      <c r="J106" s="1" t="s">
        <v>317</v>
      </c>
    </row>
    <row r="107" spans="1:10">
      <c r="A107" s="1" t="s">
        <v>136</v>
      </c>
      <c r="B107" s="1" t="s">
        <v>46</v>
      </c>
      <c r="C107" s="1" t="s">
        <v>315</v>
      </c>
      <c r="D107" s="1">
        <v>1</v>
      </c>
      <c r="E107" s="1" t="s">
        <v>37</v>
      </c>
      <c r="F107" s="1" t="s">
        <v>35</v>
      </c>
      <c r="G107" s="1" t="s">
        <v>312</v>
      </c>
      <c r="H107" s="1">
        <v>15370</v>
      </c>
      <c r="I107" s="1">
        <v>200</v>
      </c>
      <c r="J107" s="1" t="s">
        <v>317</v>
      </c>
    </row>
    <row r="108" spans="1:10">
      <c r="A108" s="1" t="s">
        <v>137</v>
      </c>
      <c r="B108" s="1" t="s">
        <v>46</v>
      </c>
      <c r="C108" s="1" t="s">
        <v>205</v>
      </c>
      <c r="D108" s="1">
        <v>1</v>
      </c>
      <c r="E108" s="1" t="s">
        <v>37</v>
      </c>
      <c r="F108" s="1" t="s">
        <v>35</v>
      </c>
      <c r="G108" s="1" t="s">
        <v>312</v>
      </c>
      <c r="H108" s="1">
        <v>15370</v>
      </c>
      <c r="I108" s="1">
        <v>200</v>
      </c>
      <c r="J108" s="1" t="s">
        <v>317</v>
      </c>
    </row>
    <row r="109" spans="1:10">
      <c r="A109" s="1" t="s">
        <v>138</v>
      </c>
      <c r="B109" s="1" t="s">
        <v>46</v>
      </c>
      <c r="C109" s="1" t="s">
        <v>183</v>
      </c>
      <c r="D109" s="1">
        <v>1</v>
      </c>
      <c r="E109" s="1" t="s">
        <v>37</v>
      </c>
      <c r="F109" s="1" t="s">
        <v>35</v>
      </c>
      <c r="G109" s="1" t="s">
        <v>312</v>
      </c>
      <c r="H109" s="1">
        <v>15370</v>
      </c>
      <c r="I109" s="1">
        <v>200</v>
      </c>
      <c r="J109" s="1" t="s">
        <v>317</v>
      </c>
    </row>
    <row r="110" spans="1:10">
      <c r="A110" s="1" t="s">
        <v>139</v>
      </c>
      <c r="B110" s="1" t="s">
        <v>46</v>
      </c>
      <c r="C110" s="1" t="s">
        <v>186</v>
      </c>
      <c r="D110" s="1">
        <v>1</v>
      </c>
      <c r="E110" s="1" t="s">
        <v>37</v>
      </c>
      <c r="F110" s="1" t="s">
        <v>35</v>
      </c>
      <c r="G110" s="1" t="s">
        <v>312</v>
      </c>
      <c r="H110" s="1">
        <v>15370</v>
      </c>
      <c r="I110" s="1">
        <v>200</v>
      </c>
      <c r="J110" s="1" t="s">
        <v>317</v>
      </c>
    </row>
    <row r="111" spans="1:10">
      <c r="A111" s="1" t="s">
        <v>208</v>
      </c>
      <c r="B111" s="1" t="s">
        <v>46</v>
      </c>
      <c r="C111" s="1" t="s">
        <v>316</v>
      </c>
      <c r="D111" s="1">
        <v>1</v>
      </c>
      <c r="E111" s="1" t="s">
        <v>37</v>
      </c>
      <c r="F111" s="1" t="s">
        <v>35</v>
      </c>
      <c r="G111" s="1" t="s">
        <v>312</v>
      </c>
      <c r="H111" s="1">
        <v>15370</v>
      </c>
      <c r="I111" s="1">
        <v>200</v>
      </c>
      <c r="J111" s="1" t="s">
        <v>317</v>
      </c>
    </row>
    <row r="112" spans="1:10">
      <c r="A112" s="1" t="s">
        <v>209</v>
      </c>
      <c r="B112" s="1" t="s">
        <v>46</v>
      </c>
      <c r="C112" s="1" t="s">
        <v>318</v>
      </c>
      <c r="D112" s="1">
        <v>2</v>
      </c>
      <c r="E112" s="1" t="s">
        <v>37</v>
      </c>
      <c r="F112" s="1" t="s">
        <v>35</v>
      </c>
      <c r="G112" s="1" t="s">
        <v>312</v>
      </c>
      <c r="H112" s="1">
        <v>15370</v>
      </c>
      <c r="I112" s="1">
        <v>200</v>
      </c>
      <c r="J112" s="1" t="s">
        <v>317</v>
      </c>
    </row>
    <row r="113" spans="1:10">
      <c r="A113" s="1" t="s">
        <v>210</v>
      </c>
      <c r="B113" s="1" t="s">
        <v>146</v>
      </c>
      <c r="C113" s="1" t="s">
        <v>147</v>
      </c>
      <c r="D113" s="1">
        <v>1</v>
      </c>
      <c r="E113" s="1" t="s">
        <v>37</v>
      </c>
      <c r="F113" s="1" t="s">
        <v>35</v>
      </c>
      <c r="G113" s="1" t="s">
        <v>319</v>
      </c>
      <c r="H113" s="1">
        <v>16844</v>
      </c>
      <c r="I113" s="1">
        <v>200</v>
      </c>
      <c r="J113" s="1" t="s">
        <v>320</v>
      </c>
    </row>
    <row r="114" spans="1:10">
      <c r="A114" s="1" t="s">
        <v>211</v>
      </c>
      <c r="B114" s="1" t="s">
        <v>46</v>
      </c>
      <c r="C114" s="1" t="s">
        <v>321</v>
      </c>
      <c r="D114" s="1">
        <v>4</v>
      </c>
      <c r="E114" s="1" t="s">
        <v>37</v>
      </c>
      <c r="F114" s="1" t="s">
        <v>35</v>
      </c>
      <c r="G114" s="1" t="s">
        <v>319</v>
      </c>
      <c r="H114" s="1">
        <v>16844</v>
      </c>
      <c r="I114" s="1">
        <v>200</v>
      </c>
      <c r="J114" s="1" t="s">
        <v>320</v>
      </c>
    </row>
    <row r="115" spans="1:10">
      <c r="A115" s="1" t="s">
        <v>212</v>
      </c>
      <c r="B115" s="1" t="s">
        <v>46</v>
      </c>
      <c r="C115" s="1" t="s">
        <v>162</v>
      </c>
      <c r="D115" s="1">
        <v>6</v>
      </c>
      <c r="E115" s="1" t="s">
        <v>37</v>
      </c>
      <c r="F115" s="1" t="s">
        <v>35</v>
      </c>
      <c r="G115" s="1" t="s">
        <v>319</v>
      </c>
      <c r="H115" s="1">
        <v>16844</v>
      </c>
      <c r="I115" s="1">
        <v>200</v>
      </c>
      <c r="J115" s="1" t="s">
        <v>320</v>
      </c>
    </row>
    <row r="116" spans="1:10">
      <c r="A116" s="1" t="s">
        <v>213</v>
      </c>
      <c r="B116" s="1" t="s">
        <v>46</v>
      </c>
      <c r="C116" s="1" t="s">
        <v>159</v>
      </c>
      <c r="D116" s="1">
        <v>5</v>
      </c>
      <c r="E116" s="1" t="s">
        <v>37</v>
      </c>
      <c r="F116" s="1" t="s">
        <v>35</v>
      </c>
      <c r="G116" s="1" t="s">
        <v>319</v>
      </c>
      <c r="H116" s="1">
        <v>16844</v>
      </c>
      <c r="I116" s="1">
        <v>200</v>
      </c>
      <c r="J116" s="1" t="s">
        <v>320</v>
      </c>
    </row>
    <row r="117" spans="1:10">
      <c r="A117" s="1" t="s">
        <v>214</v>
      </c>
      <c r="B117" s="1" t="s">
        <v>46</v>
      </c>
      <c r="C117" s="1" t="s">
        <v>323</v>
      </c>
      <c r="D117" s="1">
        <v>1</v>
      </c>
      <c r="E117" s="1" t="s">
        <v>37</v>
      </c>
      <c r="F117" s="1" t="s">
        <v>35</v>
      </c>
      <c r="G117" s="1" t="s">
        <v>319</v>
      </c>
      <c r="H117" s="1">
        <v>16844</v>
      </c>
      <c r="I117" s="1">
        <v>200</v>
      </c>
      <c r="J117" s="1" t="s">
        <v>320</v>
      </c>
    </row>
    <row r="118" spans="1:10">
      <c r="A118" s="1" t="s">
        <v>215</v>
      </c>
      <c r="B118" s="1" t="s">
        <v>46</v>
      </c>
      <c r="C118" s="1" t="s">
        <v>141</v>
      </c>
      <c r="D118" s="1">
        <v>5</v>
      </c>
      <c r="E118" s="1" t="s">
        <v>37</v>
      </c>
      <c r="F118" s="1" t="s">
        <v>35</v>
      </c>
      <c r="G118" s="1" t="s">
        <v>319</v>
      </c>
      <c r="H118" s="1">
        <v>16844</v>
      </c>
      <c r="I118" s="1">
        <v>200</v>
      </c>
      <c r="J118" s="1" t="s">
        <v>320</v>
      </c>
    </row>
    <row r="119" spans="1:10">
      <c r="A119" s="1" t="s">
        <v>216</v>
      </c>
      <c r="B119" s="1" t="s">
        <v>46</v>
      </c>
      <c r="C119" s="1" t="s">
        <v>322</v>
      </c>
      <c r="D119" s="1">
        <v>1</v>
      </c>
      <c r="E119" s="1" t="s">
        <v>37</v>
      </c>
      <c r="F119" s="1" t="s">
        <v>35</v>
      </c>
      <c r="G119" s="1" t="s">
        <v>319</v>
      </c>
      <c r="H119" s="1">
        <v>16844</v>
      </c>
      <c r="I119" s="1">
        <v>200</v>
      </c>
      <c r="J119" s="1" t="s">
        <v>320</v>
      </c>
    </row>
    <row r="120" spans="1:10">
      <c r="A120" s="1" t="s">
        <v>217</v>
      </c>
      <c r="B120" s="1" t="s">
        <v>46</v>
      </c>
      <c r="C120" s="1" t="s">
        <v>156</v>
      </c>
      <c r="D120" s="1">
        <v>4</v>
      </c>
      <c r="E120" s="1" t="s">
        <v>37</v>
      </c>
      <c r="F120" s="1" t="s">
        <v>35</v>
      </c>
      <c r="G120" s="1" t="s">
        <v>319</v>
      </c>
      <c r="H120" s="1">
        <v>16844</v>
      </c>
      <c r="I120" s="1">
        <v>200</v>
      </c>
      <c r="J120" s="1" t="s">
        <v>320</v>
      </c>
    </row>
    <row r="121" spans="1:10">
      <c r="A121" s="1" t="s">
        <v>218</v>
      </c>
      <c r="B121" s="1" t="s">
        <v>46</v>
      </c>
      <c r="C121" s="1" t="s">
        <v>166</v>
      </c>
      <c r="D121" s="1">
        <v>4</v>
      </c>
      <c r="E121" s="1" t="s">
        <v>37</v>
      </c>
      <c r="F121" s="1" t="s">
        <v>35</v>
      </c>
      <c r="G121" s="1" t="s">
        <v>319</v>
      </c>
      <c r="H121" s="1">
        <v>16844</v>
      </c>
      <c r="I121" s="1">
        <v>200</v>
      </c>
      <c r="J121" s="1" t="s">
        <v>320</v>
      </c>
    </row>
    <row r="122" spans="1:10">
      <c r="A122" s="1" t="s">
        <v>219</v>
      </c>
      <c r="B122" s="1" t="s">
        <v>46</v>
      </c>
      <c r="C122" s="1" t="s">
        <v>157</v>
      </c>
      <c r="D122" s="1">
        <v>1</v>
      </c>
      <c r="E122" s="1" t="s">
        <v>37</v>
      </c>
      <c r="F122" s="1" t="s">
        <v>35</v>
      </c>
      <c r="G122" s="1" t="s">
        <v>319</v>
      </c>
      <c r="H122" s="1">
        <v>16844</v>
      </c>
      <c r="I122" s="1">
        <v>200</v>
      </c>
      <c r="J122" s="1" t="s">
        <v>320</v>
      </c>
    </row>
    <row r="123" spans="1:10">
      <c r="A123" s="1" t="s">
        <v>220</v>
      </c>
      <c r="B123" s="1" t="s">
        <v>46</v>
      </c>
      <c r="C123" s="1" t="s">
        <v>164</v>
      </c>
      <c r="D123" s="1">
        <v>1</v>
      </c>
      <c r="E123" s="1" t="s">
        <v>37</v>
      </c>
      <c r="F123" s="1" t="s">
        <v>35</v>
      </c>
      <c r="G123" s="1" t="s">
        <v>319</v>
      </c>
      <c r="H123" s="1">
        <v>16844</v>
      </c>
      <c r="I123" s="1">
        <v>200</v>
      </c>
      <c r="J123" s="1" t="s">
        <v>320</v>
      </c>
    </row>
    <row r="124" spans="1:10">
      <c r="A124" s="1" t="s">
        <v>221</v>
      </c>
      <c r="B124" s="1" t="s">
        <v>46</v>
      </c>
      <c r="C124" s="1" t="s">
        <v>324</v>
      </c>
      <c r="D124" s="1">
        <v>1</v>
      </c>
      <c r="E124" s="1" t="s">
        <v>37</v>
      </c>
      <c r="F124" s="1" t="s">
        <v>35</v>
      </c>
      <c r="G124" s="1" t="s">
        <v>319</v>
      </c>
      <c r="H124" s="1">
        <v>16844</v>
      </c>
      <c r="I124" s="1">
        <v>200</v>
      </c>
      <c r="J124" s="1" t="s">
        <v>320</v>
      </c>
    </row>
    <row r="125" spans="1:10">
      <c r="A125" s="1" t="s">
        <v>222</v>
      </c>
      <c r="B125" s="1" t="s">
        <v>46</v>
      </c>
      <c r="C125" s="1" t="s">
        <v>325</v>
      </c>
      <c r="D125" s="1">
        <v>1</v>
      </c>
      <c r="E125" s="1" t="s">
        <v>37</v>
      </c>
      <c r="F125" s="1" t="s">
        <v>35</v>
      </c>
      <c r="G125" s="1" t="s">
        <v>319</v>
      </c>
      <c r="H125" s="1">
        <v>16844</v>
      </c>
      <c r="I125" s="1">
        <v>200</v>
      </c>
      <c r="J125" s="1" t="s">
        <v>320</v>
      </c>
    </row>
    <row r="126" spans="1:10">
      <c r="A126" s="1" t="s">
        <v>223</v>
      </c>
      <c r="B126" s="1" t="s">
        <v>47</v>
      </c>
      <c r="C126" s="1" t="s">
        <v>326</v>
      </c>
      <c r="D126" s="1">
        <v>1</v>
      </c>
      <c r="E126" s="1" t="s">
        <v>37</v>
      </c>
      <c r="F126" s="1" t="s">
        <v>35</v>
      </c>
      <c r="G126" s="1" t="s">
        <v>319</v>
      </c>
      <c r="H126" s="1">
        <v>16844</v>
      </c>
      <c r="I126" s="1">
        <v>200</v>
      </c>
      <c r="J126" s="1" t="s">
        <v>320</v>
      </c>
    </row>
    <row r="127" spans="1:10">
      <c r="A127" s="1" t="s">
        <v>224</v>
      </c>
      <c r="B127" s="1" t="s">
        <v>46</v>
      </c>
      <c r="C127" s="1" t="s">
        <v>141</v>
      </c>
      <c r="D127" s="1">
        <v>1</v>
      </c>
      <c r="E127" s="1" t="s">
        <v>37</v>
      </c>
      <c r="F127" s="1" t="s">
        <v>35</v>
      </c>
      <c r="G127" s="1" t="s">
        <v>327</v>
      </c>
      <c r="H127" s="1">
        <v>14818</v>
      </c>
      <c r="I127" s="1">
        <v>200</v>
      </c>
      <c r="J127" s="1" t="s">
        <v>328</v>
      </c>
    </row>
    <row r="128" spans="1:10">
      <c r="A128" s="1" t="s">
        <v>225</v>
      </c>
      <c r="B128" s="1" t="s">
        <v>140</v>
      </c>
      <c r="C128" s="1" t="s">
        <v>329</v>
      </c>
      <c r="D128" s="1">
        <v>1</v>
      </c>
      <c r="E128" s="1" t="s">
        <v>37</v>
      </c>
      <c r="F128" s="1" t="s">
        <v>35</v>
      </c>
      <c r="G128" s="1" t="s">
        <v>327</v>
      </c>
      <c r="H128" s="1">
        <v>14818</v>
      </c>
      <c r="I128" s="1">
        <v>200</v>
      </c>
      <c r="J128" s="1" t="s">
        <v>328</v>
      </c>
    </row>
    <row r="129" spans="1:10">
      <c r="A129" s="1" t="s">
        <v>226</v>
      </c>
      <c r="B129" s="1" t="s">
        <v>140</v>
      </c>
      <c r="C129" s="1" t="s">
        <v>149</v>
      </c>
      <c r="D129" s="1">
        <v>2</v>
      </c>
      <c r="E129" s="1" t="s">
        <v>37</v>
      </c>
      <c r="F129" s="1" t="s">
        <v>35</v>
      </c>
      <c r="G129" s="1" t="s">
        <v>327</v>
      </c>
      <c r="H129" s="1">
        <v>14818</v>
      </c>
      <c r="I129" s="1">
        <v>200</v>
      </c>
      <c r="J129" s="1" t="s">
        <v>328</v>
      </c>
    </row>
    <row r="130" spans="1:10">
      <c r="A130" s="1" t="s">
        <v>227</v>
      </c>
      <c r="B130" s="1" t="s">
        <v>48</v>
      </c>
      <c r="C130" s="1" t="s">
        <v>330</v>
      </c>
      <c r="D130" s="1">
        <v>1</v>
      </c>
      <c r="E130" s="1" t="s">
        <v>37</v>
      </c>
      <c r="F130" s="1" t="s">
        <v>35</v>
      </c>
      <c r="G130" s="1" t="s">
        <v>327</v>
      </c>
      <c r="H130" s="1">
        <v>14818</v>
      </c>
      <c r="I130" s="1">
        <v>200</v>
      </c>
      <c r="J130" s="1" t="s">
        <v>328</v>
      </c>
    </row>
    <row r="131" spans="1:10">
      <c r="A131" s="1" t="s">
        <v>228</v>
      </c>
      <c r="B131" s="1" t="s">
        <v>46</v>
      </c>
      <c r="C131" s="1" t="s">
        <v>156</v>
      </c>
      <c r="D131" s="1">
        <v>5</v>
      </c>
      <c r="E131" s="1" t="s">
        <v>37</v>
      </c>
      <c r="F131" s="1" t="s">
        <v>35</v>
      </c>
      <c r="G131" s="1" t="s">
        <v>327</v>
      </c>
      <c r="H131" s="1">
        <v>14818</v>
      </c>
      <c r="I131" s="1">
        <v>200</v>
      </c>
      <c r="J131" s="1" t="s">
        <v>328</v>
      </c>
    </row>
    <row r="132" spans="1:10">
      <c r="A132" s="1" t="s">
        <v>229</v>
      </c>
      <c r="B132" s="1" t="s">
        <v>46</v>
      </c>
      <c r="C132" s="1" t="s">
        <v>183</v>
      </c>
      <c r="D132" s="1">
        <v>2</v>
      </c>
      <c r="E132" s="1" t="s">
        <v>37</v>
      </c>
      <c r="F132" s="1" t="s">
        <v>35</v>
      </c>
      <c r="G132" s="1" t="s">
        <v>327</v>
      </c>
      <c r="H132" s="1">
        <v>14818</v>
      </c>
      <c r="I132" s="1">
        <v>200</v>
      </c>
      <c r="J132" s="1" t="s">
        <v>328</v>
      </c>
    </row>
    <row r="133" spans="1:10">
      <c r="A133" s="1" t="s">
        <v>230</v>
      </c>
      <c r="B133" s="1" t="s">
        <v>46</v>
      </c>
      <c r="C133" s="1" t="s">
        <v>159</v>
      </c>
      <c r="D133" s="1">
        <v>4</v>
      </c>
      <c r="E133" s="1" t="s">
        <v>37</v>
      </c>
      <c r="F133" s="1" t="s">
        <v>35</v>
      </c>
      <c r="G133" s="1" t="s">
        <v>327</v>
      </c>
      <c r="H133" s="1">
        <v>14818</v>
      </c>
      <c r="I133" s="1">
        <v>200</v>
      </c>
      <c r="J133" s="1" t="s">
        <v>328</v>
      </c>
    </row>
    <row r="134" spans="1:10">
      <c r="A134" s="1" t="s">
        <v>231</v>
      </c>
      <c r="B134" s="1" t="s">
        <v>46</v>
      </c>
      <c r="C134" s="1" t="s">
        <v>166</v>
      </c>
      <c r="D134" s="1">
        <v>5</v>
      </c>
      <c r="E134" s="1" t="s">
        <v>37</v>
      </c>
      <c r="F134" s="1" t="s">
        <v>35</v>
      </c>
      <c r="G134" s="1" t="s">
        <v>327</v>
      </c>
      <c r="H134" s="1">
        <v>14818</v>
      </c>
      <c r="I134" s="1">
        <v>200</v>
      </c>
      <c r="J134" s="1" t="s">
        <v>328</v>
      </c>
    </row>
    <row r="135" spans="1:10">
      <c r="A135" s="1" t="s">
        <v>232</v>
      </c>
      <c r="B135" s="1" t="s">
        <v>47</v>
      </c>
      <c r="C135" s="1" t="s">
        <v>331</v>
      </c>
      <c r="D135" s="1">
        <v>1</v>
      </c>
      <c r="E135" s="1" t="s">
        <v>37</v>
      </c>
      <c r="F135" s="1" t="s">
        <v>35</v>
      </c>
      <c r="G135" s="1" t="s">
        <v>327</v>
      </c>
      <c r="H135" s="1">
        <v>14818</v>
      </c>
      <c r="I135" s="1">
        <v>200</v>
      </c>
      <c r="J135" s="1" t="s">
        <v>328</v>
      </c>
    </row>
    <row r="136" spans="1:10">
      <c r="A136" s="1" t="s">
        <v>233</v>
      </c>
      <c r="B136" s="1" t="s">
        <v>332</v>
      </c>
      <c r="C136" s="1" t="s">
        <v>333</v>
      </c>
      <c r="D136" s="1">
        <v>2</v>
      </c>
      <c r="E136" s="1" t="s">
        <v>37</v>
      </c>
      <c r="F136" s="1" t="s">
        <v>35</v>
      </c>
      <c r="G136" s="1" t="s">
        <v>327</v>
      </c>
      <c r="H136" s="1">
        <v>14818</v>
      </c>
      <c r="I136" s="1">
        <v>200</v>
      </c>
      <c r="J136" s="1" t="s">
        <v>328</v>
      </c>
    </row>
    <row r="137" spans="1:10">
      <c r="A137" s="1" t="s">
        <v>234</v>
      </c>
      <c r="B137" s="1" t="s">
        <v>140</v>
      </c>
      <c r="C137" s="1" t="s">
        <v>334</v>
      </c>
      <c r="D137" s="1">
        <v>1</v>
      </c>
      <c r="E137" s="1" t="s">
        <v>37</v>
      </c>
      <c r="F137" s="1" t="s">
        <v>35</v>
      </c>
      <c r="G137" s="1" t="s">
        <v>327</v>
      </c>
      <c r="H137" s="1">
        <v>14818</v>
      </c>
      <c r="I137" s="1">
        <v>200</v>
      </c>
      <c r="J137" s="1" t="s">
        <v>328</v>
      </c>
    </row>
    <row r="138" spans="1:10">
      <c r="A138" s="1" t="s">
        <v>235</v>
      </c>
      <c r="B138" s="1" t="s">
        <v>46</v>
      </c>
      <c r="C138" s="1" t="s">
        <v>335</v>
      </c>
      <c r="D138" s="1">
        <v>1</v>
      </c>
      <c r="E138" s="1" t="s">
        <v>37</v>
      </c>
      <c r="F138" s="1" t="s">
        <v>35</v>
      </c>
      <c r="G138" s="1" t="s">
        <v>327</v>
      </c>
      <c r="H138" s="1">
        <v>14818</v>
      </c>
      <c r="I138" s="1">
        <v>200</v>
      </c>
      <c r="J138" s="1" t="s">
        <v>328</v>
      </c>
    </row>
    <row r="139" spans="1:10">
      <c r="A139" s="1" t="s">
        <v>236</v>
      </c>
      <c r="B139" s="1" t="s">
        <v>46</v>
      </c>
      <c r="C139" s="1" t="s">
        <v>336</v>
      </c>
      <c r="D139" s="1">
        <v>1</v>
      </c>
      <c r="E139" s="1" t="s">
        <v>37</v>
      </c>
      <c r="F139" s="1" t="s">
        <v>35</v>
      </c>
      <c r="G139" s="1" t="s">
        <v>327</v>
      </c>
      <c r="H139" s="1">
        <v>14818</v>
      </c>
      <c r="I139" s="1">
        <v>200</v>
      </c>
      <c r="J139" s="1" t="s">
        <v>328</v>
      </c>
    </row>
    <row r="140" spans="1:10">
      <c r="A140" s="1" t="s">
        <v>237</v>
      </c>
      <c r="B140" s="1" t="s">
        <v>46</v>
      </c>
      <c r="C140" s="1" t="s">
        <v>337</v>
      </c>
      <c r="D140" s="1">
        <v>1</v>
      </c>
      <c r="E140" s="1" t="s">
        <v>37</v>
      </c>
      <c r="F140" s="1" t="s">
        <v>35</v>
      </c>
      <c r="G140" s="1" t="s">
        <v>327</v>
      </c>
      <c r="H140" s="1">
        <v>14818</v>
      </c>
      <c r="I140" s="1">
        <v>200</v>
      </c>
      <c r="J140" s="1" t="s">
        <v>328</v>
      </c>
    </row>
    <row r="141" spans="1:10">
      <c r="A141" s="1" t="s">
        <v>238</v>
      </c>
      <c r="B141" s="1" t="s">
        <v>47</v>
      </c>
      <c r="C141" s="1" t="s">
        <v>326</v>
      </c>
      <c r="D141" s="1">
        <v>1</v>
      </c>
      <c r="E141" s="1" t="s">
        <v>37</v>
      </c>
      <c r="F141" s="1" t="s">
        <v>35</v>
      </c>
      <c r="G141" s="1" t="s">
        <v>327</v>
      </c>
      <c r="H141" s="1">
        <v>14818</v>
      </c>
      <c r="I141" s="1">
        <v>200</v>
      </c>
      <c r="J141" s="1" t="s">
        <v>328</v>
      </c>
    </row>
    <row r="142" spans="1:10">
      <c r="A142" s="1" t="s">
        <v>239</v>
      </c>
      <c r="B142" s="1" t="s">
        <v>146</v>
      </c>
      <c r="C142" s="1" t="s">
        <v>338</v>
      </c>
      <c r="D142" s="1">
        <v>1</v>
      </c>
      <c r="E142" s="1" t="s">
        <v>37</v>
      </c>
      <c r="F142" s="1" t="s">
        <v>35</v>
      </c>
      <c r="G142" s="1" t="s">
        <v>327</v>
      </c>
      <c r="H142" s="1">
        <v>14818</v>
      </c>
      <c r="I142" s="1">
        <v>200</v>
      </c>
      <c r="J142" s="1" t="s">
        <v>328</v>
      </c>
    </row>
    <row r="143" spans="1:10">
      <c r="A143" s="1" t="s">
        <v>240</v>
      </c>
      <c r="B143" s="1" t="s">
        <v>46</v>
      </c>
      <c r="C143" s="1" t="s">
        <v>162</v>
      </c>
      <c r="D143" s="1">
        <v>4</v>
      </c>
      <c r="E143" s="1" t="s">
        <v>37</v>
      </c>
      <c r="F143" s="1" t="s">
        <v>35</v>
      </c>
      <c r="G143" s="1" t="s">
        <v>327</v>
      </c>
      <c r="H143" s="1">
        <v>14818</v>
      </c>
      <c r="I143" s="1">
        <v>200</v>
      </c>
      <c r="J143" s="1" t="s">
        <v>328</v>
      </c>
    </row>
    <row r="144" spans="1:10">
      <c r="A144" s="1" t="s">
        <v>241</v>
      </c>
      <c r="B144" s="1" t="s">
        <v>46</v>
      </c>
      <c r="C144" s="1" t="s">
        <v>339</v>
      </c>
      <c r="D144" s="1">
        <v>1</v>
      </c>
      <c r="E144" s="1" t="s">
        <v>37</v>
      </c>
      <c r="F144" s="1" t="s">
        <v>35</v>
      </c>
      <c r="G144" s="1" t="s">
        <v>327</v>
      </c>
      <c r="H144" s="1">
        <v>14818</v>
      </c>
      <c r="I144" s="1">
        <v>200</v>
      </c>
      <c r="J144" s="1" t="s">
        <v>328</v>
      </c>
    </row>
    <row r="145" spans="1:10">
      <c r="A145" s="1" t="s">
        <v>242</v>
      </c>
      <c r="B145" s="1" t="s">
        <v>46</v>
      </c>
      <c r="C145" s="1" t="s">
        <v>152</v>
      </c>
      <c r="D145" s="1">
        <v>1</v>
      </c>
      <c r="E145" s="1" t="s">
        <v>37</v>
      </c>
      <c r="F145" s="1" t="s">
        <v>35</v>
      </c>
      <c r="G145" s="1" t="s">
        <v>327</v>
      </c>
      <c r="H145" s="1">
        <v>14818</v>
      </c>
      <c r="I145" s="1">
        <v>200</v>
      </c>
      <c r="J145" s="1" t="s">
        <v>328</v>
      </c>
    </row>
    <row r="146" spans="1:10">
      <c r="A146" s="1" t="s">
        <v>243</v>
      </c>
      <c r="B146" s="1" t="s">
        <v>46</v>
      </c>
      <c r="C146" s="1" t="s">
        <v>182</v>
      </c>
      <c r="D146" s="1">
        <v>1</v>
      </c>
      <c r="E146" s="1" t="s">
        <v>37</v>
      </c>
      <c r="F146" s="1" t="s">
        <v>35</v>
      </c>
      <c r="G146" s="1" t="s">
        <v>327</v>
      </c>
      <c r="H146" s="1">
        <v>14818</v>
      </c>
      <c r="I146" s="1">
        <v>200</v>
      </c>
      <c r="J146" s="1" t="s">
        <v>328</v>
      </c>
    </row>
    <row r="147" spans="1:10">
      <c r="A147" s="1" t="s">
        <v>244</v>
      </c>
      <c r="B147" s="1" t="s">
        <v>46</v>
      </c>
      <c r="C147" s="1" t="s">
        <v>340</v>
      </c>
      <c r="D147" s="1">
        <v>1</v>
      </c>
      <c r="E147" s="1" t="s">
        <v>37</v>
      </c>
      <c r="F147" s="1" t="s">
        <v>35</v>
      </c>
      <c r="G147" s="1" t="s">
        <v>327</v>
      </c>
      <c r="H147" s="1">
        <v>14818</v>
      </c>
      <c r="I147" s="1">
        <v>200</v>
      </c>
      <c r="J147" s="1" t="s">
        <v>328</v>
      </c>
    </row>
    <row r="148" spans="1:10">
      <c r="A148" s="1" t="s">
        <v>245</v>
      </c>
      <c r="B148" s="1" t="s">
        <v>342</v>
      </c>
      <c r="C148" s="1" t="s">
        <v>343</v>
      </c>
      <c r="D148" s="1">
        <v>1</v>
      </c>
      <c r="E148" s="1" t="s">
        <v>37</v>
      </c>
      <c r="F148" s="1" t="s">
        <v>35</v>
      </c>
      <c r="G148" s="1" t="s">
        <v>344</v>
      </c>
      <c r="H148" s="1">
        <v>16839</v>
      </c>
      <c r="I148" s="1">
        <v>200</v>
      </c>
      <c r="J148" s="1" t="s">
        <v>345</v>
      </c>
    </row>
    <row r="149" spans="1:10">
      <c r="A149" s="1" t="s">
        <v>246</v>
      </c>
      <c r="B149" s="1" t="s">
        <v>46</v>
      </c>
      <c r="C149" s="1" t="s">
        <v>159</v>
      </c>
      <c r="D149" s="1">
        <v>8</v>
      </c>
      <c r="E149" s="1" t="s">
        <v>37</v>
      </c>
      <c r="F149" s="1" t="s">
        <v>35</v>
      </c>
      <c r="G149" s="1" t="s">
        <v>344</v>
      </c>
      <c r="H149" s="1">
        <v>16839</v>
      </c>
      <c r="I149" s="1">
        <v>200</v>
      </c>
      <c r="J149" s="1" t="s">
        <v>345</v>
      </c>
    </row>
    <row r="150" spans="1:10">
      <c r="A150" s="1" t="s">
        <v>247</v>
      </c>
      <c r="B150" s="1" t="s">
        <v>46</v>
      </c>
      <c r="C150" s="1" t="s">
        <v>141</v>
      </c>
      <c r="D150" s="1">
        <v>2</v>
      </c>
      <c r="E150" s="1" t="s">
        <v>37</v>
      </c>
      <c r="F150" s="1" t="s">
        <v>35</v>
      </c>
      <c r="G150" s="1" t="s">
        <v>344</v>
      </c>
      <c r="H150" s="1">
        <v>16839</v>
      </c>
      <c r="I150" s="1">
        <v>200</v>
      </c>
      <c r="J150" s="1" t="s">
        <v>345</v>
      </c>
    </row>
    <row r="151" spans="1:10">
      <c r="A151" s="1" t="s">
        <v>248</v>
      </c>
      <c r="B151" s="1" t="s">
        <v>46</v>
      </c>
      <c r="C151" s="1" t="s">
        <v>162</v>
      </c>
      <c r="D151" s="1">
        <v>4</v>
      </c>
      <c r="E151" s="1" t="s">
        <v>37</v>
      </c>
      <c r="F151" s="1" t="s">
        <v>35</v>
      </c>
      <c r="G151" s="1" t="s">
        <v>344</v>
      </c>
      <c r="H151" s="1">
        <v>16839</v>
      </c>
      <c r="I151" s="1">
        <v>200</v>
      </c>
      <c r="J151" s="1" t="s">
        <v>345</v>
      </c>
    </row>
    <row r="152" spans="1:10">
      <c r="A152" s="1" t="s">
        <v>249</v>
      </c>
      <c r="B152" s="1" t="s">
        <v>46</v>
      </c>
      <c r="C152" s="1" t="s">
        <v>157</v>
      </c>
      <c r="D152" s="1">
        <v>3</v>
      </c>
      <c r="E152" s="1" t="s">
        <v>37</v>
      </c>
      <c r="F152" s="1" t="s">
        <v>35</v>
      </c>
      <c r="G152" s="1" t="s">
        <v>344</v>
      </c>
      <c r="H152" s="1">
        <v>16839</v>
      </c>
      <c r="I152" s="1">
        <v>200</v>
      </c>
      <c r="J152" s="1" t="s">
        <v>345</v>
      </c>
    </row>
    <row r="153" spans="1:10">
      <c r="A153" s="1" t="s">
        <v>250</v>
      </c>
      <c r="B153" s="1" t="s">
        <v>46</v>
      </c>
      <c r="C153" s="1" t="s">
        <v>321</v>
      </c>
      <c r="D153" s="1">
        <v>3</v>
      </c>
      <c r="E153" s="1" t="s">
        <v>37</v>
      </c>
      <c r="F153" s="1" t="s">
        <v>35</v>
      </c>
      <c r="G153" s="1" t="s">
        <v>344</v>
      </c>
      <c r="H153" s="1">
        <v>16839</v>
      </c>
      <c r="I153" s="1">
        <v>200</v>
      </c>
      <c r="J153" s="1" t="s">
        <v>345</v>
      </c>
    </row>
    <row r="154" spans="1:10">
      <c r="A154" s="1" t="s">
        <v>251</v>
      </c>
      <c r="B154" s="1" t="s">
        <v>140</v>
      </c>
      <c r="C154" s="1" t="s">
        <v>149</v>
      </c>
      <c r="D154" s="1">
        <v>3</v>
      </c>
      <c r="E154" s="1" t="s">
        <v>37</v>
      </c>
      <c r="F154" s="1" t="s">
        <v>35</v>
      </c>
      <c r="G154" s="1" t="s">
        <v>344</v>
      </c>
      <c r="H154" s="1">
        <v>16839</v>
      </c>
      <c r="I154" s="1">
        <v>200</v>
      </c>
      <c r="J154" s="1" t="s">
        <v>345</v>
      </c>
    </row>
    <row r="155" spans="1:10">
      <c r="A155" s="1" t="s">
        <v>252</v>
      </c>
      <c r="B155" s="1" t="s">
        <v>48</v>
      </c>
      <c r="C155" s="1" t="s">
        <v>160</v>
      </c>
      <c r="D155" s="1">
        <v>1</v>
      </c>
      <c r="E155" s="1" t="s">
        <v>37</v>
      </c>
      <c r="F155" s="1" t="s">
        <v>35</v>
      </c>
      <c r="G155" s="1" t="s">
        <v>344</v>
      </c>
      <c r="H155" s="1">
        <v>16839</v>
      </c>
      <c r="I155" s="1">
        <v>200</v>
      </c>
      <c r="J155" s="1" t="s">
        <v>345</v>
      </c>
    </row>
    <row r="156" spans="1:10">
      <c r="A156" s="1" t="s">
        <v>253</v>
      </c>
      <c r="B156" s="1" t="s">
        <v>46</v>
      </c>
      <c r="C156" s="1" t="s">
        <v>176</v>
      </c>
      <c r="D156" s="1">
        <v>2</v>
      </c>
      <c r="E156" s="1" t="s">
        <v>37</v>
      </c>
      <c r="F156" s="1" t="s">
        <v>35</v>
      </c>
      <c r="G156" s="1" t="s">
        <v>344</v>
      </c>
      <c r="H156" s="1">
        <v>16839</v>
      </c>
      <c r="I156" s="1">
        <v>200</v>
      </c>
      <c r="J156" s="1" t="s">
        <v>345</v>
      </c>
    </row>
    <row r="157" spans="1:10">
      <c r="A157" s="1" t="s">
        <v>254</v>
      </c>
      <c r="B157" s="1" t="s">
        <v>46</v>
      </c>
      <c r="C157" s="1" t="s">
        <v>206</v>
      </c>
      <c r="D157" s="1">
        <v>1</v>
      </c>
      <c r="E157" s="1" t="s">
        <v>37</v>
      </c>
      <c r="F157" s="1" t="s">
        <v>35</v>
      </c>
      <c r="G157" s="1" t="s">
        <v>344</v>
      </c>
      <c r="H157" s="1">
        <v>16839</v>
      </c>
      <c r="I157" s="1">
        <v>200</v>
      </c>
      <c r="J157" s="1" t="s">
        <v>345</v>
      </c>
    </row>
    <row r="158" spans="1:10">
      <c r="A158" s="1" t="s">
        <v>255</v>
      </c>
      <c r="B158" s="1" t="s">
        <v>46</v>
      </c>
      <c r="C158" s="1" t="s">
        <v>316</v>
      </c>
      <c r="D158" s="1">
        <v>1</v>
      </c>
      <c r="E158" s="1" t="s">
        <v>37</v>
      </c>
      <c r="F158" s="1" t="s">
        <v>35</v>
      </c>
      <c r="G158" s="1" t="s">
        <v>344</v>
      </c>
      <c r="H158" s="1">
        <v>16839</v>
      </c>
      <c r="I158" s="1">
        <v>200</v>
      </c>
      <c r="J158" s="1" t="s">
        <v>345</v>
      </c>
    </row>
    <row r="159" spans="1:10">
      <c r="A159" s="1" t="s">
        <v>256</v>
      </c>
      <c r="B159" s="1" t="s">
        <v>47</v>
      </c>
      <c r="C159" s="1" t="s">
        <v>168</v>
      </c>
      <c r="D159" s="1">
        <v>1</v>
      </c>
      <c r="E159" s="1" t="s">
        <v>37</v>
      </c>
      <c r="F159" s="1" t="s">
        <v>35</v>
      </c>
      <c r="G159" s="1" t="s">
        <v>344</v>
      </c>
      <c r="H159" s="1">
        <v>16839</v>
      </c>
      <c r="I159" s="1">
        <v>200</v>
      </c>
      <c r="J159" s="1" t="s">
        <v>345</v>
      </c>
    </row>
    <row r="160" spans="1:10">
      <c r="A160" s="1" t="s">
        <v>257</v>
      </c>
      <c r="B160" s="1" t="s">
        <v>46</v>
      </c>
      <c r="C160" s="1" t="s">
        <v>164</v>
      </c>
      <c r="D160" s="1">
        <v>3</v>
      </c>
      <c r="E160" s="1" t="s">
        <v>37</v>
      </c>
      <c r="F160" s="1" t="s">
        <v>35</v>
      </c>
      <c r="G160" s="1" t="s">
        <v>346</v>
      </c>
      <c r="H160" s="1">
        <v>16769</v>
      </c>
      <c r="I160" s="1">
        <v>200</v>
      </c>
      <c r="J160" s="1" t="s">
        <v>347</v>
      </c>
    </row>
    <row r="161" spans="1:10">
      <c r="A161" s="1" t="s">
        <v>258</v>
      </c>
      <c r="B161" s="1" t="s">
        <v>46</v>
      </c>
      <c r="C161" s="1" t="s">
        <v>157</v>
      </c>
      <c r="D161" s="1">
        <v>5</v>
      </c>
      <c r="E161" s="1" t="s">
        <v>37</v>
      </c>
      <c r="F161" s="1" t="s">
        <v>35</v>
      </c>
      <c r="G161" s="1" t="s">
        <v>346</v>
      </c>
      <c r="H161" s="1">
        <v>16769</v>
      </c>
      <c r="I161" s="1">
        <v>200</v>
      </c>
      <c r="J161" s="1" t="s">
        <v>347</v>
      </c>
    </row>
    <row r="162" spans="1:10">
      <c r="A162" s="1" t="s">
        <v>259</v>
      </c>
      <c r="B162" s="1" t="s">
        <v>48</v>
      </c>
      <c r="C162" s="1" t="s">
        <v>160</v>
      </c>
      <c r="D162" s="1">
        <v>3</v>
      </c>
      <c r="E162" s="1" t="s">
        <v>37</v>
      </c>
      <c r="F162" s="1" t="s">
        <v>35</v>
      </c>
      <c r="G162" s="1" t="s">
        <v>346</v>
      </c>
      <c r="H162" s="1">
        <v>16769</v>
      </c>
      <c r="I162" s="1">
        <v>200</v>
      </c>
      <c r="J162" s="1" t="s">
        <v>347</v>
      </c>
    </row>
    <row r="163" spans="1:10">
      <c r="A163" s="1" t="s">
        <v>260</v>
      </c>
      <c r="B163" s="1" t="s">
        <v>46</v>
      </c>
      <c r="C163" s="1" t="s">
        <v>166</v>
      </c>
      <c r="D163" s="1">
        <v>8</v>
      </c>
      <c r="E163" s="1" t="s">
        <v>37</v>
      </c>
      <c r="F163" s="1" t="s">
        <v>35</v>
      </c>
      <c r="G163" s="1" t="s">
        <v>346</v>
      </c>
      <c r="H163" s="1">
        <v>16769</v>
      </c>
      <c r="I163" s="1">
        <v>200</v>
      </c>
      <c r="J163" s="1" t="s">
        <v>347</v>
      </c>
    </row>
    <row r="164" spans="1:10">
      <c r="A164" s="1" t="s">
        <v>261</v>
      </c>
      <c r="B164" s="1" t="s">
        <v>46</v>
      </c>
      <c r="C164" s="1" t="s">
        <v>159</v>
      </c>
      <c r="D164" s="1">
        <v>28</v>
      </c>
      <c r="E164" s="1" t="s">
        <v>37</v>
      </c>
      <c r="F164" s="1" t="s">
        <v>35</v>
      </c>
      <c r="G164" s="1" t="s">
        <v>346</v>
      </c>
      <c r="H164" s="1">
        <v>16769</v>
      </c>
      <c r="I164" s="1">
        <v>200</v>
      </c>
      <c r="J164" s="1" t="s">
        <v>347</v>
      </c>
    </row>
    <row r="165" spans="1:10">
      <c r="A165" s="1" t="s">
        <v>262</v>
      </c>
      <c r="B165" s="1" t="s">
        <v>46</v>
      </c>
      <c r="C165" s="1" t="s">
        <v>340</v>
      </c>
      <c r="D165" s="1">
        <v>1</v>
      </c>
      <c r="E165" s="1" t="s">
        <v>37</v>
      </c>
      <c r="F165" s="1" t="s">
        <v>35</v>
      </c>
      <c r="G165" s="1" t="s">
        <v>346</v>
      </c>
      <c r="H165" s="1">
        <v>16769</v>
      </c>
      <c r="I165" s="1">
        <v>200</v>
      </c>
      <c r="J165" s="1" t="s">
        <v>347</v>
      </c>
    </row>
    <row r="166" spans="1:10">
      <c r="A166" s="1" t="s">
        <v>263</v>
      </c>
      <c r="B166" s="1" t="s">
        <v>46</v>
      </c>
      <c r="C166" s="1" t="s">
        <v>321</v>
      </c>
      <c r="D166" s="1">
        <v>2</v>
      </c>
      <c r="E166" s="1" t="s">
        <v>37</v>
      </c>
      <c r="F166" s="1" t="s">
        <v>35</v>
      </c>
      <c r="G166" s="1" t="s">
        <v>346</v>
      </c>
      <c r="H166" s="1">
        <v>16769</v>
      </c>
      <c r="I166" s="1">
        <v>200</v>
      </c>
      <c r="J166" s="1" t="s">
        <v>347</v>
      </c>
    </row>
    <row r="167" spans="1:10">
      <c r="A167" s="1" t="s">
        <v>264</v>
      </c>
      <c r="B167" s="1" t="s">
        <v>46</v>
      </c>
      <c r="C167" s="1" t="s">
        <v>183</v>
      </c>
      <c r="D167" s="1">
        <v>1</v>
      </c>
      <c r="E167" s="1" t="s">
        <v>37</v>
      </c>
      <c r="F167" s="1" t="s">
        <v>35</v>
      </c>
      <c r="G167" s="1" t="s">
        <v>346</v>
      </c>
      <c r="H167" s="1">
        <v>16769</v>
      </c>
      <c r="I167" s="1">
        <v>200</v>
      </c>
      <c r="J167" s="1" t="s">
        <v>347</v>
      </c>
    </row>
    <row r="168" spans="1:10">
      <c r="A168" s="1" t="s">
        <v>265</v>
      </c>
      <c r="B168" s="1" t="s">
        <v>46</v>
      </c>
      <c r="C168" s="1" t="s">
        <v>205</v>
      </c>
      <c r="D168" s="1">
        <v>1</v>
      </c>
      <c r="E168" s="1" t="s">
        <v>37</v>
      </c>
      <c r="F168" s="1" t="s">
        <v>35</v>
      </c>
      <c r="G168" s="1" t="s">
        <v>346</v>
      </c>
      <c r="H168" s="1">
        <v>16769</v>
      </c>
      <c r="I168" s="1">
        <v>200</v>
      </c>
      <c r="J168" s="1" t="s">
        <v>347</v>
      </c>
    </row>
    <row r="169" spans="1:10">
      <c r="A169" s="1" t="s">
        <v>266</v>
      </c>
      <c r="B169" s="1" t="s">
        <v>46</v>
      </c>
      <c r="C169" s="1" t="s">
        <v>348</v>
      </c>
      <c r="D169" s="1">
        <v>1</v>
      </c>
      <c r="E169" s="1" t="s">
        <v>37</v>
      </c>
      <c r="F169" s="1" t="s">
        <v>35</v>
      </c>
      <c r="G169" s="1" t="s">
        <v>346</v>
      </c>
      <c r="H169" s="1">
        <v>16769</v>
      </c>
      <c r="I169" s="1">
        <v>200</v>
      </c>
      <c r="J169" s="1" t="s">
        <v>347</v>
      </c>
    </row>
    <row r="170" spans="1:10">
      <c r="A170" s="1" t="s">
        <v>267</v>
      </c>
      <c r="B170" s="1" t="s">
        <v>46</v>
      </c>
      <c r="C170" s="1" t="s">
        <v>162</v>
      </c>
      <c r="D170" s="1">
        <v>7</v>
      </c>
      <c r="E170" s="1" t="s">
        <v>37</v>
      </c>
      <c r="F170" s="1" t="s">
        <v>35</v>
      </c>
      <c r="G170" s="1" t="s">
        <v>346</v>
      </c>
      <c r="H170" s="1">
        <v>16769</v>
      </c>
      <c r="I170" s="1">
        <v>200</v>
      </c>
      <c r="J170" s="1" t="s">
        <v>347</v>
      </c>
    </row>
    <row r="171" spans="1:10">
      <c r="A171" s="1" t="s">
        <v>268</v>
      </c>
      <c r="B171" s="1" t="s">
        <v>47</v>
      </c>
      <c r="C171" s="1" t="s">
        <v>168</v>
      </c>
      <c r="D171" s="1">
        <v>1</v>
      </c>
      <c r="E171" s="1" t="s">
        <v>37</v>
      </c>
      <c r="F171" s="1" t="s">
        <v>35</v>
      </c>
      <c r="G171" s="1" t="s">
        <v>346</v>
      </c>
      <c r="H171" s="1">
        <v>16769</v>
      </c>
      <c r="I171" s="1">
        <v>200</v>
      </c>
      <c r="J171" s="1" t="s">
        <v>347</v>
      </c>
    </row>
    <row r="172" spans="1:10">
      <c r="A172" s="1" t="s">
        <v>269</v>
      </c>
      <c r="B172" s="1" t="s">
        <v>46</v>
      </c>
      <c r="C172" s="1" t="s">
        <v>144</v>
      </c>
      <c r="D172" s="1">
        <v>1</v>
      </c>
      <c r="E172" s="1" t="s">
        <v>37</v>
      </c>
      <c r="F172" s="1" t="s">
        <v>35</v>
      </c>
      <c r="G172" s="1" t="s">
        <v>346</v>
      </c>
      <c r="H172" s="1">
        <v>16769</v>
      </c>
      <c r="I172" s="1">
        <v>200</v>
      </c>
      <c r="J172" s="1" t="s">
        <v>347</v>
      </c>
    </row>
    <row r="173" spans="1:10">
      <c r="A173" s="1" t="s">
        <v>270</v>
      </c>
      <c r="B173" s="1" t="s">
        <v>47</v>
      </c>
      <c r="C173" s="1" t="s">
        <v>349</v>
      </c>
      <c r="D173" s="1">
        <v>1</v>
      </c>
      <c r="E173" s="1" t="s">
        <v>37</v>
      </c>
      <c r="F173" s="1" t="s">
        <v>35</v>
      </c>
      <c r="G173" s="1" t="s">
        <v>346</v>
      </c>
      <c r="H173" s="1">
        <v>16769</v>
      </c>
      <c r="I173" s="1">
        <v>200</v>
      </c>
      <c r="J173" s="1" t="s">
        <v>347</v>
      </c>
    </row>
    <row r="174" spans="1:10">
      <c r="A174" s="1" t="s">
        <v>271</v>
      </c>
      <c r="B174" s="1" t="s">
        <v>46</v>
      </c>
      <c r="C174" s="1" t="s">
        <v>323</v>
      </c>
      <c r="D174" s="1">
        <v>4</v>
      </c>
      <c r="E174" s="1" t="s">
        <v>37</v>
      </c>
      <c r="F174" s="1" t="s">
        <v>35</v>
      </c>
      <c r="G174" s="1" t="s">
        <v>346</v>
      </c>
      <c r="H174" s="1">
        <v>16769</v>
      </c>
      <c r="I174" s="1">
        <v>200</v>
      </c>
      <c r="J174" s="1" t="s">
        <v>347</v>
      </c>
    </row>
    <row r="175" spans="1:10">
      <c r="A175" s="1" t="s">
        <v>272</v>
      </c>
      <c r="B175" s="1" t="s">
        <v>46</v>
      </c>
      <c r="C175" s="1" t="s">
        <v>206</v>
      </c>
      <c r="D175" s="1">
        <v>1</v>
      </c>
      <c r="E175" s="1" t="s">
        <v>37</v>
      </c>
      <c r="F175" s="1" t="s">
        <v>35</v>
      </c>
      <c r="G175" s="1" t="s">
        <v>346</v>
      </c>
      <c r="H175" s="1">
        <v>16769</v>
      </c>
      <c r="I175" s="1">
        <v>200</v>
      </c>
      <c r="J175" s="1" t="s">
        <v>347</v>
      </c>
    </row>
    <row r="176" spans="1:10">
      <c r="A176" s="1" t="s">
        <v>273</v>
      </c>
      <c r="B176" s="1" t="s">
        <v>46</v>
      </c>
      <c r="C176" s="1" t="s">
        <v>178</v>
      </c>
      <c r="D176" s="1">
        <v>2</v>
      </c>
      <c r="E176" s="1" t="s">
        <v>37</v>
      </c>
      <c r="F176" s="1" t="s">
        <v>35</v>
      </c>
      <c r="G176" s="1" t="s">
        <v>346</v>
      </c>
      <c r="H176" s="1">
        <v>16769</v>
      </c>
      <c r="I176" s="1">
        <v>200</v>
      </c>
      <c r="J176" s="1" t="s">
        <v>347</v>
      </c>
    </row>
    <row r="177" spans="1:10">
      <c r="A177" s="1" t="s">
        <v>274</v>
      </c>
      <c r="B177" s="1" t="s">
        <v>140</v>
      </c>
      <c r="C177" s="1" t="s">
        <v>149</v>
      </c>
      <c r="D177" s="1">
        <v>1</v>
      </c>
      <c r="E177" s="1" t="s">
        <v>37</v>
      </c>
      <c r="F177" s="1" t="s">
        <v>35</v>
      </c>
      <c r="G177" s="1" t="s">
        <v>346</v>
      </c>
      <c r="H177" s="1">
        <v>16769</v>
      </c>
      <c r="I177" s="1">
        <v>200</v>
      </c>
      <c r="J177" s="1" t="s">
        <v>347</v>
      </c>
    </row>
    <row r="178" spans="1:10">
      <c r="A178" s="1" t="s">
        <v>275</v>
      </c>
      <c r="B178" s="1" t="s">
        <v>46</v>
      </c>
      <c r="C178" s="1" t="s">
        <v>350</v>
      </c>
      <c r="D178" s="1">
        <v>1</v>
      </c>
      <c r="E178" s="1" t="s">
        <v>37</v>
      </c>
      <c r="F178" s="1" t="s">
        <v>35</v>
      </c>
      <c r="G178" s="1" t="s">
        <v>346</v>
      </c>
      <c r="H178" s="1">
        <v>16769</v>
      </c>
      <c r="I178" s="1">
        <v>200</v>
      </c>
      <c r="J178" s="1" t="s">
        <v>347</v>
      </c>
    </row>
    <row r="179" spans="1:10">
      <c r="A179" s="1" t="s">
        <v>276</v>
      </c>
      <c r="B179" s="1" t="s">
        <v>46</v>
      </c>
      <c r="C179" s="1" t="s">
        <v>318</v>
      </c>
      <c r="D179" s="1">
        <v>1</v>
      </c>
      <c r="E179" s="1" t="s">
        <v>37</v>
      </c>
      <c r="F179" s="1" t="s">
        <v>35</v>
      </c>
      <c r="G179" s="1" t="s">
        <v>346</v>
      </c>
      <c r="H179" s="1">
        <v>16769</v>
      </c>
      <c r="I179" s="1">
        <v>200</v>
      </c>
      <c r="J179" s="1" t="s">
        <v>347</v>
      </c>
    </row>
    <row r="180" spans="1:10">
      <c r="A180" s="1" t="s">
        <v>277</v>
      </c>
      <c r="B180" s="1" t="s">
        <v>46</v>
      </c>
      <c r="C180" s="1" t="s">
        <v>182</v>
      </c>
      <c r="D180" s="1">
        <v>1</v>
      </c>
      <c r="E180" s="1" t="s">
        <v>37</v>
      </c>
      <c r="F180" s="1" t="s">
        <v>35</v>
      </c>
      <c r="G180" s="1" t="s">
        <v>346</v>
      </c>
      <c r="H180" s="1">
        <v>16769</v>
      </c>
      <c r="I180" s="1">
        <v>200</v>
      </c>
      <c r="J180" s="1" t="s">
        <v>347</v>
      </c>
    </row>
    <row r="181" spans="1:10">
      <c r="A181" s="1" t="s">
        <v>278</v>
      </c>
      <c r="B181" s="1" t="s">
        <v>46</v>
      </c>
      <c r="C181" s="1" t="s">
        <v>351</v>
      </c>
      <c r="D181" s="1">
        <v>1</v>
      </c>
      <c r="E181" s="1" t="s">
        <v>37</v>
      </c>
      <c r="F181" s="1" t="s">
        <v>35</v>
      </c>
      <c r="G181" s="1" t="s">
        <v>346</v>
      </c>
      <c r="H181" s="1">
        <v>16769</v>
      </c>
      <c r="I181" s="1">
        <v>200</v>
      </c>
      <c r="J181" s="1" t="s">
        <v>347</v>
      </c>
    </row>
    <row r="182" spans="1:10">
      <c r="A182" s="1" t="s">
        <v>279</v>
      </c>
      <c r="B182" s="1" t="s">
        <v>352</v>
      </c>
      <c r="C182" s="1" t="s">
        <v>353</v>
      </c>
      <c r="D182" s="1">
        <v>1</v>
      </c>
      <c r="E182" s="1" t="s">
        <v>37</v>
      </c>
      <c r="F182" s="1" t="s">
        <v>35</v>
      </c>
      <c r="G182" s="1" t="s">
        <v>346</v>
      </c>
      <c r="H182" s="1">
        <v>16769</v>
      </c>
      <c r="I182" s="1">
        <v>200</v>
      </c>
      <c r="J182" s="1" t="s">
        <v>347</v>
      </c>
    </row>
    <row r="183" spans="1:10">
      <c r="A183" s="1" t="s">
        <v>280</v>
      </c>
      <c r="B183" s="1" t="s">
        <v>47</v>
      </c>
      <c r="C183" s="1" t="s">
        <v>354</v>
      </c>
      <c r="D183" s="1">
        <v>1</v>
      </c>
      <c r="E183" s="1" t="s">
        <v>37</v>
      </c>
      <c r="F183" s="1" t="s">
        <v>35</v>
      </c>
      <c r="G183" s="1" t="s">
        <v>346</v>
      </c>
      <c r="H183" s="1">
        <v>16769</v>
      </c>
      <c r="I183" s="1">
        <v>200</v>
      </c>
      <c r="J183" s="1" t="s">
        <v>347</v>
      </c>
    </row>
    <row r="184" spans="1:10">
      <c r="A184" s="1" t="s">
        <v>281</v>
      </c>
      <c r="B184" s="1" t="s">
        <v>47</v>
      </c>
      <c r="C184" s="1" t="s">
        <v>355</v>
      </c>
      <c r="D184" s="1">
        <v>1</v>
      </c>
      <c r="E184" s="1" t="s">
        <v>37</v>
      </c>
      <c r="F184" s="1" t="s">
        <v>35</v>
      </c>
      <c r="G184" s="1" t="s">
        <v>346</v>
      </c>
      <c r="H184" s="1">
        <v>16769</v>
      </c>
      <c r="I184" s="1">
        <v>200</v>
      </c>
      <c r="J184" s="1" t="s">
        <v>347</v>
      </c>
    </row>
    <row r="185" spans="1:10">
      <c r="A185" s="1" t="s">
        <v>282</v>
      </c>
      <c r="B185" s="1" t="s">
        <v>46</v>
      </c>
      <c r="C185" s="1" t="s">
        <v>356</v>
      </c>
      <c r="D185" s="1">
        <v>1</v>
      </c>
      <c r="E185" s="1" t="s">
        <v>37</v>
      </c>
      <c r="F185" s="1" t="s">
        <v>35</v>
      </c>
      <c r="G185" s="1" t="s">
        <v>346</v>
      </c>
      <c r="H185" s="1">
        <v>16769</v>
      </c>
      <c r="I185" s="1">
        <v>200</v>
      </c>
      <c r="J185" s="1" t="s">
        <v>347</v>
      </c>
    </row>
    <row r="186" spans="1:10">
      <c r="A186" s="1" t="s">
        <v>283</v>
      </c>
      <c r="B186" s="1" t="s">
        <v>358</v>
      </c>
      <c r="C186" s="1" t="s">
        <v>359</v>
      </c>
      <c r="D186" s="1">
        <v>1</v>
      </c>
      <c r="E186" s="1" t="s">
        <v>37</v>
      </c>
      <c r="F186" s="1" t="s">
        <v>35</v>
      </c>
      <c r="G186" s="1" t="s">
        <v>361</v>
      </c>
      <c r="H186" s="1">
        <v>16761</v>
      </c>
      <c r="I186" s="1">
        <v>200</v>
      </c>
      <c r="J186" s="1" t="s">
        <v>362</v>
      </c>
    </row>
    <row r="187" spans="1:10">
      <c r="A187" s="1" t="s">
        <v>284</v>
      </c>
      <c r="B187" s="1" t="s">
        <v>358</v>
      </c>
      <c r="C187" s="1" t="s">
        <v>360</v>
      </c>
      <c r="D187" s="1">
        <v>1</v>
      </c>
      <c r="E187" s="1" t="s">
        <v>37</v>
      </c>
      <c r="F187" s="1" t="s">
        <v>35</v>
      </c>
      <c r="G187" s="1" t="s">
        <v>361</v>
      </c>
      <c r="H187" s="1">
        <v>16761</v>
      </c>
      <c r="I187" s="1">
        <v>200</v>
      </c>
      <c r="J187" s="1" t="s">
        <v>362</v>
      </c>
    </row>
    <row r="188" spans="1:10">
      <c r="A188" s="1" t="s">
        <v>285</v>
      </c>
      <c r="B188" s="1" t="s">
        <v>46</v>
      </c>
      <c r="C188" s="1" t="s">
        <v>206</v>
      </c>
      <c r="D188" s="1">
        <v>2</v>
      </c>
      <c r="E188" s="1" t="s">
        <v>37</v>
      </c>
      <c r="F188" s="1" t="s">
        <v>35</v>
      </c>
      <c r="G188" s="1" t="s">
        <v>361</v>
      </c>
      <c r="H188" s="1">
        <v>16759</v>
      </c>
      <c r="I188" s="1">
        <v>200</v>
      </c>
      <c r="J188" s="1" t="s">
        <v>362</v>
      </c>
    </row>
    <row r="189" spans="1:10">
      <c r="A189" s="1" t="s">
        <v>286</v>
      </c>
      <c r="B189" s="1" t="s">
        <v>46</v>
      </c>
      <c r="C189" s="1" t="s">
        <v>162</v>
      </c>
      <c r="D189" s="1">
        <v>5</v>
      </c>
      <c r="E189" s="1" t="s">
        <v>37</v>
      </c>
      <c r="F189" s="1" t="s">
        <v>35</v>
      </c>
      <c r="G189" s="1" t="s">
        <v>361</v>
      </c>
      <c r="H189" s="1">
        <v>16759</v>
      </c>
      <c r="I189" s="1">
        <v>200</v>
      </c>
      <c r="J189" s="1" t="s">
        <v>362</v>
      </c>
    </row>
    <row r="190" spans="1:10">
      <c r="A190" s="1" t="s">
        <v>287</v>
      </c>
      <c r="B190" s="1" t="s">
        <v>46</v>
      </c>
      <c r="C190" s="1" t="s">
        <v>157</v>
      </c>
      <c r="D190" s="1">
        <v>6</v>
      </c>
      <c r="E190" s="1" t="s">
        <v>37</v>
      </c>
      <c r="F190" s="1" t="s">
        <v>35</v>
      </c>
      <c r="G190" s="1" t="s">
        <v>361</v>
      </c>
      <c r="H190" s="1">
        <v>16759</v>
      </c>
      <c r="I190" s="1">
        <v>200</v>
      </c>
      <c r="J190" s="1" t="s">
        <v>362</v>
      </c>
    </row>
    <row r="191" spans="1:10">
      <c r="A191" s="1" t="s">
        <v>288</v>
      </c>
      <c r="B191" s="1" t="s">
        <v>46</v>
      </c>
      <c r="C191" s="1" t="s">
        <v>141</v>
      </c>
      <c r="D191" s="1">
        <v>3</v>
      </c>
      <c r="E191" s="1" t="s">
        <v>37</v>
      </c>
      <c r="F191" s="1" t="s">
        <v>35</v>
      </c>
      <c r="G191" s="1" t="s">
        <v>361</v>
      </c>
      <c r="H191" s="1">
        <v>16759</v>
      </c>
      <c r="I191" s="1">
        <v>200</v>
      </c>
      <c r="J191" s="1" t="s">
        <v>362</v>
      </c>
    </row>
    <row r="192" spans="1:10">
      <c r="A192" s="1" t="s">
        <v>289</v>
      </c>
      <c r="B192" s="1" t="s">
        <v>46</v>
      </c>
      <c r="C192" s="1" t="s">
        <v>321</v>
      </c>
      <c r="D192" s="1">
        <v>4</v>
      </c>
      <c r="E192" s="1" t="s">
        <v>37</v>
      </c>
      <c r="F192" s="1" t="s">
        <v>35</v>
      </c>
      <c r="G192" s="1" t="s">
        <v>361</v>
      </c>
      <c r="H192" s="1">
        <v>16759</v>
      </c>
      <c r="I192" s="1">
        <v>200</v>
      </c>
      <c r="J192" s="1" t="s">
        <v>362</v>
      </c>
    </row>
    <row r="193" spans="1:10">
      <c r="A193" s="1" t="s">
        <v>290</v>
      </c>
      <c r="B193" s="1" t="s">
        <v>46</v>
      </c>
      <c r="C193" s="1" t="s">
        <v>159</v>
      </c>
      <c r="D193" s="1">
        <v>20</v>
      </c>
      <c r="E193" s="1" t="s">
        <v>37</v>
      </c>
      <c r="F193" s="1" t="s">
        <v>35</v>
      </c>
      <c r="G193" s="1" t="s">
        <v>361</v>
      </c>
      <c r="H193" s="1">
        <v>16759</v>
      </c>
      <c r="I193" s="1">
        <v>200</v>
      </c>
      <c r="J193" s="1" t="s">
        <v>362</v>
      </c>
    </row>
    <row r="194" spans="1:10">
      <c r="A194" s="1" t="s">
        <v>291</v>
      </c>
      <c r="B194" s="1" t="s">
        <v>46</v>
      </c>
      <c r="C194" s="1" t="s">
        <v>172</v>
      </c>
      <c r="D194" s="1">
        <v>2</v>
      </c>
      <c r="E194" s="1" t="s">
        <v>37</v>
      </c>
      <c r="F194" s="1" t="s">
        <v>35</v>
      </c>
      <c r="G194" s="1" t="s">
        <v>361</v>
      </c>
      <c r="H194" s="1">
        <v>16759</v>
      </c>
      <c r="I194" s="1">
        <v>200</v>
      </c>
      <c r="J194" s="1" t="s">
        <v>362</v>
      </c>
    </row>
    <row r="195" spans="1:10">
      <c r="A195" s="1" t="s">
        <v>292</v>
      </c>
      <c r="B195" s="1" t="s">
        <v>332</v>
      </c>
      <c r="C195" s="1" t="s">
        <v>363</v>
      </c>
      <c r="D195" s="1">
        <v>1</v>
      </c>
      <c r="E195" s="1" t="s">
        <v>37</v>
      </c>
      <c r="F195" s="1" t="s">
        <v>35</v>
      </c>
      <c r="G195" s="1" t="s">
        <v>361</v>
      </c>
      <c r="H195" s="1">
        <v>16759</v>
      </c>
      <c r="I195" s="1">
        <v>200</v>
      </c>
      <c r="J195" s="1" t="s">
        <v>362</v>
      </c>
    </row>
    <row r="196" spans="1:10">
      <c r="A196" s="1" t="s">
        <v>293</v>
      </c>
      <c r="B196" s="1" t="s">
        <v>377</v>
      </c>
      <c r="C196" s="1" t="s">
        <v>364</v>
      </c>
      <c r="D196" s="1">
        <v>1</v>
      </c>
      <c r="E196" s="1" t="s">
        <v>37</v>
      </c>
      <c r="F196" s="1" t="s">
        <v>35</v>
      </c>
      <c r="G196" s="1" t="s">
        <v>361</v>
      </c>
      <c r="H196" s="1">
        <v>16759</v>
      </c>
      <c r="I196" s="1">
        <v>200</v>
      </c>
      <c r="J196" s="1" t="s">
        <v>362</v>
      </c>
    </row>
    <row r="197" spans="1:10">
      <c r="A197" s="1" t="s">
        <v>294</v>
      </c>
      <c r="B197" s="1" t="s">
        <v>46</v>
      </c>
      <c r="C197" s="1" t="s">
        <v>177</v>
      </c>
      <c r="D197" s="1">
        <v>1</v>
      </c>
      <c r="E197" s="1" t="s">
        <v>37</v>
      </c>
      <c r="F197" s="1" t="s">
        <v>35</v>
      </c>
      <c r="G197" s="1" t="s">
        <v>361</v>
      </c>
      <c r="H197" s="1">
        <v>16759</v>
      </c>
      <c r="I197" s="1">
        <v>200</v>
      </c>
      <c r="J197" s="1" t="s">
        <v>362</v>
      </c>
    </row>
    <row r="198" spans="1:10">
      <c r="A198" s="1" t="s">
        <v>295</v>
      </c>
      <c r="B198" s="1" t="s">
        <v>46</v>
      </c>
      <c r="C198" s="1" t="s">
        <v>166</v>
      </c>
      <c r="D198" s="1">
        <v>9</v>
      </c>
      <c r="E198" s="1" t="s">
        <v>37</v>
      </c>
      <c r="F198" s="1" t="s">
        <v>35</v>
      </c>
      <c r="G198" s="1" t="s">
        <v>361</v>
      </c>
      <c r="H198" s="1">
        <v>16759</v>
      </c>
      <c r="I198" s="1">
        <v>200</v>
      </c>
      <c r="J198" s="1" t="s">
        <v>362</v>
      </c>
    </row>
    <row r="199" spans="1:10">
      <c r="A199" s="1" t="s">
        <v>296</v>
      </c>
      <c r="B199" s="1" t="s">
        <v>46</v>
      </c>
      <c r="C199" s="1" t="s">
        <v>365</v>
      </c>
      <c r="D199" s="1">
        <v>1</v>
      </c>
      <c r="E199" s="1" t="s">
        <v>37</v>
      </c>
      <c r="F199" s="1" t="s">
        <v>35</v>
      </c>
      <c r="G199" s="1" t="s">
        <v>361</v>
      </c>
      <c r="H199" s="1">
        <v>16759</v>
      </c>
      <c r="I199" s="1">
        <v>200</v>
      </c>
      <c r="J199" s="1" t="s">
        <v>362</v>
      </c>
    </row>
    <row r="200" spans="1:10">
      <c r="A200" s="1" t="s">
        <v>297</v>
      </c>
      <c r="B200" s="1" t="s">
        <v>46</v>
      </c>
      <c r="C200" s="1" t="s">
        <v>325</v>
      </c>
      <c r="D200" s="1">
        <v>1</v>
      </c>
      <c r="E200" s="1" t="s">
        <v>37</v>
      </c>
      <c r="F200" s="1" t="s">
        <v>35</v>
      </c>
      <c r="G200" s="1" t="s">
        <v>361</v>
      </c>
      <c r="H200" s="1">
        <v>16759</v>
      </c>
      <c r="I200" s="1">
        <v>200</v>
      </c>
      <c r="J200" s="1" t="s">
        <v>362</v>
      </c>
    </row>
    <row r="201" spans="1:10">
      <c r="A201" s="1" t="s">
        <v>298</v>
      </c>
      <c r="B201" s="1" t="s">
        <v>47</v>
      </c>
      <c r="C201" s="1" t="s">
        <v>366</v>
      </c>
      <c r="D201" s="1">
        <v>1</v>
      </c>
      <c r="E201" s="1" t="s">
        <v>37</v>
      </c>
      <c r="F201" s="1" t="s">
        <v>35</v>
      </c>
      <c r="G201" s="1" t="s">
        <v>361</v>
      </c>
      <c r="H201" s="1">
        <v>16759</v>
      </c>
      <c r="I201" s="1">
        <v>200</v>
      </c>
      <c r="J201" s="1" t="s">
        <v>362</v>
      </c>
    </row>
    <row r="202" spans="1:10">
      <c r="A202" s="1" t="s">
        <v>299</v>
      </c>
      <c r="B202" s="1" t="s">
        <v>47</v>
      </c>
      <c r="C202" s="1" t="s">
        <v>367</v>
      </c>
      <c r="D202" s="1">
        <v>2</v>
      </c>
      <c r="E202" s="1" t="s">
        <v>37</v>
      </c>
      <c r="F202" s="1" t="s">
        <v>35</v>
      </c>
      <c r="G202" s="1" t="s">
        <v>361</v>
      </c>
      <c r="H202" s="1">
        <v>16759</v>
      </c>
      <c r="I202" s="1">
        <v>200</v>
      </c>
      <c r="J202" s="1" t="s">
        <v>362</v>
      </c>
    </row>
    <row r="203" spans="1:10">
      <c r="A203" s="1" t="s">
        <v>300</v>
      </c>
      <c r="B203" s="1" t="s">
        <v>46</v>
      </c>
      <c r="C203" s="1" t="s">
        <v>356</v>
      </c>
      <c r="D203" s="1">
        <v>1</v>
      </c>
      <c r="E203" s="1" t="s">
        <v>37</v>
      </c>
      <c r="F203" s="1" t="s">
        <v>35</v>
      </c>
      <c r="G203" s="1" t="s">
        <v>361</v>
      </c>
      <c r="H203" s="1">
        <v>16759</v>
      </c>
      <c r="I203" s="1">
        <v>200</v>
      </c>
      <c r="J203" s="1" t="s">
        <v>362</v>
      </c>
    </row>
    <row r="204" spans="1:10">
      <c r="A204" s="1" t="s">
        <v>301</v>
      </c>
      <c r="B204" s="1" t="s">
        <v>46</v>
      </c>
      <c r="C204" s="1" t="s">
        <v>183</v>
      </c>
      <c r="D204" s="1">
        <v>2</v>
      </c>
      <c r="E204" s="1" t="s">
        <v>37</v>
      </c>
      <c r="F204" s="1" t="s">
        <v>35</v>
      </c>
      <c r="G204" s="1" t="s">
        <v>361</v>
      </c>
      <c r="H204" s="1">
        <v>16759</v>
      </c>
      <c r="I204" s="1">
        <v>200</v>
      </c>
      <c r="J204" s="1" t="s">
        <v>362</v>
      </c>
    </row>
    <row r="205" spans="1:10">
      <c r="A205" s="1" t="s">
        <v>302</v>
      </c>
      <c r="B205" s="1" t="s">
        <v>46</v>
      </c>
      <c r="C205" s="1" t="s">
        <v>376</v>
      </c>
      <c r="D205" s="1">
        <v>1</v>
      </c>
      <c r="E205" s="1" t="s">
        <v>37</v>
      </c>
      <c r="F205" s="1" t="s">
        <v>35</v>
      </c>
      <c r="G205" s="1" t="s">
        <v>361</v>
      </c>
      <c r="H205" s="1">
        <v>16759</v>
      </c>
      <c r="I205" s="1">
        <v>200</v>
      </c>
      <c r="J205" s="1" t="s">
        <v>362</v>
      </c>
    </row>
    <row r="206" spans="1:10">
      <c r="A206" s="1" t="s">
        <v>303</v>
      </c>
      <c r="B206" s="1" t="s">
        <v>140</v>
      </c>
      <c r="C206" s="1" t="s">
        <v>149</v>
      </c>
      <c r="D206" s="1">
        <v>1</v>
      </c>
      <c r="E206" s="1" t="s">
        <v>37</v>
      </c>
      <c r="F206" s="1" t="s">
        <v>35</v>
      </c>
      <c r="G206" s="1" t="s">
        <v>361</v>
      </c>
      <c r="H206" s="1">
        <v>16759</v>
      </c>
      <c r="I206" s="1">
        <v>200</v>
      </c>
      <c r="J206" s="1" t="s">
        <v>362</v>
      </c>
    </row>
    <row r="207" spans="1:10">
      <c r="A207" s="1" t="s">
        <v>304</v>
      </c>
      <c r="B207" s="1" t="s">
        <v>46</v>
      </c>
      <c r="C207" s="1" t="s">
        <v>375</v>
      </c>
      <c r="D207" s="1">
        <v>1</v>
      </c>
      <c r="E207" s="1" t="s">
        <v>37</v>
      </c>
      <c r="F207" s="1" t="s">
        <v>35</v>
      </c>
      <c r="G207" s="1" t="s">
        <v>361</v>
      </c>
      <c r="H207" s="1">
        <v>16759</v>
      </c>
      <c r="I207" s="1">
        <v>200</v>
      </c>
      <c r="J207" s="1" t="s">
        <v>362</v>
      </c>
    </row>
    <row r="208" spans="1:10">
      <c r="A208" s="1" t="s">
        <v>305</v>
      </c>
      <c r="B208" s="1" t="s">
        <v>46</v>
      </c>
      <c r="C208" s="1" t="s">
        <v>370</v>
      </c>
      <c r="D208" s="1">
        <v>1</v>
      </c>
      <c r="E208" s="1" t="s">
        <v>37</v>
      </c>
      <c r="F208" s="1" t="s">
        <v>35</v>
      </c>
      <c r="G208" s="1" t="s">
        <v>361</v>
      </c>
      <c r="H208" s="1">
        <v>16759</v>
      </c>
      <c r="I208" s="1">
        <v>200</v>
      </c>
      <c r="J208" s="1" t="s">
        <v>362</v>
      </c>
    </row>
    <row r="209" spans="1:10">
      <c r="A209" s="1" t="s">
        <v>306</v>
      </c>
      <c r="B209" s="1" t="s">
        <v>46</v>
      </c>
      <c r="C209" s="1" t="s">
        <v>371</v>
      </c>
      <c r="D209" s="1">
        <v>1</v>
      </c>
      <c r="E209" s="1" t="s">
        <v>37</v>
      </c>
      <c r="F209" s="1" t="s">
        <v>35</v>
      </c>
      <c r="G209" s="1" t="s">
        <v>361</v>
      </c>
      <c r="H209" s="1">
        <v>16759</v>
      </c>
      <c r="I209" s="1">
        <v>200</v>
      </c>
      <c r="J209" s="1" t="s">
        <v>362</v>
      </c>
    </row>
    <row r="210" spans="1:10">
      <c r="A210" s="1" t="s">
        <v>307</v>
      </c>
      <c r="B210" s="1" t="s">
        <v>46</v>
      </c>
      <c r="C210" s="1" t="s">
        <v>372</v>
      </c>
      <c r="D210" s="1">
        <v>1</v>
      </c>
      <c r="E210" s="1" t="s">
        <v>37</v>
      </c>
      <c r="F210" s="1" t="s">
        <v>35</v>
      </c>
      <c r="G210" s="1" t="s">
        <v>361</v>
      </c>
      <c r="H210" s="1">
        <v>16759</v>
      </c>
      <c r="I210" s="1">
        <v>200</v>
      </c>
      <c r="J210" s="1" t="s">
        <v>362</v>
      </c>
    </row>
    <row r="211" spans="1:10">
      <c r="A211" s="1" t="s">
        <v>308</v>
      </c>
      <c r="B211" s="1" t="s">
        <v>171</v>
      </c>
      <c r="C211" s="1" t="s">
        <v>373</v>
      </c>
      <c r="D211" s="1">
        <v>1</v>
      </c>
      <c r="E211" s="1" t="s">
        <v>37</v>
      </c>
      <c r="F211" s="1" t="s">
        <v>35</v>
      </c>
      <c r="G211" s="1" t="s">
        <v>361</v>
      </c>
      <c r="H211" s="1">
        <v>16759</v>
      </c>
      <c r="I211" s="1">
        <v>200</v>
      </c>
      <c r="J211" s="1" t="s">
        <v>362</v>
      </c>
    </row>
    <row r="212" spans="1:10">
      <c r="A212" s="1" t="s">
        <v>309</v>
      </c>
      <c r="B212" s="1" t="s">
        <v>47</v>
      </c>
      <c r="C212" s="1" t="s">
        <v>374</v>
      </c>
      <c r="D212" s="1">
        <v>1</v>
      </c>
      <c r="E212" s="1" t="s">
        <v>37</v>
      </c>
      <c r="F212" s="1" t="s">
        <v>35</v>
      </c>
      <c r="G212" s="1" t="s">
        <v>361</v>
      </c>
      <c r="H212" s="1">
        <v>16759</v>
      </c>
      <c r="I212" s="1">
        <v>200</v>
      </c>
      <c r="J212" s="1" t="s">
        <v>362</v>
      </c>
    </row>
    <row r="213" spans="1:10">
      <c r="A213" s="1" t="s">
        <v>310</v>
      </c>
      <c r="B213" s="1" t="s">
        <v>377</v>
      </c>
      <c r="C213" s="1" t="s">
        <v>369</v>
      </c>
      <c r="D213" s="1">
        <v>1</v>
      </c>
      <c r="E213" s="1" t="s">
        <v>37</v>
      </c>
      <c r="F213" s="1" t="s">
        <v>35</v>
      </c>
      <c r="G213" s="1" t="s">
        <v>361</v>
      </c>
      <c r="H213" s="1">
        <v>16759</v>
      </c>
      <c r="I213" s="1">
        <v>200</v>
      </c>
      <c r="J213" s="1" t="s">
        <v>362</v>
      </c>
    </row>
    <row r="214" spans="1:10">
      <c r="A214" s="1" t="s">
        <v>311</v>
      </c>
      <c r="B214" s="1" t="s">
        <v>377</v>
      </c>
      <c r="C214" s="1" t="s">
        <v>368</v>
      </c>
      <c r="D214" s="1">
        <v>1</v>
      </c>
      <c r="E214" s="1" t="s">
        <v>37</v>
      </c>
      <c r="F214" s="1" t="s">
        <v>35</v>
      </c>
      <c r="G214" s="1" t="s">
        <v>361</v>
      </c>
      <c r="H214" s="1">
        <v>16759</v>
      </c>
      <c r="I214" s="1">
        <v>200</v>
      </c>
      <c r="J214" s="1" t="s">
        <v>362</v>
      </c>
    </row>
    <row r="215" spans="1:10">
      <c r="A215" s="1" t="s">
        <v>378</v>
      </c>
      <c r="B215" s="1" t="s">
        <v>46</v>
      </c>
      <c r="C215" s="1" t="s">
        <v>356</v>
      </c>
      <c r="D215" s="1">
        <v>2</v>
      </c>
      <c r="E215" s="1" t="s">
        <v>37</v>
      </c>
      <c r="F215" s="1" t="s">
        <v>35</v>
      </c>
      <c r="G215" s="1" t="s">
        <v>569</v>
      </c>
      <c r="H215" s="1">
        <v>16836</v>
      </c>
      <c r="I215" s="1">
        <v>200</v>
      </c>
      <c r="J215" s="1" t="s">
        <v>570</v>
      </c>
    </row>
    <row r="216" spans="1:10">
      <c r="A216" s="1" t="s">
        <v>379</v>
      </c>
      <c r="B216" s="1" t="s">
        <v>46</v>
      </c>
      <c r="C216" s="1" t="s">
        <v>162</v>
      </c>
      <c r="D216" s="1">
        <v>13</v>
      </c>
      <c r="E216" s="1" t="s">
        <v>37</v>
      </c>
      <c r="F216" s="1" t="s">
        <v>35</v>
      </c>
      <c r="G216" s="1" t="s">
        <v>569</v>
      </c>
      <c r="H216" s="1">
        <v>16836</v>
      </c>
      <c r="I216" s="1">
        <v>200</v>
      </c>
      <c r="J216" s="1" t="s">
        <v>570</v>
      </c>
    </row>
    <row r="217" spans="1:10">
      <c r="A217" s="1" t="s">
        <v>380</v>
      </c>
      <c r="B217" s="1" t="s">
        <v>46</v>
      </c>
      <c r="C217" s="1" t="s">
        <v>159</v>
      </c>
      <c r="D217" s="1">
        <v>46</v>
      </c>
      <c r="E217" s="1" t="s">
        <v>37</v>
      </c>
      <c r="F217" s="1" t="s">
        <v>35</v>
      </c>
      <c r="G217" s="1" t="s">
        <v>569</v>
      </c>
      <c r="H217" s="1">
        <v>16836</v>
      </c>
      <c r="I217" s="1">
        <v>200</v>
      </c>
      <c r="J217" s="1" t="s">
        <v>570</v>
      </c>
    </row>
    <row r="218" spans="1:10">
      <c r="A218" s="1" t="s">
        <v>381</v>
      </c>
      <c r="B218" s="1" t="s">
        <v>46</v>
      </c>
      <c r="C218" s="1" t="s">
        <v>156</v>
      </c>
      <c r="D218" s="1">
        <v>5</v>
      </c>
      <c r="E218" s="1" t="s">
        <v>37</v>
      </c>
      <c r="F218" s="1" t="s">
        <v>35</v>
      </c>
      <c r="G218" s="1" t="s">
        <v>569</v>
      </c>
      <c r="H218" s="1">
        <v>16836</v>
      </c>
      <c r="I218" s="1">
        <v>200</v>
      </c>
      <c r="J218" s="1" t="s">
        <v>570</v>
      </c>
    </row>
    <row r="219" spans="1:10">
      <c r="A219" s="1" t="s">
        <v>382</v>
      </c>
      <c r="B219" s="1" t="s">
        <v>46</v>
      </c>
      <c r="C219" s="1" t="s">
        <v>571</v>
      </c>
      <c r="D219" s="1">
        <v>1</v>
      </c>
      <c r="E219" s="1" t="s">
        <v>37</v>
      </c>
      <c r="F219" s="1" t="s">
        <v>35</v>
      </c>
      <c r="G219" s="1" t="s">
        <v>569</v>
      </c>
      <c r="H219" s="1">
        <v>16836</v>
      </c>
      <c r="I219" s="1">
        <v>200</v>
      </c>
      <c r="J219" s="1" t="s">
        <v>570</v>
      </c>
    </row>
    <row r="220" spans="1:10">
      <c r="A220" s="1" t="s">
        <v>383</v>
      </c>
      <c r="B220" s="1" t="s">
        <v>47</v>
      </c>
      <c r="C220" s="1" t="s">
        <v>572</v>
      </c>
      <c r="D220" s="1">
        <v>1</v>
      </c>
      <c r="E220" s="1" t="s">
        <v>37</v>
      </c>
      <c r="F220" s="1" t="s">
        <v>35</v>
      </c>
      <c r="G220" s="1" t="s">
        <v>569</v>
      </c>
      <c r="H220" s="1">
        <v>16836</v>
      </c>
      <c r="I220" s="1">
        <v>200</v>
      </c>
      <c r="J220" s="1" t="s">
        <v>570</v>
      </c>
    </row>
    <row r="221" spans="1:10">
      <c r="A221" s="1" t="s">
        <v>384</v>
      </c>
      <c r="B221" s="1" t="s">
        <v>46</v>
      </c>
      <c r="C221" s="1" t="s">
        <v>573</v>
      </c>
      <c r="D221" s="1">
        <v>1</v>
      </c>
      <c r="E221" s="1" t="s">
        <v>37</v>
      </c>
      <c r="F221" s="1" t="s">
        <v>35</v>
      </c>
      <c r="G221" s="1" t="s">
        <v>569</v>
      </c>
      <c r="H221" s="1">
        <v>16836</v>
      </c>
      <c r="I221" s="1">
        <v>200</v>
      </c>
      <c r="J221" s="1" t="s">
        <v>570</v>
      </c>
    </row>
    <row r="222" spans="1:10">
      <c r="A222" s="1" t="s">
        <v>385</v>
      </c>
      <c r="B222" s="1" t="s">
        <v>46</v>
      </c>
      <c r="C222" s="1" t="s">
        <v>574</v>
      </c>
      <c r="D222" s="1">
        <v>9</v>
      </c>
      <c r="E222" s="1" t="s">
        <v>37</v>
      </c>
      <c r="F222" s="1" t="s">
        <v>35</v>
      </c>
      <c r="G222" s="1" t="s">
        <v>569</v>
      </c>
      <c r="H222" s="1">
        <v>16836</v>
      </c>
      <c r="I222" s="1">
        <v>200</v>
      </c>
      <c r="J222" s="1" t="s">
        <v>570</v>
      </c>
    </row>
    <row r="223" spans="1:10">
      <c r="A223" s="1" t="s">
        <v>386</v>
      </c>
      <c r="B223" s="1" t="s">
        <v>46</v>
      </c>
      <c r="C223" s="1" t="s">
        <v>372</v>
      </c>
      <c r="D223" s="1">
        <v>19</v>
      </c>
      <c r="E223" s="1" t="s">
        <v>37</v>
      </c>
      <c r="F223" s="1" t="s">
        <v>35</v>
      </c>
      <c r="G223" s="1" t="s">
        <v>569</v>
      </c>
      <c r="H223" s="1">
        <v>16836</v>
      </c>
      <c r="I223" s="1">
        <v>200</v>
      </c>
      <c r="J223" s="1" t="s">
        <v>570</v>
      </c>
    </row>
    <row r="224" spans="1:10">
      <c r="A224" s="1" t="s">
        <v>387</v>
      </c>
      <c r="B224" s="1" t="s">
        <v>48</v>
      </c>
      <c r="C224" s="1" t="s">
        <v>575</v>
      </c>
      <c r="D224" s="1">
        <v>1</v>
      </c>
      <c r="E224" s="1" t="s">
        <v>37</v>
      </c>
      <c r="F224" s="1" t="s">
        <v>35</v>
      </c>
      <c r="G224" s="1" t="s">
        <v>569</v>
      </c>
      <c r="H224" s="1">
        <v>16836</v>
      </c>
      <c r="I224" s="1">
        <v>200</v>
      </c>
      <c r="J224" s="1" t="s">
        <v>570</v>
      </c>
    </row>
    <row r="225" spans="1:10">
      <c r="A225" s="1" t="s">
        <v>388</v>
      </c>
      <c r="B225" s="1" t="s">
        <v>146</v>
      </c>
      <c r="C225" s="1" t="s">
        <v>147</v>
      </c>
      <c r="D225" s="1">
        <v>1</v>
      </c>
      <c r="E225" s="1" t="s">
        <v>37</v>
      </c>
      <c r="F225" s="1" t="s">
        <v>35</v>
      </c>
      <c r="G225" s="1" t="s">
        <v>569</v>
      </c>
      <c r="H225" s="1">
        <v>16836</v>
      </c>
      <c r="I225" s="1">
        <v>200</v>
      </c>
      <c r="J225" s="1" t="s">
        <v>570</v>
      </c>
    </row>
    <row r="226" spans="1:10">
      <c r="A226" s="1" t="s">
        <v>389</v>
      </c>
      <c r="B226" s="1" t="s">
        <v>46</v>
      </c>
      <c r="C226" s="1" t="s">
        <v>321</v>
      </c>
      <c r="D226" s="1">
        <v>8</v>
      </c>
      <c r="E226" s="1" t="s">
        <v>37</v>
      </c>
      <c r="F226" s="1" t="s">
        <v>35</v>
      </c>
      <c r="G226" s="1" t="s">
        <v>569</v>
      </c>
      <c r="H226" s="1">
        <v>16836</v>
      </c>
      <c r="I226" s="1">
        <v>200</v>
      </c>
      <c r="J226" s="1" t="s">
        <v>570</v>
      </c>
    </row>
    <row r="227" spans="1:10">
      <c r="A227" s="1" t="s">
        <v>390</v>
      </c>
      <c r="B227" s="1" t="s">
        <v>46</v>
      </c>
      <c r="C227" s="1" t="s">
        <v>183</v>
      </c>
      <c r="D227" s="1">
        <v>4</v>
      </c>
      <c r="E227" s="1" t="s">
        <v>37</v>
      </c>
      <c r="F227" s="1" t="s">
        <v>35</v>
      </c>
      <c r="G227" s="1" t="s">
        <v>569</v>
      </c>
      <c r="H227" s="1">
        <v>16836</v>
      </c>
      <c r="I227" s="1">
        <v>200</v>
      </c>
      <c r="J227" s="1" t="s">
        <v>570</v>
      </c>
    </row>
    <row r="228" spans="1:10">
      <c r="A228" s="1" t="s">
        <v>391</v>
      </c>
      <c r="B228" s="1" t="s">
        <v>46</v>
      </c>
      <c r="C228" s="1" t="s">
        <v>576</v>
      </c>
      <c r="D228" s="1">
        <v>4</v>
      </c>
      <c r="E228" s="1" t="s">
        <v>37</v>
      </c>
      <c r="F228" s="1" t="s">
        <v>35</v>
      </c>
      <c r="G228" s="1" t="s">
        <v>569</v>
      </c>
      <c r="H228" s="1">
        <v>16836</v>
      </c>
      <c r="I228" s="1">
        <v>200</v>
      </c>
      <c r="J228" s="1" t="s">
        <v>570</v>
      </c>
    </row>
    <row r="229" spans="1:10">
      <c r="A229" s="1" t="s">
        <v>392</v>
      </c>
      <c r="B229" s="1" t="s">
        <v>46</v>
      </c>
      <c r="C229" s="1" t="s">
        <v>157</v>
      </c>
      <c r="D229" s="1">
        <v>1</v>
      </c>
      <c r="E229" s="1" t="s">
        <v>37</v>
      </c>
      <c r="F229" s="1" t="s">
        <v>35</v>
      </c>
      <c r="G229" s="1" t="s">
        <v>569</v>
      </c>
      <c r="H229" s="1">
        <v>16836</v>
      </c>
      <c r="I229" s="1">
        <v>200</v>
      </c>
      <c r="J229" s="1" t="s">
        <v>570</v>
      </c>
    </row>
    <row r="230" spans="1:10">
      <c r="A230" s="1" t="s">
        <v>393</v>
      </c>
      <c r="B230" s="1" t="s">
        <v>46</v>
      </c>
      <c r="C230" s="1" t="s">
        <v>205</v>
      </c>
      <c r="D230" s="1">
        <v>1</v>
      </c>
      <c r="E230" s="1" t="s">
        <v>37</v>
      </c>
      <c r="F230" s="1" t="s">
        <v>35</v>
      </c>
      <c r="G230" s="1" t="s">
        <v>569</v>
      </c>
      <c r="H230" s="1">
        <v>16836</v>
      </c>
      <c r="I230" s="1">
        <v>200</v>
      </c>
      <c r="J230" s="1" t="s">
        <v>570</v>
      </c>
    </row>
    <row r="231" spans="1:10">
      <c r="A231" s="1" t="s">
        <v>394</v>
      </c>
      <c r="B231" s="1" t="s">
        <v>46</v>
      </c>
      <c r="C231" s="1" t="s">
        <v>166</v>
      </c>
      <c r="D231" s="1">
        <v>4</v>
      </c>
      <c r="E231" s="1" t="s">
        <v>37</v>
      </c>
      <c r="F231" s="1" t="s">
        <v>35</v>
      </c>
      <c r="G231" s="1" t="s">
        <v>569</v>
      </c>
      <c r="H231" s="1">
        <v>16836</v>
      </c>
      <c r="I231" s="1">
        <v>200</v>
      </c>
      <c r="J231" s="1" t="s">
        <v>570</v>
      </c>
    </row>
    <row r="232" spans="1:10">
      <c r="A232" s="1" t="s">
        <v>395</v>
      </c>
      <c r="B232" s="1" t="s">
        <v>46</v>
      </c>
      <c r="C232" s="1" t="s">
        <v>141</v>
      </c>
      <c r="D232" s="1">
        <v>4</v>
      </c>
      <c r="E232" s="1" t="s">
        <v>37</v>
      </c>
      <c r="F232" s="1" t="s">
        <v>35</v>
      </c>
      <c r="G232" s="1" t="s">
        <v>569</v>
      </c>
      <c r="H232" s="1">
        <v>16836</v>
      </c>
      <c r="I232" s="1">
        <v>200</v>
      </c>
      <c r="J232" s="1" t="s">
        <v>570</v>
      </c>
    </row>
    <row r="233" spans="1:10">
      <c r="A233" s="1" t="s">
        <v>396</v>
      </c>
      <c r="B233" s="1" t="s">
        <v>46</v>
      </c>
      <c r="C233" s="1" t="s">
        <v>577</v>
      </c>
      <c r="D233" s="1">
        <v>1</v>
      </c>
      <c r="E233" s="1" t="s">
        <v>37</v>
      </c>
      <c r="F233" s="1" t="s">
        <v>35</v>
      </c>
      <c r="G233" s="1" t="s">
        <v>569</v>
      </c>
      <c r="H233" s="1">
        <v>16836</v>
      </c>
      <c r="I233" s="1">
        <v>200</v>
      </c>
      <c r="J233" s="1" t="s">
        <v>570</v>
      </c>
    </row>
    <row r="234" spans="1:10">
      <c r="A234" s="1" t="s">
        <v>397</v>
      </c>
      <c r="B234" s="1" t="s">
        <v>46</v>
      </c>
      <c r="C234" s="1" t="s">
        <v>164</v>
      </c>
      <c r="D234" s="1">
        <v>2</v>
      </c>
      <c r="E234" s="1" t="s">
        <v>37</v>
      </c>
      <c r="F234" s="1" t="s">
        <v>35</v>
      </c>
      <c r="G234" s="1" t="s">
        <v>569</v>
      </c>
      <c r="H234" s="1">
        <v>16836</v>
      </c>
      <c r="I234" s="1">
        <v>200</v>
      </c>
      <c r="J234" s="1" t="s">
        <v>570</v>
      </c>
    </row>
    <row r="235" spans="1:10">
      <c r="A235" s="1" t="s">
        <v>398</v>
      </c>
      <c r="B235" s="1" t="s">
        <v>46</v>
      </c>
      <c r="C235" s="1" t="s">
        <v>206</v>
      </c>
      <c r="D235" s="1">
        <v>2</v>
      </c>
      <c r="E235" s="1" t="s">
        <v>37</v>
      </c>
      <c r="F235" s="1" t="s">
        <v>35</v>
      </c>
      <c r="G235" s="1" t="s">
        <v>569</v>
      </c>
      <c r="H235" s="1">
        <v>16836</v>
      </c>
      <c r="I235" s="1">
        <v>200</v>
      </c>
      <c r="J235" s="1" t="s">
        <v>570</v>
      </c>
    </row>
    <row r="236" spans="1:10">
      <c r="A236" s="1" t="s">
        <v>399</v>
      </c>
      <c r="B236" s="1" t="s">
        <v>46</v>
      </c>
      <c r="C236" s="1" t="s">
        <v>152</v>
      </c>
      <c r="D236" s="1">
        <v>2</v>
      </c>
      <c r="E236" s="1" t="s">
        <v>37</v>
      </c>
      <c r="F236" s="1" t="s">
        <v>35</v>
      </c>
      <c r="G236" s="1" t="s">
        <v>569</v>
      </c>
      <c r="H236" s="1">
        <v>16836</v>
      </c>
      <c r="I236" s="1">
        <v>200</v>
      </c>
      <c r="J236" s="1" t="s">
        <v>570</v>
      </c>
    </row>
    <row r="237" spans="1:10">
      <c r="A237" s="1" t="s">
        <v>400</v>
      </c>
      <c r="B237" s="1" t="s">
        <v>46</v>
      </c>
      <c r="C237" s="1" t="s">
        <v>144</v>
      </c>
      <c r="D237" s="1">
        <v>1</v>
      </c>
      <c r="E237" s="1" t="s">
        <v>37</v>
      </c>
      <c r="F237" s="1" t="s">
        <v>35</v>
      </c>
      <c r="G237" s="1" t="s">
        <v>569</v>
      </c>
      <c r="H237" s="1">
        <v>16836</v>
      </c>
      <c r="I237" s="1">
        <v>200</v>
      </c>
      <c r="J237" s="1" t="s">
        <v>570</v>
      </c>
    </row>
    <row r="238" spans="1:10">
      <c r="A238" s="1" t="s">
        <v>401</v>
      </c>
      <c r="B238" s="1" t="s">
        <v>46</v>
      </c>
      <c r="C238" s="1" t="s">
        <v>578</v>
      </c>
      <c r="D238" s="1">
        <v>1</v>
      </c>
      <c r="E238" s="1" t="s">
        <v>37</v>
      </c>
      <c r="F238" s="1" t="s">
        <v>35</v>
      </c>
      <c r="G238" s="1" t="s">
        <v>569</v>
      </c>
      <c r="H238" s="1">
        <v>16836</v>
      </c>
      <c r="I238" s="1">
        <v>200</v>
      </c>
      <c r="J238" s="1" t="s">
        <v>570</v>
      </c>
    </row>
    <row r="239" spans="1:10">
      <c r="A239" s="1" t="s">
        <v>402</v>
      </c>
      <c r="B239" s="1" t="s">
        <v>46</v>
      </c>
      <c r="C239" s="1" t="s">
        <v>315</v>
      </c>
      <c r="D239" s="1">
        <v>1</v>
      </c>
      <c r="E239" s="1" t="s">
        <v>37</v>
      </c>
      <c r="F239" s="1" t="s">
        <v>35</v>
      </c>
      <c r="G239" s="1" t="s">
        <v>569</v>
      </c>
      <c r="H239" s="1">
        <v>16836</v>
      </c>
      <c r="I239" s="1">
        <v>200</v>
      </c>
      <c r="J239" s="1" t="s">
        <v>570</v>
      </c>
    </row>
    <row r="240" spans="1:10">
      <c r="A240" s="1" t="s">
        <v>403</v>
      </c>
      <c r="B240" s="1" t="s">
        <v>46</v>
      </c>
      <c r="C240" s="1" t="s">
        <v>579</v>
      </c>
      <c r="D240" s="1">
        <v>1</v>
      </c>
      <c r="E240" s="1" t="s">
        <v>37</v>
      </c>
      <c r="F240" s="1" t="s">
        <v>35</v>
      </c>
      <c r="G240" s="1" t="s">
        <v>569</v>
      </c>
      <c r="H240" s="1">
        <v>16836</v>
      </c>
      <c r="I240" s="1">
        <v>200</v>
      </c>
      <c r="J240" s="1" t="s">
        <v>570</v>
      </c>
    </row>
    <row r="241" spans="1:10">
      <c r="A241" s="1" t="s">
        <v>404</v>
      </c>
      <c r="B241" s="1" t="s">
        <v>46</v>
      </c>
      <c r="C241" s="1" t="s">
        <v>580</v>
      </c>
      <c r="D241" s="1">
        <v>1</v>
      </c>
      <c r="E241" s="1" t="s">
        <v>37</v>
      </c>
      <c r="F241" s="1" t="s">
        <v>35</v>
      </c>
      <c r="G241" s="1" t="s">
        <v>569</v>
      </c>
      <c r="H241" s="1">
        <v>16836</v>
      </c>
      <c r="I241" s="1">
        <v>200</v>
      </c>
      <c r="J241" s="1" t="s">
        <v>570</v>
      </c>
    </row>
    <row r="242" spans="1:10">
      <c r="A242" s="1" t="s">
        <v>405</v>
      </c>
      <c r="B242" s="1" t="s">
        <v>46</v>
      </c>
      <c r="C242" s="1" t="s">
        <v>581</v>
      </c>
      <c r="D242" s="1">
        <v>1</v>
      </c>
      <c r="E242" s="1" t="s">
        <v>37</v>
      </c>
      <c r="F242" s="1" t="s">
        <v>35</v>
      </c>
      <c r="G242" s="1" t="s">
        <v>569</v>
      </c>
      <c r="H242" s="1">
        <v>16836</v>
      </c>
      <c r="I242" s="1">
        <v>200</v>
      </c>
      <c r="J242" s="1" t="s">
        <v>570</v>
      </c>
    </row>
    <row r="243" spans="1:10">
      <c r="A243" s="1" t="s">
        <v>406</v>
      </c>
      <c r="B243" s="1" t="s">
        <v>46</v>
      </c>
      <c r="C243" s="1" t="s">
        <v>582</v>
      </c>
      <c r="D243" s="1">
        <v>1</v>
      </c>
      <c r="E243" s="1" t="s">
        <v>37</v>
      </c>
      <c r="F243" s="1" t="s">
        <v>35</v>
      </c>
      <c r="G243" s="1" t="s">
        <v>43</v>
      </c>
      <c r="H243" s="1">
        <v>16837</v>
      </c>
      <c r="I243" s="1">
        <v>200</v>
      </c>
      <c r="J243" s="1" t="s">
        <v>39</v>
      </c>
    </row>
    <row r="244" spans="1:10">
      <c r="A244" s="1" t="s">
        <v>407</v>
      </c>
      <c r="B244" s="1" t="s">
        <v>47</v>
      </c>
      <c r="C244" s="1" t="s">
        <v>583</v>
      </c>
      <c r="D244" s="1">
        <v>1</v>
      </c>
      <c r="E244" s="1" t="s">
        <v>37</v>
      </c>
      <c r="F244" s="1" t="s">
        <v>35</v>
      </c>
      <c r="G244" s="1" t="s">
        <v>43</v>
      </c>
      <c r="H244" s="1">
        <v>16837</v>
      </c>
      <c r="I244" s="1">
        <v>200</v>
      </c>
      <c r="J244" s="1" t="s">
        <v>39</v>
      </c>
    </row>
    <row r="245" spans="1:10">
      <c r="A245" s="1" t="s">
        <v>408</v>
      </c>
      <c r="B245" s="1" t="s">
        <v>46</v>
      </c>
      <c r="C245" s="1" t="s">
        <v>172</v>
      </c>
      <c r="D245" s="1">
        <v>1</v>
      </c>
      <c r="E245" s="1" t="s">
        <v>37</v>
      </c>
      <c r="F245" s="1" t="s">
        <v>35</v>
      </c>
      <c r="G245" s="1" t="s">
        <v>43</v>
      </c>
      <c r="H245" s="1">
        <v>16837</v>
      </c>
      <c r="I245" s="1">
        <v>200</v>
      </c>
      <c r="J245" s="1" t="s">
        <v>39</v>
      </c>
    </row>
    <row r="246" spans="1:10">
      <c r="A246" s="1" t="s">
        <v>409</v>
      </c>
      <c r="B246" s="1" t="s">
        <v>46</v>
      </c>
      <c r="C246" s="1" t="s">
        <v>157</v>
      </c>
      <c r="D246" s="1">
        <v>2</v>
      </c>
      <c r="E246" s="1" t="s">
        <v>37</v>
      </c>
      <c r="F246" s="1" t="s">
        <v>35</v>
      </c>
      <c r="G246" s="1" t="s">
        <v>43</v>
      </c>
      <c r="H246" s="1">
        <v>16837</v>
      </c>
      <c r="I246" s="1">
        <v>200</v>
      </c>
      <c r="J246" s="1" t="s">
        <v>39</v>
      </c>
    </row>
    <row r="247" spans="1:10">
      <c r="A247" s="1" t="s">
        <v>410</v>
      </c>
      <c r="B247" s="1" t="s">
        <v>46</v>
      </c>
      <c r="C247" s="1" t="s">
        <v>340</v>
      </c>
      <c r="D247" s="1">
        <v>1</v>
      </c>
      <c r="E247" s="1" t="s">
        <v>37</v>
      </c>
      <c r="F247" s="1" t="s">
        <v>35</v>
      </c>
      <c r="G247" s="1" t="s">
        <v>43</v>
      </c>
      <c r="H247" s="1">
        <v>16837</v>
      </c>
      <c r="I247" s="1">
        <v>200</v>
      </c>
      <c r="J247" s="1" t="s">
        <v>39</v>
      </c>
    </row>
    <row r="248" spans="1:10">
      <c r="A248" s="1" t="s">
        <v>411</v>
      </c>
      <c r="B248" s="1" t="s">
        <v>46</v>
      </c>
      <c r="C248" s="1" t="s">
        <v>164</v>
      </c>
      <c r="D248" s="1">
        <v>1</v>
      </c>
      <c r="E248" s="1" t="s">
        <v>37</v>
      </c>
      <c r="F248" s="1" t="s">
        <v>35</v>
      </c>
      <c r="G248" s="1" t="s">
        <v>43</v>
      </c>
      <c r="H248" s="1">
        <v>16837</v>
      </c>
      <c r="I248" s="1">
        <v>200</v>
      </c>
      <c r="J248" s="1" t="s">
        <v>39</v>
      </c>
    </row>
    <row r="249" spans="1:10">
      <c r="A249" s="1" t="s">
        <v>412</v>
      </c>
      <c r="B249" s="1" t="s">
        <v>46</v>
      </c>
      <c r="C249" s="1" t="s">
        <v>315</v>
      </c>
      <c r="D249" s="1">
        <v>1</v>
      </c>
      <c r="E249" s="1" t="s">
        <v>37</v>
      </c>
      <c r="F249" s="1" t="s">
        <v>35</v>
      </c>
      <c r="G249" s="1" t="s">
        <v>43</v>
      </c>
      <c r="H249" s="1">
        <v>16837</v>
      </c>
      <c r="I249" s="1">
        <v>200</v>
      </c>
      <c r="J249" s="1" t="s">
        <v>39</v>
      </c>
    </row>
    <row r="250" spans="1:10">
      <c r="A250" s="1" t="s">
        <v>413</v>
      </c>
      <c r="B250" s="1" t="s">
        <v>46</v>
      </c>
      <c r="C250" s="1" t="s">
        <v>574</v>
      </c>
      <c r="D250" s="1">
        <v>3</v>
      </c>
      <c r="E250" s="1" t="s">
        <v>37</v>
      </c>
      <c r="F250" s="1" t="s">
        <v>35</v>
      </c>
      <c r="G250" s="1" t="s">
        <v>43</v>
      </c>
      <c r="H250" s="1">
        <v>16837</v>
      </c>
      <c r="I250" s="1">
        <v>200</v>
      </c>
      <c r="J250" s="1" t="s">
        <v>39</v>
      </c>
    </row>
    <row r="251" spans="1:10">
      <c r="A251" s="1" t="s">
        <v>414</v>
      </c>
      <c r="B251" s="1" t="s">
        <v>46</v>
      </c>
      <c r="C251" s="1" t="s">
        <v>372</v>
      </c>
      <c r="D251" s="1">
        <v>9</v>
      </c>
      <c r="E251" s="1" t="s">
        <v>37</v>
      </c>
      <c r="F251" s="1" t="s">
        <v>35</v>
      </c>
      <c r="G251" s="1" t="s">
        <v>43</v>
      </c>
      <c r="H251" s="1">
        <v>16837</v>
      </c>
      <c r="I251" s="1">
        <v>200</v>
      </c>
      <c r="J251" s="1" t="s">
        <v>39</v>
      </c>
    </row>
    <row r="252" spans="1:10">
      <c r="A252" s="1" t="s">
        <v>415</v>
      </c>
      <c r="B252" s="1" t="s">
        <v>46</v>
      </c>
      <c r="C252" s="1" t="s">
        <v>159</v>
      </c>
      <c r="D252" s="1">
        <v>14</v>
      </c>
      <c r="E252" s="1" t="s">
        <v>37</v>
      </c>
      <c r="F252" s="1" t="s">
        <v>35</v>
      </c>
      <c r="G252" s="1" t="s">
        <v>43</v>
      </c>
      <c r="H252" s="1">
        <v>16837</v>
      </c>
      <c r="I252" s="1">
        <v>200</v>
      </c>
      <c r="J252" s="1" t="s">
        <v>39</v>
      </c>
    </row>
    <row r="253" spans="1:10">
      <c r="A253" s="1" t="s">
        <v>416</v>
      </c>
      <c r="B253" s="1" t="s">
        <v>47</v>
      </c>
      <c r="C253" s="1" t="s">
        <v>374</v>
      </c>
      <c r="D253" s="1">
        <v>3</v>
      </c>
      <c r="E253" s="1" t="s">
        <v>37</v>
      </c>
      <c r="F253" s="1" t="s">
        <v>35</v>
      </c>
      <c r="G253" s="1" t="s">
        <v>43</v>
      </c>
      <c r="H253" s="1">
        <v>16837</v>
      </c>
      <c r="I253" s="1">
        <v>200</v>
      </c>
      <c r="J253" s="1" t="s">
        <v>39</v>
      </c>
    </row>
    <row r="254" spans="1:10">
      <c r="A254" s="1" t="s">
        <v>417</v>
      </c>
      <c r="B254" s="1" t="s">
        <v>46</v>
      </c>
      <c r="C254" s="1" t="s">
        <v>144</v>
      </c>
      <c r="D254" s="1">
        <v>2</v>
      </c>
      <c r="E254" s="1" t="s">
        <v>37</v>
      </c>
      <c r="F254" s="1" t="s">
        <v>35</v>
      </c>
      <c r="G254" s="1" t="s">
        <v>43</v>
      </c>
      <c r="H254" s="1">
        <v>16837</v>
      </c>
      <c r="I254" s="1">
        <v>200</v>
      </c>
      <c r="J254" s="1" t="s">
        <v>39</v>
      </c>
    </row>
    <row r="255" spans="1:10">
      <c r="A255" s="1" t="s">
        <v>418</v>
      </c>
      <c r="B255" s="1" t="s">
        <v>46</v>
      </c>
      <c r="C255" s="1" t="s">
        <v>162</v>
      </c>
      <c r="D255" s="1">
        <v>7</v>
      </c>
      <c r="E255" s="1" t="s">
        <v>37</v>
      </c>
      <c r="F255" s="1" t="s">
        <v>35</v>
      </c>
      <c r="G255" s="1" t="s">
        <v>43</v>
      </c>
      <c r="H255" s="1">
        <v>16837</v>
      </c>
      <c r="I255" s="1">
        <v>200</v>
      </c>
      <c r="J255" s="1" t="s">
        <v>39</v>
      </c>
    </row>
    <row r="256" spans="1:10">
      <c r="A256" s="1" t="s">
        <v>419</v>
      </c>
      <c r="B256" s="1" t="s">
        <v>47</v>
      </c>
      <c r="C256" s="1" t="s">
        <v>367</v>
      </c>
      <c r="D256" s="1">
        <v>1</v>
      </c>
      <c r="E256" s="1" t="s">
        <v>37</v>
      </c>
      <c r="F256" s="1" t="s">
        <v>35</v>
      </c>
      <c r="G256" s="1" t="s">
        <v>43</v>
      </c>
      <c r="H256" s="1">
        <v>16837</v>
      </c>
      <c r="I256" s="1">
        <v>200</v>
      </c>
      <c r="J256" s="1" t="s">
        <v>39</v>
      </c>
    </row>
    <row r="257" spans="1:10">
      <c r="A257" s="1" t="s">
        <v>420</v>
      </c>
      <c r="B257" s="1" t="s">
        <v>140</v>
      </c>
      <c r="C257" s="1" t="s">
        <v>149</v>
      </c>
      <c r="D257" s="1">
        <v>1</v>
      </c>
      <c r="E257" s="1" t="s">
        <v>37</v>
      </c>
      <c r="F257" s="1" t="s">
        <v>35</v>
      </c>
      <c r="G257" s="1" t="s">
        <v>43</v>
      </c>
      <c r="H257" s="1">
        <v>16837</v>
      </c>
      <c r="I257" s="1">
        <v>200</v>
      </c>
      <c r="J257" s="1" t="s">
        <v>39</v>
      </c>
    </row>
    <row r="258" spans="1:10">
      <c r="A258" s="1" t="s">
        <v>421</v>
      </c>
      <c r="B258" s="1" t="s">
        <v>47</v>
      </c>
      <c r="C258" s="1" t="s">
        <v>584</v>
      </c>
      <c r="D258" s="1">
        <v>1</v>
      </c>
      <c r="E258" s="1" t="s">
        <v>37</v>
      </c>
      <c r="F258" s="1" t="s">
        <v>35</v>
      </c>
      <c r="G258" s="1" t="s">
        <v>43</v>
      </c>
      <c r="H258" s="1">
        <v>16837</v>
      </c>
      <c r="I258" s="1">
        <v>200</v>
      </c>
      <c r="J258" s="1" t="s">
        <v>39</v>
      </c>
    </row>
    <row r="259" spans="1:10">
      <c r="A259" s="1" t="s">
        <v>422</v>
      </c>
      <c r="B259" s="1" t="s">
        <v>46</v>
      </c>
      <c r="C259" s="1" t="s">
        <v>141</v>
      </c>
      <c r="D259" s="1">
        <v>5</v>
      </c>
      <c r="E259" s="1" t="s">
        <v>37</v>
      </c>
      <c r="F259" s="1" t="s">
        <v>35</v>
      </c>
      <c r="G259" s="1" t="s">
        <v>43</v>
      </c>
      <c r="H259" s="1">
        <v>16837</v>
      </c>
      <c r="I259" s="1">
        <v>200</v>
      </c>
      <c r="J259" s="1" t="s">
        <v>39</v>
      </c>
    </row>
    <row r="260" spans="1:10">
      <c r="A260" s="1" t="s">
        <v>423</v>
      </c>
      <c r="B260" s="1" t="s">
        <v>46</v>
      </c>
      <c r="C260" s="1" t="s">
        <v>578</v>
      </c>
      <c r="D260" s="1">
        <v>2</v>
      </c>
      <c r="E260" s="1" t="s">
        <v>37</v>
      </c>
      <c r="F260" s="1" t="s">
        <v>35</v>
      </c>
      <c r="G260" s="1" t="s">
        <v>43</v>
      </c>
      <c r="H260" s="1">
        <v>16837</v>
      </c>
      <c r="I260" s="1">
        <v>200</v>
      </c>
      <c r="J260" s="1" t="s">
        <v>39</v>
      </c>
    </row>
    <row r="261" spans="1:10">
      <c r="A261" s="1" t="s">
        <v>424</v>
      </c>
      <c r="B261" s="1" t="s">
        <v>46</v>
      </c>
      <c r="C261" s="1" t="s">
        <v>183</v>
      </c>
      <c r="D261" s="1">
        <v>1</v>
      </c>
      <c r="E261" s="1" t="s">
        <v>37</v>
      </c>
      <c r="F261" s="1" t="s">
        <v>35</v>
      </c>
      <c r="G261" s="1" t="s">
        <v>43</v>
      </c>
      <c r="H261" s="1">
        <v>16837</v>
      </c>
      <c r="I261" s="1">
        <v>200</v>
      </c>
      <c r="J261" s="1" t="s">
        <v>39</v>
      </c>
    </row>
    <row r="262" spans="1:10">
      <c r="A262" s="1" t="s">
        <v>425</v>
      </c>
      <c r="B262" s="1" t="s">
        <v>46</v>
      </c>
      <c r="C262" s="1" t="s">
        <v>325</v>
      </c>
      <c r="D262" s="1">
        <v>1</v>
      </c>
      <c r="E262" s="1" t="s">
        <v>37</v>
      </c>
      <c r="F262" s="1" t="s">
        <v>35</v>
      </c>
      <c r="G262" s="1" t="s">
        <v>43</v>
      </c>
      <c r="H262" s="1">
        <v>16837</v>
      </c>
      <c r="I262" s="1">
        <v>200</v>
      </c>
      <c r="J262" s="1" t="s">
        <v>39</v>
      </c>
    </row>
    <row r="263" spans="1:10">
      <c r="A263" s="1" t="s">
        <v>426</v>
      </c>
      <c r="B263" s="1" t="s">
        <v>140</v>
      </c>
      <c r="C263" s="1" t="s">
        <v>585</v>
      </c>
      <c r="D263" s="1">
        <v>1</v>
      </c>
      <c r="E263" s="1" t="s">
        <v>37</v>
      </c>
      <c r="F263" s="1" t="s">
        <v>35</v>
      </c>
      <c r="G263" s="1" t="s">
        <v>43</v>
      </c>
      <c r="H263" s="1">
        <v>16837</v>
      </c>
      <c r="I263" s="1">
        <v>200</v>
      </c>
      <c r="J263" s="1" t="s">
        <v>39</v>
      </c>
    </row>
    <row r="264" spans="1:10">
      <c r="A264" s="1" t="s">
        <v>427</v>
      </c>
      <c r="B264" s="1" t="s">
        <v>46</v>
      </c>
      <c r="C264" s="1" t="s">
        <v>164</v>
      </c>
      <c r="D264" s="1">
        <v>3</v>
      </c>
      <c r="E264" s="1" t="s">
        <v>37</v>
      </c>
      <c r="F264" s="1" t="s">
        <v>35</v>
      </c>
      <c r="G264" s="1" t="s">
        <v>43</v>
      </c>
      <c r="H264" s="1">
        <v>16837</v>
      </c>
      <c r="I264" s="1">
        <v>200</v>
      </c>
      <c r="J264" s="1" t="s">
        <v>39</v>
      </c>
    </row>
    <row r="265" spans="1:10">
      <c r="A265" s="1" t="s">
        <v>428</v>
      </c>
      <c r="B265" s="1" t="s">
        <v>46</v>
      </c>
      <c r="C265" s="1" t="s">
        <v>351</v>
      </c>
      <c r="D265" s="1">
        <v>2</v>
      </c>
      <c r="E265" s="1" t="s">
        <v>37</v>
      </c>
      <c r="F265" s="1" t="s">
        <v>35</v>
      </c>
      <c r="G265" s="1" t="s">
        <v>43</v>
      </c>
      <c r="H265" s="1">
        <v>16837</v>
      </c>
      <c r="I265" s="1">
        <v>200</v>
      </c>
      <c r="J265" s="1" t="s">
        <v>39</v>
      </c>
    </row>
    <row r="266" spans="1:10">
      <c r="A266" s="1" t="s">
        <v>429</v>
      </c>
      <c r="B266" s="1" t="s">
        <v>46</v>
      </c>
      <c r="C266" s="1" t="s">
        <v>206</v>
      </c>
      <c r="D266" s="1">
        <v>1</v>
      </c>
      <c r="E266" s="1" t="s">
        <v>37</v>
      </c>
      <c r="F266" s="1" t="s">
        <v>35</v>
      </c>
      <c r="G266" s="1" t="s">
        <v>43</v>
      </c>
      <c r="H266" s="1">
        <v>16837</v>
      </c>
      <c r="I266" s="1">
        <v>200</v>
      </c>
      <c r="J266" s="1" t="s">
        <v>39</v>
      </c>
    </row>
    <row r="267" spans="1:10">
      <c r="A267" s="1" t="s">
        <v>430</v>
      </c>
      <c r="B267" s="1" t="s">
        <v>46</v>
      </c>
      <c r="C267" s="1" t="s">
        <v>205</v>
      </c>
      <c r="D267" s="1">
        <v>1</v>
      </c>
      <c r="E267" s="1" t="s">
        <v>37</v>
      </c>
      <c r="F267" s="1" t="s">
        <v>35</v>
      </c>
      <c r="G267" s="1" t="s">
        <v>43</v>
      </c>
      <c r="H267" s="1">
        <v>16837</v>
      </c>
      <c r="I267" s="1">
        <v>200</v>
      </c>
      <c r="J267" s="1" t="s">
        <v>39</v>
      </c>
    </row>
    <row r="268" spans="1:10">
      <c r="A268" s="1" t="s">
        <v>431</v>
      </c>
      <c r="B268" s="1" t="s">
        <v>46</v>
      </c>
      <c r="C268" s="1" t="s">
        <v>166</v>
      </c>
      <c r="D268" s="1">
        <v>1</v>
      </c>
      <c r="E268" s="1" t="s">
        <v>37</v>
      </c>
      <c r="F268" s="1" t="s">
        <v>35</v>
      </c>
      <c r="G268" s="1" t="s">
        <v>43</v>
      </c>
      <c r="H268" s="1">
        <v>16837</v>
      </c>
      <c r="I268" s="1">
        <v>200</v>
      </c>
      <c r="J268" s="1" t="s">
        <v>39</v>
      </c>
    </row>
    <row r="269" spans="1:10">
      <c r="A269" s="1" t="s">
        <v>432</v>
      </c>
      <c r="B269" s="1" t="s">
        <v>46</v>
      </c>
      <c r="C269" s="1" t="s">
        <v>586</v>
      </c>
      <c r="D269" s="1">
        <v>1</v>
      </c>
      <c r="E269" s="1" t="s">
        <v>37</v>
      </c>
      <c r="F269" s="1" t="s">
        <v>35</v>
      </c>
      <c r="G269" s="1" t="s">
        <v>43</v>
      </c>
      <c r="H269" s="1">
        <v>16837</v>
      </c>
      <c r="I269" s="1">
        <v>200</v>
      </c>
      <c r="J269" s="1" t="s">
        <v>39</v>
      </c>
    </row>
    <row r="270" spans="1:10">
      <c r="A270" s="1" t="s">
        <v>433</v>
      </c>
      <c r="B270" s="1" t="s">
        <v>47</v>
      </c>
      <c r="C270" s="1" t="s">
        <v>207</v>
      </c>
      <c r="D270" s="1">
        <v>2</v>
      </c>
      <c r="E270" s="1" t="s">
        <v>37</v>
      </c>
      <c r="F270" s="1" t="s">
        <v>35</v>
      </c>
      <c r="G270" s="1" t="s">
        <v>43</v>
      </c>
      <c r="H270" s="1">
        <v>16837</v>
      </c>
      <c r="I270" s="1">
        <v>200</v>
      </c>
      <c r="J270" s="1" t="s">
        <v>39</v>
      </c>
    </row>
    <row r="271" spans="1:10">
      <c r="A271" s="1" t="s">
        <v>434</v>
      </c>
      <c r="B271" s="1" t="s">
        <v>46</v>
      </c>
      <c r="C271" s="1" t="s">
        <v>159</v>
      </c>
      <c r="D271" s="1">
        <v>1</v>
      </c>
      <c r="E271" s="1" t="s">
        <v>37</v>
      </c>
      <c r="F271" s="1" t="s">
        <v>35</v>
      </c>
      <c r="G271" s="1" t="s">
        <v>587</v>
      </c>
      <c r="H271" s="1">
        <v>11069</v>
      </c>
      <c r="I271" s="1">
        <v>200</v>
      </c>
      <c r="J271" s="1" t="s">
        <v>588</v>
      </c>
    </row>
    <row r="272" spans="1:10">
      <c r="A272" s="1" t="s">
        <v>435</v>
      </c>
      <c r="B272" s="1" t="s">
        <v>46</v>
      </c>
      <c r="C272" s="1" t="s">
        <v>178</v>
      </c>
      <c r="D272" s="1">
        <v>2</v>
      </c>
      <c r="E272" s="1" t="s">
        <v>37</v>
      </c>
      <c r="F272" s="1" t="s">
        <v>35</v>
      </c>
      <c r="G272" s="1" t="s">
        <v>587</v>
      </c>
      <c r="H272" s="1">
        <v>11069</v>
      </c>
      <c r="I272" s="1">
        <v>200</v>
      </c>
      <c r="J272" s="1" t="s">
        <v>588</v>
      </c>
    </row>
    <row r="273" spans="1:10">
      <c r="A273" s="1" t="s">
        <v>436</v>
      </c>
      <c r="B273" s="1" t="s">
        <v>46</v>
      </c>
      <c r="C273" s="1" t="s">
        <v>589</v>
      </c>
      <c r="D273" s="1">
        <v>1</v>
      </c>
      <c r="E273" s="1" t="s">
        <v>37</v>
      </c>
      <c r="F273" s="1" t="s">
        <v>35</v>
      </c>
      <c r="G273" s="1" t="s">
        <v>587</v>
      </c>
      <c r="H273" s="1">
        <v>11069</v>
      </c>
      <c r="I273" s="1">
        <v>200</v>
      </c>
      <c r="J273" s="1" t="s">
        <v>588</v>
      </c>
    </row>
    <row r="274" spans="1:10">
      <c r="A274" s="1" t="s">
        <v>437</v>
      </c>
      <c r="B274" s="1" t="s">
        <v>46</v>
      </c>
      <c r="C274" s="1" t="s">
        <v>166</v>
      </c>
      <c r="D274" s="1">
        <v>1</v>
      </c>
      <c r="E274" s="1" t="s">
        <v>37</v>
      </c>
      <c r="F274" s="1" t="s">
        <v>35</v>
      </c>
      <c r="G274" s="1" t="s">
        <v>587</v>
      </c>
      <c r="H274" s="1">
        <v>11069</v>
      </c>
      <c r="I274" s="1">
        <v>200</v>
      </c>
      <c r="J274" s="1" t="s">
        <v>588</v>
      </c>
    </row>
    <row r="275" spans="1:10">
      <c r="A275" s="1" t="s">
        <v>438</v>
      </c>
      <c r="B275" s="1" t="s">
        <v>46</v>
      </c>
      <c r="C275" s="1" t="s">
        <v>590</v>
      </c>
      <c r="D275" s="1">
        <v>1</v>
      </c>
      <c r="E275" s="1" t="s">
        <v>37</v>
      </c>
      <c r="F275" s="1" t="s">
        <v>35</v>
      </c>
      <c r="G275" s="1" t="s">
        <v>587</v>
      </c>
      <c r="H275" s="1">
        <v>11069</v>
      </c>
      <c r="I275" s="1">
        <v>200</v>
      </c>
      <c r="J275" s="1" t="s">
        <v>588</v>
      </c>
    </row>
    <row r="276" spans="1:10">
      <c r="A276" s="1" t="s">
        <v>439</v>
      </c>
      <c r="B276" s="1" t="s">
        <v>46</v>
      </c>
      <c r="C276" s="1" t="s">
        <v>371</v>
      </c>
      <c r="D276" s="1">
        <v>1</v>
      </c>
      <c r="E276" s="1" t="s">
        <v>37</v>
      </c>
      <c r="F276" s="1" t="s">
        <v>35</v>
      </c>
      <c r="G276" s="1" t="s">
        <v>587</v>
      </c>
      <c r="H276" s="1">
        <v>11069</v>
      </c>
      <c r="I276" s="1">
        <v>200</v>
      </c>
      <c r="J276" s="1" t="s">
        <v>588</v>
      </c>
    </row>
    <row r="277" spans="1:10">
      <c r="A277" s="1" t="s">
        <v>440</v>
      </c>
      <c r="B277" s="1" t="s">
        <v>46</v>
      </c>
      <c r="C277" s="1" t="s">
        <v>591</v>
      </c>
      <c r="D277" s="1">
        <v>1</v>
      </c>
      <c r="E277" s="1" t="s">
        <v>37</v>
      </c>
      <c r="F277" s="1" t="s">
        <v>35</v>
      </c>
      <c r="G277" s="1" t="s">
        <v>587</v>
      </c>
      <c r="H277" s="1">
        <v>11069</v>
      </c>
      <c r="I277" s="1">
        <v>200</v>
      </c>
      <c r="J277" s="1" t="s">
        <v>588</v>
      </c>
    </row>
    <row r="278" spans="1:10">
      <c r="A278" s="1" t="s">
        <v>441</v>
      </c>
      <c r="B278" s="1" t="s">
        <v>46</v>
      </c>
      <c r="C278" s="1" t="s">
        <v>592</v>
      </c>
      <c r="D278" s="1">
        <v>1</v>
      </c>
      <c r="E278" s="1" t="s">
        <v>37</v>
      </c>
      <c r="F278" s="1" t="s">
        <v>35</v>
      </c>
      <c r="G278" s="1" t="s">
        <v>587</v>
      </c>
      <c r="H278" s="1">
        <v>11069</v>
      </c>
      <c r="I278" s="1">
        <v>200</v>
      </c>
      <c r="J278" s="1" t="s">
        <v>588</v>
      </c>
    </row>
    <row r="279" spans="1:10">
      <c r="A279" s="1" t="s">
        <v>442</v>
      </c>
      <c r="B279" s="1" t="s">
        <v>46</v>
      </c>
      <c r="C279" s="1" t="s">
        <v>593</v>
      </c>
      <c r="D279" s="1">
        <v>1</v>
      </c>
      <c r="E279" s="1" t="s">
        <v>37</v>
      </c>
      <c r="F279" s="1" t="s">
        <v>35</v>
      </c>
      <c r="G279" s="1" t="s">
        <v>587</v>
      </c>
      <c r="H279" s="1">
        <v>11069</v>
      </c>
      <c r="I279" s="1">
        <v>200</v>
      </c>
      <c r="J279" s="1" t="s">
        <v>588</v>
      </c>
    </row>
    <row r="280" spans="1:10">
      <c r="A280" s="1" t="s">
        <v>443</v>
      </c>
      <c r="B280" s="1" t="s">
        <v>140</v>
      </c>
      <c r="C280" s="1" t="s">
        <v>334</v>
      </c>
      <c r="D280" s="1">
        <v>1</v>
      </c>
      <c r="E280" s="1" t="s">
        <v>37</v>
      </c>
      <c r="F280" s="1" t="s">
        <v>35</v>
      </c>
      <c r="G280" s="1" t="s">
        <v>587</v>
      </c>
      <c r="H280" s="1">
        <v>11069</v>
      </c>
      <c r="I280" s="1">
        <v>200</v>
      </c>
      <c r="J280" s="1" t="s">
        <v>588</v>
      </c>
    </row>
    <row r="281" spans="1:10">
      <c r="A281" s="1" t="s">
        <v>444</v>
      </c>
      <c r="B281" s="1" t="s">
        <v>352</v>
      </c>
      <c r="C281" s="1" t="s">
        <v>594</v>
      </c>
      <c r="D281" s="1">
        <v>1</v>
      </c>
      <c r="E281" s="1" t="s">
        <v>37</v>
      </c>
      <c r="F281" s="1" t="s">
        <v>35</v>
      </c>
      <c r="G281" s="1" t="s">
        <v>587</v>
      </c>
      <c r="H281" s="1">
        <v>11069</v>
      </c>
      <c r="I281" s="1">
        <v>200</v>
      </c>
      <c r="J281" s="1" t="s">
        <v>588</v>
      </c>
    </row>
    <row r="282" spans="1:10">
      <c r="A282" s="1" t="s">
        <v>445</v>
      </c>
      <c r="B282" s="1" t="s">
        <v>332</v>
      </c>
      <c r="C282" s="1" t="s">
        <v>333</v>
      </c>
      <c r="D282" s="1">
        <v>1</v>
      </c>
      <c r="E282" s="1" t="s">
        <v>37</v>
      </c>
      <c r="F282" s="1" t="s">
        <v>35</v>
      </c>
      <c r="G282" s="1" t="s">
        <v>595</v>
      </c>
      <c r="H282" s="1">
        <v>16820</v>
      </c>
      <c r="I282" s="1">
        <v>200</v>
      </c>
      <c r="J282" s="1" t="s">
        <v>596</v>
      </c>
    </row>
    <row r="283" spans="1:10">
      <c r="A283" s="1" t="s">
        <v>446</v>
      </c>
      <c r="B283" s="1" t="s">
        <v>140</v>
      </c>
      <c r="C283" s="1" t="s">
        <v>149</v>
      </c>
      <c r="D283" s="1">
        <v>3</v>
      </c>
      <c r="E283" s="1" t="s">
        <v>37</v>
      </c>
      <c r="F283" s="1" t="s">
        <v>35</v>
      </c>
      <c r="G283" s="1" t="s">
        <v>595</v>
      </c>
      <c r="H283" s="1">
        <v>16820</v>
      </c>
      <c r="I283" s="1">
        <v>200</v>
      </c>
      <c r="J283" s="1" t="s">
        <v>596</v>
      </c>
    </row>
    <row r="284" spans="1:10">
      <c r="A284" s="1" t="s">
        <v>447</v>
      </c>
      <c r="B284" s="1" t="s">
        <v>46</v>
      </c>
      <c r="C284" s="1" t="s">
        <v>371</v>
      </c>
      <c r="D284" s="1">
        <v>1</v>
      </c>
      <c r="E284" s="1" t="s">
        <v>37</v>
      </c>
      <c r="F284" s="1" t="s">
        <v>35</v>
      </c>
      <c r="G284" s="1" t="s">
        <v>595</v>
      </c>
      <c r="H284" s="1">
        <v>16820</v>
      </c>
      <c r="I284" s="1">
        <v>200</v>
      </c>
      <c r="J284" s="1" t="s">
        <v>596</v>
      </c>
    </row>
    <row r="285" spans="1:10">
      <c r="A285" s="1" t="s">
        <v>448</v>
      </c>
      <c r="B285" s="1" t="s">
        <v>46</v>
      </c>
      <c r="C285" s="1" t="s">
        <v>159</v>
      </c>
      <c r="D285" s="1">
        <v>8</v>
      </c>
      <c r="E285" s="1" t="s">
        <v>37</v>
      </c>
      <c r="F285" s="1" t="s">
        <v>35</v>
      </c>
      <c r="G285" s="1" t="s">
        <v>595</v>
      </c>
      <c r="H285" s="1">
        <v>16820</v>
      </c>
      <c r="I285" s="1">
        <v>200</v>
      </c>
      <c r="J285" s="1" t="s">
        <v>596</v>
      </c>
    </row>
    <row r="286" spans="1:10">
      <c r="A286" s="1" t="s">
        <v>449</v>
      </c>
      <c r="B286" s="1" t="s">
        <v>46</v>
      </c>
      <c r="C286" s="1" t="s">
        <v>321</v>
      </c>
      <c r="D286" s="1">
        <v>5</v>
      </c>
      <c r="E286" s="1" t="s">
        <v>37</v>
      </c>
      <c r="F286" s="1" t="s">
        <v>35</v>
      </c>
      <c r="G286" s="1" t="s">
        <v>595</v>
      </c>
      <c r="H286" s="1">
        <v>16820</v>
      </c>
      <c r="I286" s="1">
        <v>200</v>
      </c>
      <c r="J286" s="1" t="s">
        <v>596</v>
      </c>
    </row>
    <row r="287" spans="1:10">
      <c r="A287" s="1" t="s">
        <v>450</v>
      </c>
      <c r="B287" s="1" t="s">
        <v>46</v>
      </c>
      <c r="C287" s="1" t="s">
        <v>597</v>
      </c>
      <c r="D287" s="1">
        <v>1</v>
      </c>
      <c r="E287" s="1" t="s">
        <v>37</v>
      </c>
      <c r="F287" s="1" t="s">
        <v>35</v>
      </c>
      <c r="G287" s="1" t="s">
        <v>595</v>
      </c>
      <c r="H287" s="1">
        <v>16820</v>
      </c>
      <c r="I287" s="1">
        <v>200</v>
      </c>
      <c r="J287" s="1" t="s">
        <v>596</v>
      </c>
    </row>
    <row r="288" spans="1:10">
      <c r="A288" s="1" t="s">
        <v>451</v>
      </c>
      <c r="B288" s="1" t="s">
        <v>47</v>
      </c>
      <c r="C288" s="1" t="s">
        <v>367</v>
      </c>
      <c r="D288" s="1">
        <v>4</v>
      </c>
      <c r="E288" s="1" t="s">
        <v>37</v>
      </c>
      <c r="F288" s="1" t="s">
        <v>35</v>
      </c>
      <c r="G288" s="1" t="s">
        <v>595</v>
      </c>
      <c r="H288" s="1">
        <v>16820</v>
      </c>
      <c r="I288" s="1">
        <v>200</v>
      </c>
      <c r="J288" s="1" t="s">
        <v>596</v>
      </c>
    </row>
    <row r="289" spans="1:10">
      <c r="A289" s="1" t="s">
        <v>452</v>
      </c>
      <c r="B289" s="1" t="s">
        <v>46</v>
      </c>
      <c r="C289" s="1" t="s">
        <v>162</v>
      </c>
      <c r="D289" s="1">
        <v>7</v>
      </c>
      <c r="E289" s="1" t="s">
        <v>37</v>
      </c>
      <c r="F289" s="1" t="s">
        <v>35</v>
      </c>
      <c r="G289" s="1" t="s">
        <v>595</v>
      </c>
      <c r="H289" s="1">
        <v>16820</v>
      </c>
      <c r="I289" s="1">
        <v>200</v>
      </c>
      <c r="J289" s="1" t="s">
        <v>596</v>
      </c>
    </row>
    <row r="290" spans="1:10">
      <c r="A290" s="1" t="s">
        <v>453</v>
      </c>
      <c r="B290" s="1" t="s">
        <v>46</v>
      </c>
      <c r="C290" s="1" t="s">
        <v>598</v>
      </c>
      <c r="D290" s="1">
        <v>1</v>
      </c>
      <c r="E290" s="1" t="s">
        <v>37</v>
      </c>
      <c r="F290" s="1" t="s">
        <v>35</v>
      </c>
      <c r="G290" s="1" t="s">
        <v>595</v>
      </c>
      <c r="H290" s="1">
        <v>16820</v>
      </c>
      <c r="I290" s="1">
        <v>200</v>
      </c>
      <c r="J290" s="1" t="s">
        <v>596</v>
      </c>
    </row>
    <row r="291" spans="1:10">
      <c r="A291" s="1" t="s">
        <v>454</v>
      </c>
      <c r="B291" s="1" t="s">
        <v>46</v>
      </c>
      <c r="C291" s="1" t="s">
        <v>574</v>
      </c>
      <c r="D291" s="1">
        <v>4</v>
      </c>
      <c r="E291" s="1" t="s">
        <v>37</v>
      </c>
      <c r="F291" s="1" t="s">
        <v>35</v>
      </c>
      <c r="G291" s="1" t="s">
        <v>595</v>
      </c>
      <c r="H291" s="1">
        <v>16820</v>
      </c>
      <c r="I291" s="1">
        <v>200</v>
      </c>
      <c r="J291" s="1" t="s">
        <v>596</v>
      </c>
    </row>
    <row r="292" spans="1:10">
      <c r="A292" s="1" t="s">
        <v>455</v>
      </c>
      <c r="B292" s="1" t="s">
        <v>46</v>
      </c>
      <c r="C292" s="1" t="s">
        <v>372</v>
      </c>
      <c r="D292" s="1">
        <v>10</v>
      </c>
      <c r="E292" s="1" t="s">
        <v>37</v>
      </c>
      <c r="F292" s="1" t="s">
        <v>35</v>
      </c>
      <c r="G292" s="1" t="s">
        <v>595</v>
      </c>
      <c r="H292" s="1">
        <v>16820</v>
      </c>
      <c r="I292" s="1">
        <v>200</v>
      </c>
      <c r="J292" s="1" t="s">
        <v>596</v>
      </c>
    </row>
    <row r="293" spans="1:10">
      <c r="A293" s="1" t="s">
        <v>456</v>
      </c>
      <c r="B293" s="1" t="s">
        <v>46</v>
      </c>
      <c r="C293" s="1" t="s">
        <v>141</v>
      </c>
      <c r="D293" s="1">
        <v>1</v>
      </c>
      <c r="E293" s="1" t="s">
        <v>37</v>
      </c>
      <c r="F293" s="1" t="s">
        <v>35</v>
      </c>
      <c r="G293" s="1" t="s">
        <v>595</v>
      </c>
      <c r="H293" s="1">
        <v>16820</v>
      </c>
      <c r="I293" s="1">
        <v>200</v>
      </c>
      <c r="J293" s="1" t="s">
        <v>596</v>
      </c>
    </row>
    <row r="294" spans="1:10">
      <c r="A294" s="1" t="s">
        <v>457</v>
      </c>
      <c r="B294" s="1" t="s">
        <v>47</v>
      </c>
      <c r="C294" s="1" t="s">
        <v>599</v>
      </c>
      <c r="D294" s="1">
        <v>1</v>
      </c>
      <c r="E294" s="1" t="s">
        <v>37</v>
      </c>
      <c r="F294" s="1" t="s">
        <v>35</v>
      </c>
      <c r="G294" s="1" t="s">
        <v>595</v>
      </c>
      <c r="H294" s="1">
        <v>16820</v>
      </c>
      <c r="I294" s="1">
        <v>200</v>
      </c>
      <c r="J294" s="1" t="s">
        <v>596</v>
      </c>
    </row>
    <row r="295" spans="1:10">
      <c r="A295" s="1" t="s">
        <v>458</v>
      </c>
      <c r="B295" s="1" t="s">
        <v>46</v>
      </c>
      <c r="C295" s="1" t="s">
        <v>600</v>
      </c>
      <c r="D295" s="1">
        <v>1</v>
      </c>
      <c r="E295" s="1" t="s">
        <v>37</v>
      </c>
      <c r="F295" s="1" t="s">
        <v>35</v>
      </c>
      <c r="G295" s="1" t="s">
        <v>595</v>
      </c>
      <c r="H295" s="1">
        <v>16820</v>
      </c>
      <c r="I295" s="1">
        <v>200</v>
      </c>
      <c r="J295" s="1" t="s">
        <v>596</v>
      </c>
    </row>
    <row r="296" spans="1:10">
      <c r="A296" s="1" t="s">
        <v>459</v>
      </c>
      <c r="B296" s="1" t="s">
        <v>46</v>
      </c>
      <c r="C296" s="1" t="s">
        <v>586</v>
      </c>
      <c r="D296" s="1">
        <v>1</v>
      </c>
      <c r="E296" s="1" t="s">
        <v>37</v>
      </c>
      <c r="F296" s="1" t="s">
        <v>35</v>
      </c>
      <c r="G296" s="1" t="s">
        <v>595</v>
      </c>
      <c r="H296" s="1">
        <v>16820</v>
      </c>
      <c r="I296" s="1">
        <v>200</v>
      </c>
      <c r="J296" s="1" t="s">
        <v>596</v>
      </c>
    </row>
    <row r="297" spans="1:10">
      <c r="A297" s="1" t="s">
        <v>460</v>
      </c>
      <c r="B297" s="1" t="s">
        <v>46</v>
      </c>
      <c r="C297" s="1" t="s">
        <v>156</v>
      </c>
      <c r="D297" s="1">
        <v>2</v>
      </c>
      <c r="E297" s="1" t="s">
        <v>37</v>
      </c>
      <c r="F297" s="1" t="s">
        <v>35</v>
      </c>
      <c r="G297" s="1" t="s">
        <v>595</v>
      </c>
      <c r="H297" s="1">
        <v>16820</v>
      </c>
      <c r="I297" s="1">
        <v>200</v>
      </c>
      <c r="J297" s="1" t="s">
        <v>596</v>
      </c>
    </row>
    <row r="298" spans="1:10">
      <c r="A298" s="1" t="s">
        <v>461</v>
      </c>
      <c r="B298" s="1" t="s">
        <v>46</v>
      </c>
      <c r="C298" s="1" t="s">
        <v>578</v>
      </c>
      <c r="D298" s="1">
        <v>2</v>
      </c>
      <c r="E298" s="1" t="s">
        <v>37</v>
      </c>
      <c r="F298" s="1" t="s">
        <v>35</v>
      </c>
      <c r="G298" s="1" t="s">
        <v>595</v>
      </c>
      <c r="H298" s="1">
        <v>16820</v>
      </c>
      <c r="I298" s="1">
        <v>200</v>
      </c>
      <c r="J298" s="1" t="s">
        <v>596</v>
      </c>
    </row>
    <row r="299" spans="1:10">
      <c r="A299" s="1" t="s">
        <v>462</v>
      </c>
      <c r="B299" s="1" t="s">
        <v>46</v>
      </c>
      <c r="C299" s="1" t="s">
        <v>144</v>
      </c>
      <c r="D299" s="1">
        <v>2</v>
      </c>
      <c r="E299" s="1" t="s">
        <v>37</v>
      </c>
      <c r="F299" s="1" t="s">
        <v>35</v>
      </c>
      <c r="G299" s="1" t="s">
        <v>595</v>
      </c>
      <c r="H299" s="1">
        <v>16820</v>
      </c>
      <c r="I299" s="1">
        <v>200</v>
      </c>
      <c r="J299" s="1" t="s">
        <v>596</v>
      </c>
    </row>
    <row r="300" spans="1:10">
      <c r="A300" s="1" t="s">
        <v>463</v>
      </c>
      <c r="B300" s="1" t="s">
        <v>46</v>
      </c>
      <c r="C300" s="1" t="s">
        <v>601</v>
      </c>
      <c r="D300" s="1">
        <v>1</v>
      </c>
      <c r="E300" s="1" t="s">
        <v>37</v>
      </c>
      <c r="F300" s="1" t="s">
        <v>35</v>
      </c>
      <c r="G300" s="1" t="s">
        <v>595</v>
      </c>
      <c r="H300" s="1">
        <v>16820</v>
      </c>
      <c r="I300" s="1">
        <v>200</v>
      </c>
      <c r="J300" s="1" t="s">
        <v>596</v>
      </c>
    </row>
    <row r="301" spans="1:10">
      <c r="A301" s="1" t="s">
        <v>464</v>
      </c>
      <c r="B301" s="1" t="s">
        <v>46</v>
      </c>
      <c r="C301" s="1" t="s">
        <v>166</v>
      </c>
      <c r="D301" s="1">
        <v>2</v>
      </c>
      <c r="E301" s="1" t="s">
        <v>37</v>
      </c>
      <c r="F301" s="1" t="s">
        <v>35</v>
      </c>
      <c r="G301" s="1" t="s">
        <v>595</v>
      </c>
      <c r="H301" s="1">
        <v>16820</v>
      </c>
      <c r="I301" s="1">
        <v>200</v>
      </c>
      <c r="J301" s="1" t="s">
        <v>596</v>
      </c>
    </row>
    <row r="302" spans="1:10">
      <c r="A302" s="1" t="s">
        <v>465</v>
      </c>
      <c r="B302" s="1" t="s">
        <v>46</v>
      </c>
      <c r="C302" s="1" t="s">
        <v>157</v>
      </c>
      <c r="D302" s="1">
        <v>1</v>
      </c>
      <c r="E302" s="1" t="s">
        <v>37</v>
      </c>
      <c r="F302" s="1" t="s">
        <v>35</v>
      </c>
      <c r="G302" s="1" t="s">
        <v>595</v>
      </c>
      <c r="H302" s="1">
        <v>16820</v>
      </c>
      <c r="I302" s="1">
        <v>200</v>
      </c>
      <c r="J302" s="1" t="s">
        <v>596</v>
      </c>
    </row>
    <row r="303" spans="1:10">
      <c r="A303" s="1" t="s">
        <v>466</v>
      </c>
      <c r="B303" s="1" t="s">
        <v>46</v>
      </c>
      <c r="C303" s="1" t="s">
        <v>182</v>
      </c>
      <c r="D303" s="1">
        <v>2</v>
      </c>
      <c r="E303" s="1" t="s">
        <v>37</v>
      </c>
      <c r="F303" s="1" t="s">
        <v>35</v>
      </c>
      <c r="G303" s="1" t="s">
        <v>595</v>
      </c>
      <c r="H303" s="1">
        <v>16820</v>
      </c>
      <c r="I303" s="1">
        <v>200</v>
      </c>
      <c r="J303" s="1" t="s">
        <v>596</v>
      </c>
    </row>
    <row r="304" spans="1:10">
      <c r="A304" s="1" t="s">
        <v>467</v>
      </c>
      <c r="B304" s="1" t="s">
        <v>46</v>
      </c>
      <c r="C304" s="1" t="s">
        <v>580</v>
      </c>
      <c r="D304" s="1">
        <v>1</v>
      </c>
      <c r="E304" s="1" t="s">
        <v>37</v>
      </c>
      <c r="F304" s="1" t="s">
        <v>35</v>
      </c>
      <c r="G304" s="1" t="s">
        <v>595</v>
      </c>
      <c r="H304" s="1">
        <v>16820</v>
      </c>
      <c r="I304" s="1">
        <v>200</v>
      </c>
      <c r="J304" s="1" t="s">
        <v>596</v>
      </c>
    </row>
    <row r="305" spans="1:10">
      <c r="A305" s="1" t="s">
        <v>468</v>
      </c>
      <c r="B305" s="1" t="s">
        <v>46</v>
      </c>
      <c r="C305" s="1" t="s">
        <v>351</v>
      </c>
      <c r="D305" s="1">
        <v>2</v>
      </c>
      <c r="E305" s="1" t="s">
        <v>37</v>
      </c>
      <c r="F305" s="1" t="s">
        <v>35</v>
      </c>
      <c r="G305" s="1" t="s">
        <v>595</v>
      </c>
      <c r="H305" s="1">
        <v>16820</v>
      </c>
      <c r="I305" s="1">
        <v>200</v>
      </c>
      <c r="J305" s="1" t="s">
        <v>596</v>
      </c>
    </row>
    <row r="306" spans="1:10">
      <c r="A306" s="1" t="s">
        <v>469</v>
      </c>
      <c r="B306" s="1" t="s">
        <v>46</v>
      </c>
      <c r="C306" s="1" t="s">
        <v>164</v>
      </c>
      <c r="D306" s="1">
        <v>1</v>
      </c>
      <c r="E306" s="1" t="s">
        <v>37</v>
      </c>
      <c r="F306" s="1" t="s">
        <v>35</v>
      </c>
      <c r="G306" s="1" t="s">
        <v>595</v>
      </c>
      <c r="H306" s="1">
        <v>16820</v>
      </c>
      <c r="I306" s="1">
        <v>200</v>
      </c>
      <c r="J306" s="1" t="s">
        <v>596</v>
      </c>
    </row>
    <row r="307" spans="1:10">
      <c r="A307" s="1" t="s">
        <v>470</v>
      </c>
      <c r="B307" s="1" t="s">
        <v>46</v>
      </c>
      <c r="C307" s="1" t="s">
        <v>183</v>
      </c>
      <c r="D307" s="1">
        <v>1</v>
      </c>
      <c r="E307" s="1" t="s">
        <v>37</v>
      </c>
      <c r="F307" s="1" t="s">
        <v>35</v>
      </c>
      <c r="G307" s="1" t="s">
        <v>595</v>
      </c>
      <c r="H307" s="1">
        <v>16820</v>
      </c>
      <c r="I307" s="1">
        <v>200</v>
      </c>
      <c r="J307" s="1" t="s">
        <v>596</v>
      </c>
    </row>
    <row r="308" spans="1:10">
      <c r="A308" s="1" t="s">
        <v>471</v>
      </c>
      <c r="B308" s="1" t="s">
        <v>47</v>
      </c>
      <c r="C308" s="1" t="s">
        <v>602</v>
      </c>
      <c r="D308" s="1">
        <v>1</v>
      </c>
      <c r="E308" s="1" t="s">
        <v>37</v>
      </c>
      <c r="F308" s="1" t="s">
        <v>35</v>
      </c>
      <c r="G308" s="1" t="s">
        <v>595</v>
      </c>
      <c r="H308" s="1">
        <v>16820</v>
      </c>
      <c r="I308" s="1">
        <v>200</v>
      </c>
      <c r="J308" s="1" t="s">
        <v>596</v>
      </c>
    </row>
    <row r="309" spans="1:10">
      <c r="A309" s="1" t="s">
        <v>472</v>
      </c>
      <c r="B309" s="1" t="s">
        <v>46</v>
      </c>
      <c r="C309" s="1" t="s">
        <v>603</v>
      </c>
      <c r="D309" s="1">
        <v>1</v>
      </c>
      <c r="E309" s="1" t="s">
        <v>37</v>
      </c>
      <c r="F309" s="1" t="s">
        <v>35</v>
      </c>
      <c r="G309" s="1" t="s">
        <v>595</v>
      </c>
      <c r="H309" s="1">
        <v>16820</v>
      </c>
      <c r="I309" s="1">
        <v>200</v>
      </c>
      <c r="J309" s="1" t="s">
        <v>596</v>
      </c>
    </row>
    <row r="310" spans="1:10">
      <c r="A310" s="1" t="s">
        <v>473</v>
      </c>
      <c r="B310" s="1" t="s">
        <v>47</v>
      </c>
      <c r="C310" s="1" t="s">
        <v>192</v>
      </c>
      <c r="D310" s="1">
        <v>1</v>
      </c>
      <c r="E310" s="1" t="s">
        <v>37</v>
      </c>
      <c r="F310" s="1" t="s">
        <v>35</v>
      </c>
      <c r="G310" s="1" t="s">
        <v>595</v>
      </c>
      <c r="H310" s="1">
        <v>16820</v>
      </c>
      <c r="I310" s="1">
        <v>200</v>
      </c>
      <c r="J310" s="1" t="s">
        <v>596</v>
      </c>
    </row>
    <row r="311" spans="1:10">
      <c r="A311" s="1" t="s">
        <v>474</v>
      </c>
      <c r="B311" s="1" t="s">
        <v>47</v>
      </c>
      <c r="C311" s="1" t="s">
        <v>604</v>
      </c>
      <c r="D311" s="1">
        <v>1</v>
      </c>
      <c r="E311" s="1" t="s">
        <v>37</v>
      </c>
      <c r="F311" s="1" t="s">
        <v>35</v>
      </c>
      <c r="G311" s="1" t="s">
        <v>595</v>
      </c>
      <c r="H311" s="1">
        <v>16820</v>
      </c>
      <c r="I311" s="1">
        <v>200</v>
      </c>
      <c r="J311" s="1" t="s">
        <v>596</v>
      </c>
    </row>
    <row r="312" spans="1:10">
      <c r="A312" s="1" t="s">
        <v>475</v>
      </c>
      <c r="B312" s="1" t="s">
        <v>377</v>
      </c>
      <c r="C312" s="1" t="s">
        <v>605</v>
      </c>
      <c r="D312" s="1">
        <v>1</v>
      </c>
      <c r="E312" s="1" t="s">
        <v>37</v>
      </c>
      <c r="F312" s="1" t="s">
        <v>35</v>
      </c>
      <c r="G312" s="1" t="s">
        <v>595</v>
      </c>
      <c r="H312" s="1">
        <v>16820</v>
      </c>
      <c r="I312" s="1">
        <v>200</v>
      </c>
      <c r="J312" s="1" t="s">
        <v>596</v>
      </c>
    </row>
    <row r="313" spans="1:10">
      <c r="A313" s="1" t="s">
        <v>476</v>
      </c>
      <c r="B313" s="1" t="s">
        <v>46</v>
      </c>
      <c r="C313" s="1" t="s">
        <v>606</v>
      </c>
      <c r="D313" s="1">
        <v>2</v>
      </c>
      <c r="E313" s="1" t="s">
        <v>37</v>
      </c>
      <c r="F313" s="1" t="s">
        <v>35</v>
      </c>
      <c r="G313" s="1" t="s">
        <v>595</v>
      </c>
      <c r="H313" s="1">
        <v>16820</v>
      </c>
      <c r="I313" s="1">
        <v>200</v>
      </c>
      <c r="J313" s="1" t="s">
        <v>596</v>
      </c>
    </row>
    <row r="314" spans="1:10">
      <c r="A314" s="1" t="s">
        <v>477</v>
      </c>
      <c r="B314" s="1" t="s">
        <v>46</v>
      </c>
      <c r="C314" s="1" t="s">
        <v>607</v>
      </c>
      <c r="D314" s="1">
        <v>1</v>
      </c>
      <c r="E314" s="1" t="s">
        <v>37</v>
      </c>
      <c r="F314" s="1" t="s">
        <v>35</v>
      </c>
      <c r="G314" s="1" t="s">
        <v>595</v>
      </c>
      <c r="H314" s="1">
        <v>16820</v>
      </c>
      <c r="I314" s="1">
        <v>200</v>
      </c>
      <c r="J314" s="1" t="s">
        <v>596</v>
      </c>
    </row>
    <row r="315" spans="1:10">
      <c r="A315" s="1" t="s">
        <v>478</v>
      </c>
      <c r="B315" s="1" t="s">
        <v>46</v>
      </c>
      <c r="C315" s="1" t="s">
        <v>325</v>
      </c>
      <c r="D315" s="1">
        <v>2</v>
      </c>
      <c r="E315" s="1" t="s">
        <v>37</v>
      </c>
      <c r="F315" s="1" t="s">
        <v>35</v>
      </c>
      <c r="G315" s="1" t="s">
        <v>595</v>
      </c>
      <c r="H315" s="1">
        <v>16820</v>
      </c>
      <c r="I315" s="1">
        <v>200</v>
      </c>
      <c r="J315" s="1" t="s">
        <v>596</v>
      </c>
    </row>
    <row r="316" spans="1:10">
      <c r="A316" s="1" t="s">
        <v>479</v>
      </c>
      <c r="B316" s="1" t="s">
        <v>46</v>
      </c>
      <c r="C316" s="1" t="s">
        <v>574</v>
      </c>
      <c r="D316" s="1">
        <v>5</v>
      </c>
      <c r="E316" s="1" t="s">
        <v>37</v>
      </c>
      <c r="F316" s="1" t="s">
        <v>35</v>
      </c>
      <c r="G316" s="1" t="s">
        <v>608</v>
      </c>
      <c r="H316" s="1">
        <v>14069</v>
      </c>
      <c r="I316" s="1">
        <v>200</v>
      </c>
      <c r="J316" s="1" t="s">
        <v>609</v>
      </c>
    </row>
    <row r="317" spans="1:10">
      <c r="A317" s="1" t="s">
        <v>480</v>
      </c>
      <c r="B317" s="1" t="s">
        <v>46</v>
      </c>
      <c r="C317" s="1" t="s">
        <v>372</v>
      </c>
      <c r="D317" s="1">
        <v>12</v>
      </c>
      <c r="E317" s="1" t="s">
        <v>37</v>
      </c>
      <c r="F317" s="1" t="s">
        <v>35</v>
      </c>
      <c r="G317" s="1" t="s">
        <v>608</v>
      </c>
      <c r="H317" s="1">
        <v>14069</v>
      </c>
      <c r="I317" s="1">
        <v>200</v>
      </c>
      <c r="J317" s="1" t="s">
        <v>609</v>
      </c>
    </row>
    <row r="318" spans="1:10">
      <c r="A318" s="1" t="s">
        <v>481</v>
      </c>
      <c r="B318" s="1" t="s">
        <v>358</v>
      </c>
      <c r="C318" s="1" t="s">
        <v>360</v>
      </c>
      <c r="D318" s="1">
        <v>1</v>
      </c>
      <c r="E318" s="1" t="s">
        <v>37</v>
      </c>
      <c r="F318" s="1" t="s">
        <v>35</v>
      </c>
      <c r="G318" s="1" t="s">
        <v>608</v>
      </c>
      <c r="H318" s="1">
        <v>14069</v>
      </c>
      <c r="I318" s="1">
        <v>200</v>
      </c>
      <c r="J318" s="1" t="s">
        <v>609</v>
      </c>
    </row>
    <row r="319" spans="1:10">
      <c r="A319" s="1" t="s">
        <v>482</v>
      </c>
      <c r="B319" s="1" t="s">
        <v>46</v>
      </c>
      <c r="C319" s="1" t="s">
        <v>157</v>
      </c>
      <c r="D319" s="1">
        <v>1</v>
      </c>
      <c r="E319" s="1" t="s">
        <v>37</v>
      </c>
      <c r="F319" s="1" t="s">
        <v>35</v>
      </c>
      <c r="G319" s="1" t="s">
        <v>608</v>
      </c>
      <c r="H319" s="1">
        <v>14069</v>
      </c>
      <c r="I319" s="1">
        <v>200</v>
      </c>
      <c r="J319" s="1" t="s">
        <v>609</v>
      </c>
    </row>
    <row r="320" spans="1:10">
      <c r="A320" s="1" t="s">
        <v>483</v>
      </c>
      <c r="B320" s="1" t="s">
        <v>46</v>
      </c>
      <c r="C320" s="1" t="s">
        <v>156</v>
      </c>
      <c r="D320" s="1">
        <v>6</v>
      </c>
      <c r="E320" s="1" t="s">
        <v>37</v>
      </c>
      <c r="F320" s="1" t="s">
        <v>35</v>
      </c>
      <c r="G320" s="1" t="s">
        <v>608</v>
      </c>
      <c r="H320" s="1">
        <v>14069</v>
      </c>
      <c r="I320" s="1">
        <v>200</v>
      </c>
      <c r="J320" s="1" t="s">
        <v>609</v>
      </c>
    </row>
    <row r="321" spans="1:10">
      <c r="A321" s="1" t="s">
        <v>484</v>
      </c>
      <c r="B321" s="1" t="s">
        <v>46</v>
      </c>
      <c r="C321" s="1" t="s">
        <v>321</v>
      </c>
      <c r="D321" s="1">
        <v>2</v>
      </c>
      <c r="E321" s="1" t="s">
        <v>37</v>
      </c>
      <c r="F321" s="1" t="s">
        <v>35</v>
      </c>
      <c r="G321" s="1" t="s">
        <v>608</v>
      </c>
      <c r="H321" s="1">
        <v>14069</v>
      </c>
      <c r="I321" s="1">
        <v>200</v>
      </c>
      <c r="J321" s="1" t="s">
        <v>609</v>
      </c>
    </row>
    <row r="322" spans="1:10">
      <c r="A322" s="1" t="s">
        <v>485</v>
      </c>
      <c r="B322" s="1" t="s">
        <v>46</v>
      </c>
      <c r="C322" s="1" t="s">
        <v>144</v>
      </c>
      <c r="D322" s="1">
        <v>1</v>
      </c>
      <c r="E322" s="1" t="s">
        <v>37</v>
      </c>
      <c r="F322" s="1" t="s">
        <v>35</v>
      </c>
      <c r="G322" s="1" t="s">
        <v>608</v>
      </c>
      <c r="H322" s="1">
        <v>14069</v>
      </c>
      <c r="I322" s="1">
        <v>200</v>
      </c>
      <c r="J322" s="1" t="s">
        <v>609</v>
      </c>
    </row>
    <row r="323" spans="1:10">
      <c r="A323" s="1" t="s">
        <v>486</v>
      </c>
      <c r="B323" s="1" t="s">
        <v>46</v>
      </c>
      <c r="C323" s="1" t="s">
        <v>141</v>
      </c>
      <c r="D323" s="1">
        <v>3</v>
      </c>
      <c r="E323" s="1" t="s">
        <v>37</v>
      </c>
      <c r="F323" s="1" t="s">
        <v>35</v>
      </c>
      <c r="G323" s="1" t="s">
        <v>608</v>
      </c>
      <c r="H323" s="1">
        <v>14069</v>
      </c>
      <c r="I323" s="1">
        <v>200</v>
      </c>
      <c r="J323" s="1" t="s">
        <v>609</v>
      </c>
    </row>
    <row r="324" spans="1:10">
      <c r="A324" s="1" t="s">
        <v>487</v>
      </c>
      <c r="B324" s="1" t="s">
        <v>610</v>
      </c>
      <c r="C324" s="1" t="s">
        <v>611</v>
      </c>
      <c r="D324" s="1">
        <v>1</v>
      </c>
      <c r="E324" s="1" t="s">
        <v>37</v>
      </c>
      <c r="F324" s="1" t="s">
        <v>35</v>
      </c>
      <c r="G324" s="1" t="s">
        <v>608</v>
      </c>
      <c r="H324" s="1">
        <v>14069</v>
      </c>
      <c r="I324" s="1">
        <v>200</v>
      </c>
      <c r="J324" s="1" t="s">
        <v>609</v>
      </c>
    </row>
    <row r="325" spans="1:10">
      <c r="A325" s="1" t="s">
        <v>488</v>
      </c>
      <c r="B325" s="1" t="s">
        <v>48</v>
      </c>
      <c r="C325" s="1" t="s">
        <v>195</v>
      </c>
      <c r="D325" s="1">
        <v>1</v>
      </c>
      <c r="E325" s="1" t="s">
        <v>37</v>
      </c>
      <c r="F325" s="1" t="s">
        <v>35</v>
      </c>
      <c r="G325" s="1" t="s">
        <v>608</v>
      </c>
      <c r="H325" s="1">
        <v>14069</v>
      </c>
      <c r="I325" s="1">
        <v>200</v>
      </c>
      <c r="J325" s="1" t="s">
        <v>609</v>
      </c>
    </row>
    <row r="326" spans="1:10">
      <c r="A326" s="1" t="s">
        <v>489</v>
      </c>
      <c r="B326" s="1" t="s">
        <v>140</v>
      </c>
      <c r="C326" s="1" t="s">
        <v>612</v>
      </c>
      <c r="D326" s="1">
        <v>1</v>
      </c>
      <c r="E326" s="1" t="s">
        <v>37</v>
      </c>
      <c r="F326" s="1" t="s">
        <v>35</v>
      </c>
      <c r="G326" s="1" t="s">
        <v>608</v>
      </c>
      <c r="H326" s="1">
        <v>14069</v>
      </c>
      <c r="I326" s="1">
        <v>200</v>
      </c>
      <c r="J326" s="1" t="s">
        <v>609</v>
      </c>
    </row>
    <row r="327" spans="1:10">
      <c r="A327" s="1" t="s">
        <v>490</v>
      </c>
      <c r="B327" s="1" t="s">
        <v>46</v>
      </c>
      <c r="C327" s="1" t="s">
        <v>159</v>
      </c>
      <c r="D327" s="1">
        <v>11</v>
      </c>
      <c r="E327" s="1" t="s">
        <v>37</v>
      </c>
      <c r="F327" s="1" t="s">
        <v>35</v>
      </c>
      <c r="G327" s="1" t="s">
        <v>608</v>
      </c>
      <c r="H327" s="1">
        <v>14069</v>
      </c>
      <c r="I327" s="1">
        <v>200</v>
      </c>
      <c r="J327" s="1" t="s">
        <v>609</v>
      </c>
    </row>
    <row r="328" spans="1:10">
      <c r="A328" s="1" t="s">
        <v>491</v>
      </c>
      <c r="B328" s="1" t="s">
        <v>46</v>
      </c>
      <c r="C328" s="1" t="s">
        <v>162</v>
      </c>
      <c r="D328" s="1">
        <v>8</v>
      </c>
      <c r="E328" s="1" t="s">
        <v>37</v>
      </c>
      <c r="F328" s="1" t="s">
        <v>35</v>
      </c>
      <c r="G328" s="1" t="s">
        <v>608</v>
      </c>
      <c r="H328" s="1">
        <v>14069</v>
      </c>
      <c r="I328" s="1">
        <v>200</v>
      </c>
      <c r="J328" s="1" t="s">
        <v>609</v>
      </c>
    </row>
    <row r="329" spans="1:10">
      <c r="A329" s="1" t="s">
        <v>492</v>
      </c>
      <c r="B329" s="1" t="s">
        <v>46</v>
      </c>
      <c r="C329" s="1" t="s">
        <v>206</v>
      </c>
      <c r="D329" s="1">
        <v>3</v>
      </c>
      <c r="E329" s="1" t="s">
        <v>37</v>
      </c>
      <c r="F329" s="1" t="s">
        <v>35</v>
      </c>
      <c r="G329" s="1" t="s">
        <v>608</v>
      </c>
      <c r="H329" s="1">
        <v>14069</v>
      </c>
      <c r="I329" s="1">
        <v>200</v>
      </c>
      <c r="J329" s="1" t="s">
        <v>609</v>
      </c>
    </row>
    <row r="330" spans="1:10">
      <c r="A330" s="1" t="s">
        <v>493</v>
      </c>
      <c r="B330" s="1" t="s">
        <v>46</v>
      </c>
      <c r="C330" s="1" t="s">
        <v>183</v>
      </c>
      <c r="D330" s="1">
        <v>3</v>
      </c>
      <c r="E330" s="1" t="s">
        <v>37</v>
      </c>
      <c r="F330" s="1" t="s">
        <v>35</v>
      </c>
      <c r="G330" s="1" t="s">
        <v>608</v>
      </c>
      <c r="H330" s="1">
        <v>14069</v>
      </c>
      <c r="I330" s="1">
        <v>200</v>
      </c>
      <c r="J330" s="1" t="s">
        <v>609</v>
      </c>
    </row>
    <row r="331" spans="1:10">
      <c r="A331" s="1" t="s">
        <v>494</v>
      </c>
      <c r="B331" s="1" t="s">
        <v>140</v>
      </c>
      <c r="C331" s="1" t="s">
        <v>613</v>
      </c>
      <c r="D331" s="1">
        <v>1</v>
      </c>
      <c r="E331" s="1" t="s">
        <v>37</v>
      </c>
      <c r="F331" s="1" t="s">
        <v>35</v>
      </c>
      <c r="G331" s="1" t="s">
        <v>608</v>
      </c>
      <c r="H331" s="1">
        <v>14069</v>
      </c>
      <c r="I331" s="1">
        <v>200</v>
      </c>
      <c r="J331" s="1" t="s">
        <v>609</v>
      </c>
    </row>
    <row r="332" spans="1:10">
      <c r="A332" s="1" t="s">
        <v>495</v>
      </c>
      <c r="B332" s="1" t="s">
        <v>47</v>
      </c>
      <c r="C332" s="1" t="s">
        <v>614</v>
      </c>
      <c r="D332" s="1">
        <v>1</v>
      </c>
      <c r="E332" s="1" t="s">
        <v>37</v>
      </c>
      <c r="F332" s="1" t="s">
        <v>35</v>
      </c>
      <c r="G332" s="1" t="s">
        <v>608</v>
      </c>
      <c r="H332" s="1">
        <v>14069</v>
      </c>
      <c r="I332" s="1">
        <v>200</v>
      </c>
      <c r="J332" s="1" t="s">
        <v>609</v>
      </c>
    </row>
    <row r="333" spans="1:10">
      <c r="A333" s="1" t="s">
        <v>496</v>
      </c>
      <c r="B333" s="1" t="s">
        <v>140</v>
      </c>
      <c r="C333" s="1" t="s">
        <v>615</v>
      </c>
      <c r="D333" s="1">
        <v>1</v>
      </c>
      <c r="E333" s="1" t="s">
        <v>37</v>
      </c>
      <c r="F333" s="1" t="s">
        <v>35</v>
      </c>
      <c r="G333" s="1" t="s">
        <v>608</v>
      </c>
      <c r="H333" s="1">
        <v>14069</v>
      </c>
      <c r="I333" s="1">
        <v>200</v>
      </c>
      <c r="J333" s="1" t="s">
        <v>609</v>
      </c>
    </row>
    <row r="334" spans="1:10">
      <c r="A334" s="1" t="s">
        <v>497</v>
      </c>
      <c r="B334" s="1" t="s">
        <v>140</v>
      </c>
      <c r="C334" s="1" t="s">
        <v>616</v>
      </c>
      <c r="D334" s="1">
        <v>1</v>
      </c>
      <c r="E334" s="1" t="s">
        <v>37</v>
      </c>
      <c r="F334" s="1" t="s">
        <v>35</v>
      </c>
      <c r="G334" s="1" t="s">
        <v>608</v>
      </c>
      <c r="H334" s="1">
        <v>14069</v>
      </c>
      <c r="I334" s="1">
        <v>200</v>
      </c>
      <c r="J334" s="1" t="s">
        <v>609</v>
      </c>
    </row>
    <row r="335" spans="1:10">
      <c r="A335" s="1" t="s">
        <v>498</v>
      </c>
      <c r="B335" s="1" t="s">
        <v>46</v>
      </c>
      <c r="C335" s="1" t="s">
        <v>166</v>
      </c>
      <c r="D335" s="1">
        <v>5</v>
      </c>
      <c r="E335" s="1" t="s">
        <v>37</v>
      </c>
      <c r="F335" s="1" t="s">
        <v>35</v>
      </c>
      <c r="G335" s="1" t="s">
        <v>608</v>
      </c>
      <c r="H335" s="1">
        <v>14069</v>
      </c>
      <c r="I335" s="1">
        <v>200</v>
      </c>
      <c r="J335" s="1" t="s">
        <v>609</v>
      </c>
    </row>
    <row r="336" spans="1:10">
      <c r="A336" s="1" t="s">
        <v>499</v>
      </c>
      <c r="B336" s="1" t="s">
        <v>46</v>
      </c>
      <c r="C336" s="1" t="s">
        <v>178</v>
      </c>
      <c r="D336" s="1">
        <v>1</v>
      </c>
      <c r="E336" s="1" t="s">
        <v>37</v>
      </c>
      <c r="F336" s="1" t="s">
        <v>35</v>
      </c>
      <c r="G336" s="1" t="s">
        <v>608</v>
      </c>
      <c r="H336" s="1">
        <v>14069</v>
      </c>
      <c r="I336" s="1">
        <v>200</v>
      </c>
      <c r="J336" s="1" t="s">
        <v>609</v>
      </c>
    </row>
    <row r="337" spans="1:10">
      <c r="A337" s="1" t="s">
        <v>500</v>
      </c>
      <c r="B337" s="1" t="s">
        <v>46</v>
      </c>
      <c r="C337" s="1" t="s">
        <v>205</v>
      </c>
      <c r="D337" s="1">
        <v>1</v>
      </c>
      <c r="E337" s="1" t="s">
        <v>37</v>
      </c>
      <c r="F337" s="1" t="s">
        <v>35</v>
      </c>
      <c r="G337" s="1" t="s">
        <v>608</v>
      </c>
      <c r="H337" s="1">
        <v>14069</v>
      </c>
      <c r="I337" s="1">
        <v>200</v>
      </c>
      <c r="J337" s="1" t="s">
        <v>609</v>
      </c>
    </row>
    <row r="338" spans="1:10">
      <c r="A338" s="1" t="s">
        <v>501</v>
      </c>
      <c r="B338" s="1" t="s">
        <v>46</v>
      </c>
      <c r="C338" s="1" t="s">
        <v>164</v>
      </c>
      <c r="D338" s="1">
        <v>1</v>
      </c>
      <c r="E338" s="1" t="s">
        <v>37</v>
      </c>
      <c r="F338" s="1" t="s">
        <v>35</v>
      </c>
      <c r="G338" s="1" t="s">
        <v>608</v>
      </c>
      <c r="H338" s="1">
        <v>14069</v>
      </c>
      <c r="I338" s="1">
        <v>200</v>
      </c>
      <c r="J338" s="1" t="s">
        <v>609</v>
      </c>
    </row>
    <row r="339" spans="1:10">
      <c r="A339" s="1" t="s">
        <v>502</v>
      </c>
      <c r="B339" s="1" t="s">
        <v>46</v>
      </c>
      <c r="C339" s="1" t="s">
        <v>152</v>
      </c>
      <c r="D339" s="1">
        <v>1</v>
      </c>
      <c r="E339" s="1" t="s">
        <v>37</v>
      </c>
      <c r="F339" s="1" t="s">
        <v>35</v>
      </c>
      <c r="G339" s="1" t="s">
        <v>608</v>
      </c>
      <c r="H339" s="1">
        <v>14069</v>
      </c>
      <c r="I339" s="1">
        <v>200</v>
      </c>
      <c r="J339" s="1" t="s">
        <v>609</v>
      </c>
    </row>
    <row r="340" spans="1:10">
      <c r="A340" s="1" t="s">
        <v>503</v>
      </c>
      <c r="B340" s="1" t="s">
        <v>46</v>
      </c>
      <c r="C340" s="1" t="s">
        <v>578</v>
      </c>
      <c r="D340" s="1">
        <v>2</v>
      </c>
      <c r="E340" s="1" t="s">
        <v>37</v>
      </c>
      <c r="F340" s="1" t="s">
        <v>35</v>
      </c>
      <c r="G340" s="1" t="s">
        <v>608</v>
      </c>
      <c r="H340" s="1">
        <v>14069</v>
      </c>
      <c r="I340" s="1">
        <v>200</v>
      </c>
      <c r="J340" s="1" t="s">
        <v>609</v>
      </c>
    </row>
    <row r="341" spans="1:10">
      <c r="A341" s="1" t="s">
        <v>504</v>
      </c>
      <c r="B341" s="1" t="s">
        <v>46</v>
      </c>
      <c r="C341" s="1" t="s">
        <v>617</v>
      </c>
      <c r="D341" s="1">
        <v>1</v>
      </c>
      <c r="E341" s="1" t="s">
        <v>37</v>
      </c>
      <c r="F341" s="1" t="s">
        <v>35</v>
      </c>
      <c r="G341" s="1" t="s">
        <v>608</v>
      </c>
      <c r="H341" s="1">
        <v>14069</v>
      </c>
      <c r="I341" s="1">
        <v>200</v>
      </c>
      <c r="J341" s="1" t="s">
        <v>609</v>
      </c>
    </row>
    <row r="342" spans="1:10">
      <c r="A342" s="1" t="s">
        <v>505</v>
      </c>
      <c r="B342" s="1" t="s">
        <v>377</v>
      </c>
      <c r="C342" s="1" t="s">
        <v>618</v>
      </c>
      <c r="D342" s="1">
        <v>1</v>
      </c>
      <c r="E342" s="1" t="s">
        <v>37</v>
      </c>
      <c r="F342" s="1" t="s">
        <v>35</v>
      </c>
      <c r="G342" s="1" t="s">
        <v>608</v>
      </c>
      <c r="H342" s="1">
        <v>14069</v>
      </c>
      <c r="I342" s="1">
        <v>200</v>
      </c>
      <c r="J342" s="1" t="s">
        <v>609</v>
      </c>
    </row>
    <row r="343" spans="1:10">
      <c r="A343" s="1" t="s">
        <v>506</v>
      </c>
      <c r="B343" s="1" t="s">
        <v>46</v>
      </c>
      <c r="C343" s="1" t="s">
        <v>619</v>
      </c>
      <c r="D343" s="1">
        <v>1</v>
      </c>
      <c r="E343" s="1" t="s">
        <v>37</v>
      </c>
      <c r="F343" s="1" t="s">
        <v>35</v>
      </c>
      <c r="G343" s="1" t="s">
        <v>608</v>
      </c>
      <c r="H343" s="1">
        <v>14069</v>
      </c>
      <c r="I343" s="1">
        <v>200</v>
      </c>
      <c r="J343" s="1" t="s">
        <v>609</v>
      </c>
    </row>
    <row r="344" spans="1:10">
      <c r="A344" s="1" t="s">
        <v>507</v>
      </c>
      <c r="B344" s="1" t="s">
        <v>46</v>
      </c>
      <c r="C344" s="1" t="s">
        <v>141</v>
      </c>
      <c r="D344" s="1">
        <v>3</v>
      </c>
      <c r="E344" s="1" t="s">
        <v>37</v>
      </c>
      <c r="F344" s="1" t="s">
        <v>35</v>
      </c>
      <c r="G344" s="1" t="s">
        <v>620</v>
      </c>
      <c r="H344" s="1">
        <v>16776</v>
      </c>
      <c r="I344" s="1">
        <v>200</v>
      </c>
      <c r="J344" s="1" t="s">
        <v>621</v>
      </c>
    </row>
    <row r="345" spans="1:10">
      <c r="A345" s="1" t="s">
        <v>508</v>
      </c>
      <c r="B345" s="1" t="s">
        <v>48</v>
      </c>
      <c r="C345" s="1" t="s">
        <v>622</v>
      </c>
      <c r="D345" s="1">
        <v>1</v>
      </c>
      <c r="E345" s="1" t="s">
        <v>37</v>
      </c>
      <c r="F345" s="1" t="s">
        <v>35</v>
      </c>
      <c r="G345" s="1" t="s">
        <v>620</v>
      </c>
      <c r="H345" s="1">
        <v>16776</v>
      </c>
      <c r="I345" s="1">
        <v>200</v>
      </c>
      <c r="J345" s="1" t="s">
        <v>621</v>
      </c>
    </row>
    <row r="346" spans="1:10">
      <c r="A346" s="1" t="s">
        <v>509</v>
      </c>
      <c r="B346" s="1" t="s">
        <v>46</v>
      </c>
      <c r="C346" s="1" t="s">
        <v>166</v>
      </c>
      <c r="D346" s="1">
        <v>3</v>
      </c>
      <c r="E346" s="1" t="s">
        <v>37</v>
      </c>
      <c r="F346" s="1" t="s">
        <v>35</v>
      </c>
      <c r="G346" s="1" t="s">
        <v>620</v>
      </c>
      <c r="H346" s="1">
        <v>16776</v>
      </c>
      <c r="I346" s="1">
        <v>200</v>
      </c>
      <c r="J346" s="1" t="s">
        <v>621</v>
      </c>
    </row>
    <row r="347" spans="1:10">
      <c r="A347" s="1" t="s">
        <v>510</v>
      </c>
      <c r="B347" s="1" t="s">
        <v>46</v>
      </c>
      <c r="C347" s="1" t="s">
        <v>162</v>
      </c>
      <c r="D347" s="1">
        <v>1</v>
      </c>
      <c r="E347" s="1" t="s">
        <v>37</v>
      </c>
      <c r="F347" s="1" t="s">
        <v>35</v>
      </c>
      <c r="G347" s="1" t="s">
        <v>620</v>
      </c>
      <c r="H347" s="1">
        <v>16776</v>
      </c>
      <c r="I347" s="1">
        <v>200</v>
      </c>
      <c r="J347" s="1" t="s">
        <v>621</v>
      </c>
    </row>
    <row r="348" spans="1:10">
      <c r="A348" s="1" t="s">
        <v>511</v>
      </c>
      <c r="B348" s="1" t="s">
        <v>46</v>
      </c>
      <c r="C348" s="1" t="s">
        <v>205</v>
      </c>
      <c r="D348" s="1">
        <v>1</v>
      </c>
      <c r="E348" s="1" t="s">
        <v>37</v>
      </c>
      <c r="F348" s="1" t="s">
        <v>35</v>
      </c>
      <c r="G348" s="1" t="s">
        <v>620</v>
      </c>
      <c r="H348" s="1">
        <v>16776</v>
      </c>
      <c r="I348" s="1">
        <v>200</v>
      </c>
      <c r="J348" s="1" t="s">
        <v>621</v>
      </c>
    </row>
    <row r="349" spans="1:10">
      <c r="A349" s="1" t="s">
        <v>512</v>
      </c>
      <c r="B349" s="1" t="s">
        <v>46</v>
      </c>
      <c r="C349" s="1" t="s">
        <v>623</v>
      </c>
      <c r="D349" s="1">
        <v>1</v>
      </c>
      <c r="E349" s="1" t="s">
        <v>37</v>
      </c>
      <c r="F349" s="1" t="s">
        <v>35</v>
      </c>
      <c r="G349" s="1" t="s">
        <v>620</v>
      </c>
      <c r="H349" s="1">
        <v>16776</v>
      </c>
      <c r="I349" s="1">
        <v>200</v>
      </c>
      <c r="J349" s="1" t="s">
        <v>621</v>
      </c>
    </row>
    <row r="350" spans="1:10">
      <c r="A350" s="1" t="s">
        <v>513</v>
      </c>
      <c r="B350" s="1" t="s">
        <v>46</v>
      </c>
      <c r="C350" s="1" t="s">
        <v>372</v>
      </c>
      <c r="D350" s="1">
        <v>4</v>
      </c>
      <c r="E350" s="1" t="s">
        <v>37</v>
      </c>
      <c r="F350" s="1" t="s">
        <v>35</v>
      </c>
      <c r="G350" s="1" t="s">
        <v>620</v>
      </c>
      <c r="H350" s="1">
        <v>16776</v>
      </c>
      <c r="I350" s="1">
        <v>200</v>
      </c>
      <c r="J350" s="1" t="s">
        <v>621</v>
      </c>
    </row>
    <row r="351" spans="1:10">
      <c r="A351" s="1" t="s">
        <v>514</v>
      </c>
      <c r="B351" s="1" t="s">
        <v>46</v>
      </c>
      <c r="C351" s="1" t="s">
        <v>183</v>
      </c>
      <c r="D351" s="1">
        <v>1</v>
      </c>
      <c r="E351" s="1" t="s">
        <v>37</v>
      </c>
      <c r="F351" s="1" t="s">
        <v>35</v>
      </c>
      <c r="G351" s="1" t="s">
        <v>620</v>
      </c>
      <c r="H351" s="1">
        <v>16776</v>
      </c>
      <c r="I351" s="1">
        <v>200</v>
      </c>
      <c r="J351" s="1" t="s">
        <v>621</v>
      </c>
    </row>
    <row r="352" spans="1:10">
      <c r="A352" s="1" t="s">
        <v>515</v>
      </c>
      <c r="B352" s="1" t="s">
        <v>46</v>
      </c>
      <c r="C352" s="1" t="s">
        <v>157</v>
      </c>
      <c r="D352" s="1">
        <v>1</v>
      </c>
      <c r="E352" s="1" t="s">
        <v>37</v>
      </c>
      <c r="F352" s="1" t="s">
        <v>35</v>
      </c>
      <c r="G352" s="1" t="s">
        <v>620</v>
      </c>
      <c r="H352" s="1">
        <v>16776</v>
      </c>
      <c r="I352" s="1">
        <v>200</v>
      </c>
      <c r="J352" s="1" t="s">
        <v>621</v>
      </c>
    </row>
    <row r="353" spans="1:10">
      <c r="A353" s="1" t="s">
        <v>516</v>
      </c>
      <c r="B353" s="1" t="s">
        <v>47</v>
      </c>
      <c r="C353" s="1" t="s">
        <v>624</v>
      </c>
      <c r="D353" s="1">
        <v>1</v>
      </c>
      <c r="E353" s="1" t="s">
        <v>37</v>
      </c>
      <c r="F353" s="1" t="s">
        <v>35</v>
      </c>
      <c r="G353" s="1" t="s">
        <v>620</v>
      </c>
      <c r="H353" s="1">
        <v>16776</v>
      </c>
      <c r="I353" s="1">
        <v>200</v>
      </c>
      <c r="J353" s="1" t="s">
        <v>621</v>
      </c>
    </row>
    <row r="354" spans="1:10">
      <c r="A354" s="1" t="s">
        <v>517</v>
      </c>
      <c r="B354" s="1" t="s">
        <v>140</v>
      </c>
      <c r="C354" s="1" t="s">
        <v>625</v>
      </c>
      <c r="D354" s="1">
        <v>1</v>
      </c>
      <c r="E354" s="1" t="s">
        <v>37</v>
      </c>
      <c r="F354" s="1" t="s">
        <v>35</v>
      </c>
      <c r="G354" s="1" t="s">
        <v>620</v>
      </c>
      <c r="H354" s="1">
        <v>16776</v>
      </c>
      <c r="I354" s="1">
        <v>200</v>
      </c>
      <c r="J354" s="1" t="s">
        <v>621</v>
      </c>
    </row>
    <row r="355" spans="1:10">
      <c r="A355" s="1" t="s">
        <v>518</v>
      </c>
      <c r="B355" s="1" t="s">
        <v>47</v>
      </c>
      <c r="C355" s="1" t="s">
        <v>628</v>
      </c>
      <c r="D355" s="1">
        <v>1</v>
      </c>
      <c r="E355" s="1" t="s">
        <v>37</v>
      </c>
      <c r="F355" s="1" t="s">
        <v>35</v>
      </c>
      <c r="G355" s="1" t="s">
        <v>626</v>
      </c>
      <c r="H355" s="1">
        <v>16841</v>
      </c>
      <c r="I355" s="1">
        <v>200</v>
      </c>
      <c r="J355" s="1" t="s">
        <v>627</v>
      </c>
    </row>
    <row r="356" spans="1:10">
      <c r="A356" s="1" t="s">
        <v>519</v>
      </c>
      <c r="B356" s="1" t="s">
        <v>140</v>
      </c>
      <c r="C356" s="1" t="s">
        <v>149</v>
      </c>
      <c r="D356" s="1">
        <v>1</v>
      </c>
      <c r="E356" s="1" t="s">
        <v>37</v>
      </c>
      <c r="F356" s="1" t="s">
        <v>35</v>
      </c>
      <c r="G356" s="1" t="s">
        <v>626</v>
      </c>
      <c r="H356" s="1">
        <v>16841</v>
      </c>
      <c r="I356" s="1">
        <v>200</v>
      </c>
      <c r="J356" s="1" t="s">
        <v>627</v>
      </c>
    </row>
    <row r="357" spans="1:10">
      <c r="A357" s="1" t="s">
        <v>520</v>
      </c>
      <c r="B357" s="1" t="s">
        <v>46</v>
      </c>
      <c r="C357" s="1" t="s">
        <v>156</v>
      </c>
      <c r="D357" s="1">
        <v>6</v>
      </c>
      <c r="E357" s="1" t="s">
        <v>37</v>
      </c>
      <c r="F357" s="1" t="s">
        <v>35</v>
      </c>
      <c r="G357" s="1" t="s">
        <v>626</v>
      </c>
      <c r="H357" s="1">
        <v>16841</v>
      </c>
      <c r="I357" s="1">
        <v>200</v>
      </c>
      <c r="J357" s="1" t="s">
        <v>627</v>
      </c>
    </row>
    <row r="358" spans="1:10">
      <c r="A358" s="1" t="s">
        <v>521</v>
      </c>
      <c r="B358" s="1" t="s">
        <v>46</v>
      </c>
      <c r="C358" s="1" t="s">
        <v>178</v>
      </c>
      <c r="D358" s="1">
        <v>1</v>
      </c>
      <c r="E358" s="1" t="s">
        <v>37</v>
      </c>
      <c r="F358" s="1" t="s">
        <v>35</v>
      </c>
      <c r="G358" s="1" t="s">
        <v>626</v>
      </c>
      <c r="H358" s="1">
        <v>16841</v>
      </c>
      <c r="I358" s="1">
        <v>200</v>
      </c>
      <c r="J358" s="1" t="s">
        <v>627</v>
      </c>
    </row>
    <row r="359" spans="1:10">
      <c r="A359" s="1" t="s">
        <v>522</v>
      </c>
      <c r="B359" s="1" t="s">
        <v>46</v>
      </c>
      <c r="C359" s="1" t="s">
        <v>159</v>
      </c>
      <c r="D359" s="1">
        <v>2</v>
      </c>
      <c r="E359" s="1" t="s">
        <v>37</v>
      </c>
      <c r="F359" s="1" t="s">
        <v>35</v>
      </c>
      <c r="G359" s="1" t="s">
        <v>626</v>
      </c>
      <c r="H359" s="1">
        <v>16841</v>
      </c>
      <c r="I359" s="1">
        <v>200</v>
      </c>
      <c r="J359" s="1" t="s">
        <v>627</v>
      </c>
    </row>
    <row r="360" spans="1:10">
      <c r="A360" s="1" t="s">
        <v>523</v>
      </c>
      <c r="B360" s="1" t="s">
        <v>46</v>
      </c>
      <c r="C360" s="1" t="s">
        <v>162</v>
      </c>
      <c r="D360" s="1">
        <v>1</v>
      </c>
      <c r="E360" s="1" t="s">
        <v>37</v>
      </c>
      <c r="F360" s="1" t="s">
        <v>35</v>
      </c>
      <c r="G360" s="1" t="s">
        <v>626</v>
      </c>
      <c r="H360" s="1">
        <v>16841</v>
      </c>
      <c r="I360" s="1">
        <v>200</v>
      </c>
      <c r="J360" s="1" t="s">
        <v>627</v>
      </c>
    </row>
    <row r="361" spans="1:10">
      <c r="A361" s="1" t="s">
        <v>524</v>
      </c>
      <c r="B361" s="1" t="s">
        <v>46</v>
      </c>
      <c r="C361" s="1" t="s">
        <v>166</v>
      </c>
      <c r="D361" s="1">
        <v>2</v>
      </c>
      <c r="E361" s="1" t="s">
        <v>37</v>
      </c>
      <c r="F361" s="1" t="s">
        <v>35</v>
      </c>
      <c r="G361" s="1" t="s">
        <v>626</v>
      </c>
      <c r="H361" s="1">
        <v>16841</v>
      </c>
      <c r="I361" s="1">
        <v>200</v>
      </c>
      <c r="J361" s="1" t="s">
        <v>627</v>
      </c>
    </row>
    <row r="362" spans="1:10">
      <c r="A362" s="1" t="s">
        <v>525</v>
      </c>
      <c r="B362" s="1" t="s">
        <v>46</v>
      </c>
      <c r="C362" s="1" t="s">
        <v>629</v>
      </c>
      <c r="D362" s="1">
        <v>1</v>
      </c>
      <c r="E362" s="1" t="s">
        <v>37</v>
      </c>
      <c r="F362" s="1" t="s">
        <v>35</v>
      </c>
      <c r="G362" s="1" t="s">
        <v>626</v>
      </c>
      <c r="H362" s="1">
        <v>16841</v>
      </c>
      <c r="I362" s="1">
        <v>200</v>
      </c>
      <c r="J362" s="1" t="s">
        <v>627</v>
      </c>
    </row>
    <row r="363" spans="1:10">
      <c r="A363" s="1" t="s">
        <v>526</v>
      </c>
      <c r="B363" s="1" t="s">
        <v>46</v>
      </c>
      <c r="C363" s="1" t="s">
        <v>630</v>
      </c>
      <c r="D363" s="1">
        <v>1</v>
      </c>
      <c r="E363" s="1" t="s">
        <v>37</v>
      </c>
      <c r="F363" s="1" t="s">
        <v>35</v>
      </c>
      <c r="G363" s="1" t="s">
        <v>626</v>
      </c>
      <c r="H363" s="1">
        <v>16841</v>
      </c>
      <c r="I363" s="1">
        <v>200</v>
      </c>
      <c r="J363" s="1" t="s">
        <v>627</v>
      </c>
    </row>
    <row r="364" spans="1:10">
      <c r="A364" s="1" t="s">
        <v>527</v>
      </c>
      <c r="B364" s="1" t="s">
        <v>47</v>
      </c>
      <c r="C364" s="1" t="s">
        <v>374</v>
      </c>
      <c r="D364" s="1">
        <v>2</v>
      </c>
      <c r="E364" s="1" t="s">
        <v>37</v>
      </c>
      <c r="F364" s="1" t="s">
        <v>35</v>
      </c>
      <c r="G364" s="1" t="s">
        <v>626</v>
      </c>
      <c r="H364" s="1">
        <v>16841</v>
      </c>
      <c r="I364" s="1">
        <v>200</v>
      </c>
      <c r="J364" s="1" t="s">
        <v>627</v>
      </c>
    </row>
    <row r="365" spans="1:10">
      <c r="A365" s="1" t="s">
        <v>528</v>
      </c>
      <c r="B365" s="1" t="s">
        <v>47</v>
      </c>
      <c r="C365" s="1" t="s">
        <v>631</v>
      </c>
      <c r="D365" s="1">
        <v>1</v>
      </c>
      <c r="E365" s="1" t="s">
        <v>37</v>
      </c>
      <c r="F365" s="1" t="s">
        <v>35</v>
      </c>
      <c r="G365" s="1" t="s">
        <v>626</v>
      </c>
      <c r="H365" s="1">
        <v>16841</v>
      </c>
      <c r="I365" s="1">
        <v>200</v>
      </c>
      <c r="J365" s="1" t="s">
        <v>627</v>
      </c>
    </row>
    <row r="366" spans="1:10">
      <c r="A366" s="1" t="s">
        <v>529</v>
      </c>
      <c r="B366" s="1" t="s">
        <v>47</v>
      </c>
      <c r="C366" s="1" t="s">
        <v>367</v>
      </c>
      <c r="D366" s="1">
        <v>1</v>
      </c>
      <c r="E366" s="1" t="s">
        <v>37</v>
      </c>
      <c r="F366" s="1" t="s">
        <v>35</v>
      </c>
      <c r="G366" s="1" t="s">
        <v>626</v>
      </c>
      <c r="H366" s="1">
        <v>16841</v>
      </c>
      <c r="I366" s="1">
        <v>200</v>
      </c>
      <c r="J366" s="1" t="s">
        <v>627</v>
      </c>
    </row>
    <row r="367" spans="1:10">
      <c r="A367" s="1" t="s">
        <v>530</v>
      </c>
      <c r="B367" s="1" t="s">
        <v>46</v>
      </c>
      <c r="C367" s="29" t="s">
        <v>3578</v>
      </c>
      <c r="D367" s="1">
        <v>1</v>
      </c>
      <c r="E367" s="1" t="s">
        <v>37</v>
      </c>
      <c r="F367" s="1" t="s">
        <v>35</v>
      </c>
      <c r="G367" s="1" t="s">
        <v>626</v>
      </c>
      <c r="H367" s="1">
        <v>16841</v>
      </c>
      <c r="I367" s="1">
        <v>200</v>
      </c>
      <c r="J367" s="1" t="s">
        <v>627</v>
      </c>
    </row>
    <row r="368" spans="1:10">
      <c r="A368" s="1" t="s">
        <v>531</v>
      </c>
      <c r="B368" s="1" t="s">
        <v>332</v>
      </c>
      <c r="C368" s="1" t="s">
        <v>333</v>
      </c>
      <c r="D368" s="1">
        <v>1</v>
      </c>
      <c r="E368" s="1" t="s">
        <v>37</v>
      </c>
      <c r="F368" s="1" t="s">
        <v>35</v>
      </c>
      <c r="G368" s="1" t="s">
        <v>626</v>
      </c>
      <c r="H368" s="1">
        <v>16841</v>
      </c>
      <c r="I368" s="1">
        <v>200</v>
      </c>
      <c r="J368" s="1" t="s">
        <v>627</v>
      </c>
    </row>
    <row r="369" spans="1:9">
      <c r="A369" s="1" t="s">
        <v>532</v>
      </c>
      <c r="E369" s="1" t="s">
        <v>37</v>
      </c>
      <c r="F369" s="1" t="s">
        <v>35</v>
      </c>
      <c r="I369" s="1">
        <v>200</v>
      </c>
    </row>
    <row r="370" spans="1:9">
      <c r="A370" s="1" t="s">
        <v>533</v>
      </c>
      <c r="E370" s="1" t="s">
        <v>37</v>
      </c>
      <c r="F370" s="1" t="s">
        <v>35</v>
      </c>
      <c r="I370" s="1">
        <v>200</v>
      </c>
    </row>
    <row r="371" spans="1:9">
      <c r="A371" s="1" t="s">
        <v>534</v>
      </c>
      <c r="D371" s="1">
        <f>SUM(D26:D370)</f>
        <v>852</v>
      </c>
      <c r="E371" s="1" t="s">
        <v>37</v>
      </c>
      <c r="F371" s="1" t="s">
        <v>35</v>
      </c>
      <c r="I371" s="1">
        <v>200</v>
      </c>
    </row>
    <row r="372" spans="1:9">
      <c r="A372" s="1" t="s">
        <v>535</v>
      </c>
      <c r="D372" s="1">
        <f>SUM(D8,D10:D11,D13,D15:D18,D20:D21,D24,D26,D28:D31,D33,D35:D38,D39:D41,D44,D46:D49,D51:D58,D61:D68,D76:D78,D80:D81,D83:D85,D87:D88,D90:D91,D93:D99,D102,D104:D112,D114:D122,D123:D125,D127,D131:D134,D138:D140,D143:D147,D149:D153,D156:D158,D160:D161,D163:D170,D172,D174:D176,D178:D182,D185,D188:D194,D197:D200,D203:D205,D207:D210,D215:D219,D221:D223,D226:D243,D245:D252,D254:D255,D259:D262,D264:D269,D271:D279,D281,D284:D287,D289:D293,D295:D307,D309,D313:D317,D319:D323,D327:D330,D335:D341,D343:D344,D346:D352,D357:D363,D367)</f>
        <v>796</v>
      </c>
      <c r="E372" s="1" t="s">
        <v>37</v>
      </c>
      <c r="F372" s="1" t="s">
        <v>35</v>
      </c>
      <c r="I372" s="1">
        <v>200</v>
      </c>
    </row>
    <row r="373" spans="1:9">
      <c r="A373" s="1" t="s">
        <v>536</v>
      </c>
      <c r="E373" s="1" t="s">
        <v>37</v>
      </c>
      <c r="F373" s="1" t="s">
        <v>35</v>
      </c>
      <c r="I373" s="1">
        <v>200</v>
      </c>
    </row>
    <row r="374" spans="1:9">
      <c r="A374" s="1" t="s">
        <v>537</v>
      </c>
      <c r="E374" s="1" t="s">
        <v>37</v>
      </c>
      <c r="F374" s="1" t="s">
        <v>35</v>
      </c>
      <c r="I374" s="1">
        <v>200</v>
      </c>
    </row>
    <row r="375" spans="1:9">
      <c r="A375" s="1" t="s">
        <v>538</v>
      </c>
      <c r="E375" s="1" t="s">
        <v>37</v>
      </c>
      <c r="F375" s="1" t="s">
        <v>35</v>
      </c>
      <c r="I375" s="1">
        <v>200</v>
      </c>
    </row>
    <row r="376" spans="1:9">
      <c r="A376" s="1" t="s">
        <v>539</v>
      </c>
      <c r="E376" s="1" t="s">
        <v>37</v>
      </c>
      <c r="F376" s="1" t="s">
        <v>35</v>
      </c>
      <c r="I376" s="1">
        <v>200</v>
      </c>
    </row>
    <row r="377" spans="1:9">
      <c r="A377" s="1" t="s">
        <v>540</v>
      </c>
      <c r="E377" s="1" t="s">
        <v>37</v>
      </c>
      <c r="F377" s="1" t="s">
        <v>35</v>
      </c>
      <c r="I377" s="1">
        <v>200</v>
      </c>
    </row>
    <row r="378" spans="1:9">
      <c r="A378" s="1" t="s">
        <v>541</v>
      </c>
      <c r="E378" s="1" t="s">
        <v>37</v>
      </c>
      <c r="F378" s="1" t="s">
        <v>35</v>
      </c>
      <c r="I378" s="1">
        <v>200</v>
      </c>
    </row>
    <row r="379" spans="1:9">
      <c r="A379" s="1" t="s">
        <v>542</v>
      </c>
      <c r="E379" s="1" t="s">
        <v>37</v>
      </c>
      <c r="F379" s="1" t="s">
        <v>35</v>
      </c>
      <c r="I379" s="1">
        <v>200</v>
      </c>
    </row>
    <row r="380" spans="1:9">
      <c r="A380" s="1" t="s">
        <v>543</v>
      </c>
      <c r="E380" s="1" t="s">
        <v>37</v>
      </c>
      <c r="F380" s="1" t="s">
        <v>35</v>
      </c>
      <c r="I380" s="1">
        <v>200</v>
      </c>
    </row>
    <row r="381" spans="1:9">
      <c r="A381" s="1" t="s">
        <v>544</v>
      </c>
      <c r="E381" s="1" t="s">
        <v>37</v>
      </c>
      <c r="F381" s="1" t="s">
        <v>35</v>
      </c>
      <c r="I381" s="1">
        <v>200</v>
      </c>
    </row>
    <row r="382" spans="1:9">
      <c r="A382" s="1" t="s">
        <v>545</v>
      </c>
      <c r="E382" s="1" t="s">
        <v>37</v>
      </c>
      <c r="F382" s="1" t="s">
        <v>35</v>
      </c>
      <c r="I382" s="1">
        <v>200</v>
      </c>
    </row>
    <row r="383" spans="1:9">
      <c r="A383" s="1" t="s">
        <v>546</v>
      </c>
      <c r="E383" s="1" t="s">
        <v>37</v>
      </c>
      <c r="F383" s="1" t="s">
        <v>35</v>
      </c>
      <c r="I383" s="1">
        <v>200</v>
      </c>
    </row>
    <row r="384" spans="1:9">
      <c r="A384" s="1" t="s">
        <v>547</v>
      </c>
      <c r="E384" s="1" t="s">
        <v>37</v>
      </c>
      <c r="F384" s="1" t="s">
        <v>35</v>
      </c>
      <c r="I384" s="1">
        <v>200</v>
      </c>
    </row>
    <row r="385" spans="1:9">
      <c r="A385" s="1" t="s">
        <v>548</v>
      </c>
      <c r="E385" s="1" t="s">
        <v>37</v>
      </c>
      <c r="F385" s="1" t="s">
        <v>35</v>
      </c>
      <c r="I385" s="1">
        <v>200</v>
      </c>
    </row>
    <row r="386" spans="1:9">
      <c r="A386" s="1" t="s">
        <v>549</v>
      </c>
      <c r="E386" s="1" t="s">
        <v>37</v>
      </c>
      <c r="F386" s="1" t="s">
        <v>35</v>
      </c>
      <c r="I386" s="1">
        <v>200</v>
      </c>
    </row>
    <row r="387" spans="1:9">
      <c r="A387" s="1" t="s">
        <v>550</v>
      </c>
      <c r="E387" s="1" t="s">
        <v>37</v>
      </c>
      <c r="F387" s="1" t="s">
        <v>35</v>
      </c>
      <c r="I387" s="1">
        <v>200</v>
      </c>
    </row>
    <row r="388" spans="1:9">
      <c r="A388" s="1" t="s">
        <v>551</v>
      </c>
      <c r="E388" s="1" t="s">
        <v>37</v>
      </c>
      <c r="F388" s="1" t="s">
        <v>35</v>
      </c>
      <c r="I388" s="1">
        <v>200</v>
      </c>
    </row>
    <row r="389" spans="1:9">
      <c r="A389" s="1" t="s">
        <v>552</v>
      </c>
      <c r="E389" s="1" t="s">
        <v>37</v>
      </c>
      <c r="F389" s="1" t="s">
        <v>35</v>
      </c>
      <c r="I389" s="1">
        <v>200</v>
      </c>
    </row>
    <row r="390" spans="1:9">
      <c r="A390" s="1" t="s">
        <v>553</v>
      </c>
      <c r="E390" s="1" t="s">
        <v>37</v>
      </c>
      <c r="F390" s="1" t="s">
        <v>35</v>
      </c>
      <c r="I390" s="1">
        <v>200</v>
      </c>
    </row>
    <row r="391" spans="1:9">
      <c r="A391" s="1" t="s">
        <v>554</v>
      </c>
      <c r="E391" s="1" t="s">
        <v>37</v>
      </c>
      <c r="F391" s="1" t="s">
        <v>35</v>
      </c>
      <c r="I391" s="1">
        <v>200</v>
      </c>
    </row>
    <row r="392" spans="1:9">
      <c r="A392" s="1" t="s">
        <v>555</v>
      </c>
      <c r="E392" s="1" t="s">
        <v>37</v>
      </c>
      <c r="F392" s="1" t="s">
        <v>35</v>
      </c>
      <c r="I392" s="1">
        <v>200</v>
      </c>
    </row>
    <row r="393" spans="1:9">
      <c r="A393" s="1" t="s">
        <v>556</v>
      </c>
      <c r="E393" s="1" t="s">
        <v>37</v>
      </c>
      <c r="F393" s="1" t="s">
        <v>35</v>
      </c>
      <c r="I393" s="1">
        <v>200</v>
      </c>
    </row>
    <row r="394" spans="1:9">
      <c r="A394" s="1" t="s">
        <v>557</v>
      </c>
      <c r="E394" s="1" t="s">
        <v>37</v>
      </c>
      <c r="F394" s="1" t="s">
        <v>35</v>
      </c>
      <c r="I394" s="1">
        <v>200</v>
      </c>
    </row>
    <row r="395" spans="1:9">
      <c r="A395" s="1" t="s">
        <v>558</v>
      </c>
      <c r="E395" s="1" t="s">
        <v>37</v>
      </c>
      <c r="F395" s="1" t="s">
        <v>35</v>
      </c>
      <c r="I395" s="1">
        <v>200</v>
      </c>
    </row>
    <row r="396" spans="1:9">
      <c r="A396" s="1" t="s">
        <v>559</v>
      </c>
      <c r="E396" s="1" t="s">
        <v>37</v>
      </c>
      <c r="F396" s="1" t="s">
        <v>35</v>
      </c>
      <c r="I396" s="1">
        <v>200</v>
      </c>
    </row>
    <row r="397" spans="1:9">
      <c r="A397" s="1" t="s">
        <v>560</v>
      </c>
      <c r="E397" s="1" t="s">
        <v>37</v>
      </c>
      <c r="F397" s="1" t="s">
        <v>35</v>
      </c>
      <c r="I397" s="1">
        <v>200</v>
      </c>
    </row>
    <row r="398" spans="1:9">
      <c r="A398" s="1" t="s">
        <v>561</v>
      </c>
      <c r="E398" s="1" t="s">
        <v>37</v>
      </c>
      <c r="F398" s="1" t="s">
        <v>35</v>
      </c>
      <c r="I398" s="1">
        <v>200</v>
      </c>
    </row>
    <row r="399" spans="1:9">
      <c r="A399" s="1" t="s">
        <v>562</v>
      </c>
      <c r="E399" s="1" t="s">
        <v>37</v>
      </c>
      <c r="F399" s="1" t="s">
        <v>35</v>
      </c>
      <c r="I399" s="1">
        <v>200</v>
      </c>
    </row>
    <row r="400" spans="1:9">
      <c r="A400" s="1" t="s">
        <v>563</v>
      </c>
      <c r="E400" s="1" t="s">
        <v>37</v>
      </c>
      <c r="F400" s="1" t="s">
        <v>35</v>
      </c>
      <c r="I400" s="1">
        <v>200</v>
      </c>
    </row>
    <row r="401" spans="1:9">
      <c r="A401" s="1" t="s">
        <v>564</v>
      </c>
      <c r="E401" s="1" t="s">
        <v>37</v>
      </c>
      <c r="F401" s="1" t="s">
        <v>35</v>
      </c>
      <c r="I401" s="1">
        <v>200</v>
      </c>
    </row>
    <row r="402" spans="1:9">
      <c r="A402" s="1" t="s">
        <v>565</v>
      </c>
      <c r="E402" s="1" t="s">
        <v>37</v>
      </c>
      <c r="F402" s="1" t="s">
        <v>35</v>
      </c>
      <c r="I402" s="1">
        <v>200</v>
      </c>
    </row>
    <row r="403" spans="1:9">
      <c r="A403" s="1" t="s">
        <v>566</v>
      </c>
      <c r="E403" s="1" t="s">
        <v>37</v>
      </c>
      <c r="F403" s="1" t="s">
        <v>35</v>
      </c>
      <c r="I403" s="1">
        <v>200</v>
      </c>
    </row>
    <row r="404" spans="1:9">
      <c r="A404" s="1" t="s">
        <v>567</v>
      </c>
      <c r="E404" s="1" t="s">
        <v>37</v>
      </c>
      <c r="F404" s="1" t="s">
        <v>35</v>
      </c>
      <c r="I404" s="1">
        <v>200</v>
      </c>
    </row>
    <row r="405" spans="1:9">
      <c r="A405" s="1" t="s">
        <v>568</v>
      </c>
      <c r="E405" s="1" t="s">
        <v>37</v>
      </c>
      <c r="F405" s="1" t="s">
        <v>35</v>
      </c>
      <c r="I405" s="1">
        <v>200</v>
      </c>
    </row>
  </sheetData>
  <mergeCells count="2">
    <mergeCell ref="G3:J3"/>
    <mergeCell ref="G2:K2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4:K14"/>
  <sheetViews>
    <sheetView workbookViewId="0">
      <selection activeCell="C22" sqref="C22"/>
    </sheetView>
  </sheetViews>
  <sheetFormatPr baseColWidth="10" defaultRowHeight="15"/>
  <cols>
    <col min="1" max="1" width="11.42578125" style="28"/>
    <col min="2" max="2" width="28.28515625" style="28" customWidth="1"/>
    <col min="3" max="16384" width="11.42578125" style="28"/>
  </cols>
  <sheetData>
    <row r="4" spans="2:11">
      <c r="B4" s="19" t="s">
        <v>3566</v>
      </c>
      <c r="C4" s="19">
        <f>713</f>
        <v>713</v>
      </c>
    </row>
    <row r="5" spans="2:11">
      <c r="B5" s="19" t="s">
        <v>3567</v>
      </c>
      <c r="C5" s="19">
        <f>713-155</f>
        <v>558</v>
      </c>
    </row>
    <row r="6" spans="2:11">
      <c r="B6" s="19" t="s">
        <v>3568</v>
      </c>
      <c r="C6" s="19">
        <f>SUM(Wanang!D5:D368,'Mt Wilhelm 3700m'!F59,'Mt Wilhelm 3200m'!F139,'Mt Wilhelm 2700m'!F102,'Mt Wilhelm 2200m'!F148,'Mt Wilhelm 1700m'!F178,'Mt Wilhelm 1200m'!F120,'Mt Wilhelm 700m'!F334,'Mt Wilhelm 200m'!F543)</f>
        <v>4228</v>
      </c>
    </row>
    <row r="7" spans="2:11">
      <c r="B7" s="19" t="s">
        <v>3569</v>
      </c>
      <c r="C7" s="19">
        <f>C6-852</f>
        <v>3376</v>
      </c>
    </row>
    <row r="10" spans="2:11">
      <c r="C10" s="19" t="s">
        <v>3584</v>
      </c>
      <c r="D10" s="19">
        <v>200</v>
      </c>
      <c r="E10" s="19">
        <v>700</v>
      </c>
      <c r="F10" s="19">
        <v>1200</v>
      </c>
      <c r="G10" s="19">
        <v>1700</v>
      </c>
      <c r="H10" s="19">
        <v>2200</v>
      </c>
      <c r="I10" s="19">
        <v>2700</v>
      </c>
      <c r="J10" s="19">
        <v>3200</v>
      </c>
      <c r="K10" s="19">
        <v>3700</v>
      </c>
    </row>
    <row r="11" spans="2:11">
      <c r="C11" s="19" t="s">
        <v>3579</v>
      </c>
      <c r="D11" s="19">
        <f>SUM('Mt Wilhelm 200m'!D5:D161)/1632</f>
        <v>0.41176470588235292</v>
      </c>
      <c r="E11" s="19">
        <f>SUM('Mt Wilhelm 700m'!D5:D56,'Mt Wilhelm 700m'!D327,'Mt Wilhelm 700m'!D314:D320)/597</f>
        <v>0.16080402010050251</v>
      </c>
      <c r="F11" s="19">
        <f>SUM('Mt Wilhelm 1200m'!D5:D31)/133</f>
        <v>0.22556390977443608</v>
      </c>
      <c r="G11" s="19">
        <f>SUM('Mt Wilhelm 1700m'!D5:D67,'Mt Wilhelm 1700m'!D169:D173)/288</f>
        <v>0.4201388888888889</v>
      </c>
      <c r="H11" s="19">
        <f>SUM('Mt Wilhelm 2200m'!D5:D64)/140</f>
        <v>0.52142857142857146</v>
      </c>
      <c r="I11" s="19">
        <f>SUM('Mt Wilhelm 2700m'!D5:D29)/123</f>
        <v>0.27642276422764228</v>
      </c>
      <c r="J11" s="20">
        <f>SUM('Mt Wilhelm 3200m'!D5:D47)/320</f>
        <v>0.24062500000000001</v>
      </c>
      <c r="K11" s="19">
        <f>SUM('Mt Wilhelm 3700m'!D5:D6,'Mt Wilhelm 3700m'!D8,'Mt Wilhelm 3700m'!D10:D17,'Mt Wilhelm 3700m'!D27:D28,'Mt Wilhelm 3700m'!D48:D49)/54</f>
        <v>0.29629629629629628</v>
      </c>
    </row>
    <row r="12" spans="2:11">
      <c r="C12" s="19" t="s">
        <v>3580</v>
      </c>
      <c r="D12" s="19">
        <f>SUM('Mt Wilhelm 200m'!D162:D300)/1632</f>
        <v>0.32475490196078433</v>
      </c>
      <c r="E12" s="19">
        <f>SUM('Mt Wilhelm 700m'!D57:D150,'Mt Wilhelm 700m'!D321:D322,'Mt Wilhelm 700m'!D328)/597</f>
        <v>0.37018425460636517</v>
      </c>
      <c r="F12" s="19">
        <f>SUM('Mt Wilhelm 1200m'!D32:D59)/133</f>
        <v>0.25563909774436089</v>
      </c>
      <c r="G12" s="19">
        <f>SUM('Mt Wilhelm 1700m'!D68:D89)/288</f>
        <v>0.2673611111111111</v>
      </c>
      <c r="H12" s="19">
        <f>SUM('Mt Wilhelm 2200m'!D65:D81)/140</f>
        <v>0.12857142857142856</v>
      </c>
      <c r="I12" s="19">
        <f>SUM('Mt Wilhelm 2700m'!D30:D53)/123</f>
        <v>0.2032520325203252</v>
      </c>
      <c r="J12" s="20">
        <f>SUM('Mt Wilhelm 3200m'!D48:D55)/320</f>
        <v>3.125E-2</v>
      </c>
      <c r="K12" s="19">
        <f>SUM('Mt Wilhelm 3700m'!D18,'Mt Wilhelm 3700m'!D21:D25,'Mt Wilhelm 3700m'!D38:D44,'Mt Wilhelm 3700m'!D26,'Mt Wilhelm 3700m'!D7,'Mt Wilhelm 3700m'!D9)/54</f>
        <v>0.29629629629629628</v>
      </c>
    </row>
    <row r="13" spans="2:11">
      <c r="C13" s="19" t="s">
        <v>3581</v>
      </c>
      <c r="D13" s="19">
        <f>SUM('Mt Wilhelm 200m'!D301:D401)/1632</f>
        <v>0.12622549019607843</v>
      </c>
      <c r="E13" s="19">
        <f>SUM('Mt Wilhelm 700m'!D151:D220)/597</f>
        <v>0.17587939698492464</v>
      </c>
      <c r="F13" s="19">
        <f>SUM('Mt Wilhelm 1200m'!D60:D79)/133</f>
        <v>0.16541353383458646</v>
      </c>
      <c r="G13" s="19">
        <f>SUM('Mt Wilhelm 1700m'!D90:D110)/288</f>
        <v>0.10069444444444445</v>
      </c>
      <c r="H13" s="19">
        <f>SUM('Mt Wilhelm 2200m'!D82:D92)/140</f>
        <v>7.857142857142857E-2</v>
      </c>
      <c r="I13" s="19">
        <f>SUM('Mt Wilhelm 2700m'!D54:D64)/123</f>
        <v>8.943089430894309E-2</v>
      </c>
      <c r="J13" s="20">
        <f>SUM('Mt Wilhelm 3200m'!D56:D95)/320</f>
        <v>0.21562500000000001</v>
      </c>
      <c r="K13" s="19">
        <f>SUM('Mt Wilhelm 3700m'!D19:D20,'Mt Wilhelm 3700m'!D29,'Mt Wilhelm 3700m'!D32:D36,'Mt Wilhelm 3700m'!D47,'Mt Wilhelm 3700m'!D50:D51)/54</f>
        <v>0.24074074074074073</v>
      </c>
    </row>
    <row r="14" spans="2:11">
      <c r="C14" s="19" t="s">
        <v>3583</v>
      </c>
      <c r="D14" s="19">
        <f>SUM('Mt Wilhelm 200m'!D402:D537)/1632</f>
        <v>0.13725490196078433</v>
      </c>
      <c r="E14" s="19">
        <f>SUM('Mt Wilhelm 700m'!D221:D313,'Mt Wilhelm 700m'!D323:D326,'Mt Wilhelm 700m'!D329)/597</f>
        <v>0.29313232830820768</v>
      </c>
      <c r="F14" s="19">
        <f>SUM('Mt Wilhelm 1200m'!D80:D115)/133</f>
        <v>0.35338345864661652</v>
      </c>
      <c r="G14" s="19">
        <f>SUM('Mt Wilhelm 1700m'!D111:D168)/288</f>
        <v>0.21180555555555555</v>
      </c>
      <c r="H14" s="19">
        <f>SUM('Mt Wilhelm 2200m'!D93:D129)/140</f>
        <v>0.27142857142857141</v>
      </c>
      <c r="I14" s="19">
        <f>SUM('Mt Wilhelm 2700m'!D65:D97)/123</f>
        <v>0.43089430894308944</v>
      </c>
      <c r="J14" s="20">
        <f>SUM('Mt Wilhelm 3200m'!D96:D134)/320</f>
        <v>0.51249999999999996</v>
      </c>
      <c r="K14" s="19">
        <f>SUM('Mt Wilhelm 3700m'!D52:D54,'Mt Wilhelm 3700m'!D45:D46,'Mt Wilhelm 3700m'!D37,'Mt Wilhelm 3700m'!D30:D31)/54</f>
        <v>0.16666666666666666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66"/>
  <sheetViews>
    <sheetView workbookViewId="0">
      <pane ySplit="4" topLeftCell="A5" activePane="bottomLeft" state="frozen"/>
      <selection pane="bottomLeft" activeCell="G2" sqref="G2:L2"/>
    </sheetView>
  </sheetViews>
  <sheetFormatPr baseColWidth="10" defaultRowHeight="15"/>
  <cols>
    <col min="1" max="1" width="14.7109375" style="1" customWidth="1"/>
    <col min="2" max="2" width="24.85546875" style="1" customWidth="1"/>
    <col min="3" max="3" width="11.42578125" style="1"/>
    <col min="4" max="4" width="10.7109375" style="1" customWidth="1"/>
    <col min="5" max="5" width="21.140625" style="1" customWidth="1"/>
    <col min="6" max="6" width="14.7109375" style="1" customWidth="1"/>
    <col min="7" max="7" width="18.85546875" style="1" customWidth="1"/>
    <col min="8" max="9" width="11.42578125" style="1"/>
    <col min="10" max="10" width="25.85546875" style="1" customWidth="1"/>
    <col min="11" max="16384" width="11.42578125" style="1"/>
  </cols>
  <sheetData>
    <row r="2" spans="1:12">
      <c r="F2" s="38" t="s">
        <v>3587</v>
      </c>
      <c r="G2" s="39" t="s">
        <v>3590</v>
      </c>
      <c r="H2" s="39"/>
      <c r="I2" s="39"/>
      <c r="J2" s="39"/>
      <c r="K2" s="39"/>
      <c r="L2" s="39"/>
    </row>
    <row r="3" spans="1:12" customFormat="1">
      <c r="G3" s="39"/>
      <c r="H3" s="39"/>
      <c r="I3" s="39"/>
      <c r="J3" s="39"/>
    </row>
    <row r="4" spans="1:12">
      <c r="A4" s="38" t="s">
        <v>3586</v>
      </c>
      <c r="B4" s="1" t="s">
        <v>36</v>
      </c>
      <c r="C4" s="21" t="s">
        <v>18</v>
      </c>
      <c r="D4" s="1" t="s">
        <v>45</v>
      </c>
      <c r="E4" s="1" t="s">
        <v>15</v>
      </c>
      <c r="F4" s="1" t="s">
        <v>16</v>
      </c>
      <c r="G4" s="1" t="s">
        <v>42</v>
      </c>
      <c r="H4" s="1" t="s">
        <v>17</v>
      </c>
      <c r="I4" s="21" t="s">
        <v>3201</v>
      </c>
      <c r="J4" s="1" t="s">
        <v>34</v>
      </c>
    </row>
    <row r="5" spans="1:12">
      <c r="A5" s="1" t="s">
        <v>632</v>
      </c>
      <c r="B5" s="1" t="s">
        <v>48</v>
      </c>
      <c r="C5" s="1" t="s">
        <v>682</v>
      </c>
      <c r="D5" s="1">
        <v>1</v>
      </c>
      <c r="E5" s="11" t="s">
        <v>2660</v>
      </c>
      <c r="F5" s="1" t="s">
        <v>35</v>
      </c>
      <c r="G5" s="1" t="s">
        <v>683</v>
      </c>
      <c r="H5" s="1">
        <v>14791</v>
      </c>
      <c r="I5" s="1">
        <v>3700</v>
      </c>
      <c r="J5" s="1" t="s">
        <v>684</v>
      </c>
      <c r="K5" s="34"/>
    </row>
    <row r="6" spans="1:12">
      <c r="A6" s="1" t="s">
        <v>633</v>
      </c>
      <c r="B6" s="1" t="s">
        <v>48</v>
      </c>
      <c r="C6" s="1" t="s">
        <v>682</v>
      </c>
      <c r="D6" s="1">
        <v>1</v>
      </c>
      <c r="E6" s="11" t="s">
        <v>2660</v>
      </c>
      <c r="F6" s="1" t="s">
        <v>35</v>
      </c>
      <c r="G6" s="1" t="s">
        <v>685</v>
      </c>
      <c r="H6" s="1">
        <v>9102</v>
      </c>
      <c r="I6" s="1">
        <v>3700</v>
      </c>
      <c r="J6" s="1" t="s">
        <v>686</v>
      </c>
    </row>
    <row r="7" spans="1:12">
      <c r="A7" s="1" t="s">
        <v>634</v>
      </c>
      <c r="B7" s="1" t="s">
        <v>46</v>
      </c>
      <c r="C7" s="1" t="s">
        <v>687</v>
      </c>
      <c r="D7" s="1">
        <v>1</v>
      </c>
      <c r="E7" s="11" t="s">
        <v>2660</v>
      </c>
      <c r="F7" s="1" t="s">
        <v>35</v>
      </c>
      <c r="G7" s="1" t="s">
        <v>688</v>
      </c>
      <c r="H7" s="1">
        <v>14782</v>
      </c>
      <c r="I7" s="1">
        <v>3700</v>
      </c>
      <c r="J7" s="1" t="s">
        <v>689</v>
      </c>
    </row>
    <row r="8" spans="1:12">
      <c r="A8" s="1" t="s">
        <v>635</v>
      </c>
      <c r="B8" s="1" t="s">
        <v>352</v>
      </c>
      <c r="C8" s="1" t="s">
        <v>690</v>
      </c>
      <c r="D8" s="1">
        <v>1</v>
      </c>
      <c r="E8" s="11" t="s">
        <v>2660</v>
      </c>
      <c r="F8" s="1" t="s">
        <v>35</v>
      </c>
      <c r="G8" s="1" t="s">
        <v>691</v>
      </c>
      <c r="H8" s="1">
        <v>14798</v>
      </c>
      <c r="I8" s="1">
        <v>3700</v>
      </c>
      <c r="J8" s="1" t="s">
        <v>692</v>
      </c>
    </row>
    <row r="9" spans="1:12">
      <c r="A9" s="1" t="s">
        <v>636</v>
      </c>
      <c r="B9" s="1" t="s">
        <v>46</v>
      </c>
      <c r="C9" s="1" t="s">
        <v>695</v>
      </c>
      <c r="D9" s="1">
        <v>1</v>
      </c>
      <c r="E9" s="11" t="s">
        <v>2660</v>
      </c>
      <c r="F9" s="1" t="s">
        <v>35</v>
      </c>
      <c r="G9" s="1" t="s">
        <v>693</v>
      </c>
      <c r="H9" s="1">
        <v>14805</v>
      </c>
      <c r="I9" s="1">
        <v>3700</v>
      </c>
      <c r="J9" s="1" t="s">
        <v>694</v>
      </c>
    </row>
    <row r="10" spans="1:12">
      <c r="A10" s="1" t="s">
        <v>637</v>
      </c>
      <c r="B10" s="1" t="s">
        <v>48</v>
      </c>
      <c r="C10" s="1" t="s">
        <v>698</v>
      </c>
      <c r="D10" s="1">
        <v>1</v>
      </c>
      <c r="E10" s="11" t="s">
        <v>2660</v>
      </c>
      <c r="F10" s="1" t="s">
        <v>35</v>
      </c>
      <c r="G10" s="1" t="s">
        <v>696</v>
      </c>
      <c r="H10" s="1">
        <v>14780</v>
      </c>
      <c r="I10" s="1">
        <v>3700</v>
      </c>
      <c r="J10" s="1" t="s">
        <v>697</v>
      </c>
    </row>
    <row r="11" spans="1:12">
      <c r="A11" s="1" t="s">
        <v>638</v>
      </c>
      <c r="B11" s="1" t="s">
        <v>48</v>
      </c>
      <c r="C11" s="1" t="s">
        <v>698</v>
      </c>
      <c r="D11" s="1">
        <v>1</v>
      </c>
      <c r="E11" s="11" t="s">
        <v>2660</v>
      </c>
      <c r="F11" s="1" t="s">
        <v>35</v>
      </c>
      <c r="G11" s="1" t="s">
        <v>699</v>
      </c>
      <c r="H11" s="1">
        <v>14803</v>
      </c>
      <c r="I11" s="1">
        <v>3700</v>
      </c>
      <c r="J11" s="1" t="s">
        <v>700</v>
      </c>
    </row>
    <row r="12" spans="1:12">
      <c r="A12" s="1" t="s">
        <v>639</v>
      </c>
      <c r="B12" s="1" t="s">
        <v>46</v>
      </c>
      <c r="C12" s="1" t="s">
        <v>703</v>
      </c>
      <c r="D12" s="1">
        <v>1</v>
      </c>
      <c r="E12" s="11" t="s">
        <v>2660</v>
      </c>
      <c r="F12" s="1" t="s">
        <v>35</v>
      </c>
      <c r="G12" s="1" t="s">
        <v>701</v>
      </c>
      <c r="H12" s="1">
        <v>14884</v>
      </c>
      <c r="I12" s="1">
        <v>3700</v>
      </c>
      <c r="J12" s="1" t="s">
        <v>702</v>
      </c>
    </row>
    <row r="13" spans="1:12">
      <c r="A13" s="1" t="s">
        <v>640</v>
      </c>
      <c r="B13" s="1" t="s">
        <v>48</v>
      </c>
      <c r="C13" s="1" t="s">
        <v>698</v>
      </c>
      <c r="D13" s="1">
        <v>2</v>
      </c>
      <c r="E13" s="11" t="s">
        <v>2660</v>
      </c>
      <c r="F13" s="1" t="s">
        <v>35</v>
      </c>
      <c r="G13" s="1" t="s">
        <v>705</v>
      </c>
      <c r="H13" s="1">
        <v>14784</v>
      </c>
      <c r="I13" s="1">
        <v>3700</v>
      </c>
      <c r="J13" s="1" t="s">
        <v>706</v>
      </c>
    </row>
    <row r="14" spans="1:12">
      <c r="A14" s="1" t="s">
        <v>641</v>
      </c>
      <c r="B14" s="1" t="s">
        <v>46</v>
      </c>
      <c r="C14" s="1" t="s">
        <v>704</v>
      </c>
      <c r="D14" s="1">
        <v>1</v>
      </c>
      <c r="E14" s="11" t="s">
        <v>2660</v>
      </c>
      <c r="F14" s="1" t="s">
        <v>35</v>
      </c>
      <c r="G14" s="1" t="s">
        <v>705</v>
      </c>
      <c r="H14" s="1">
        <v>14784</v>
      </c>
      <c r="I14" s="1">
        <v>3700</v>
      </c>
      <c r="J14" s="1" t="s">
        <v>706</v>
      </c>
    </row>
    <row r="15" spans="1:12">
      <c r="A15" s="1" t="s">
        <v>642</v>
      </c>
      <c r="B15" s="1" t="s">
        <v>48</v>
      </c>
      <c r="C15" s="1" t="s">
        <v>708</v>
      </c>
      <c r="D15" s="1">
        <v>1</v>
      </c>
      <c r="E15" s="11" t="s">
        <v>2660</v>
      </c>
      <c r="F15" s="1" t="s">
        <v>35</v>
      </c>
      <c r="G15" s="1" t="s">
        <v>707</v>
      </c>
      <c r="H15" s="1">
        <v>14802</v>
      </c>
      <c r="I15" s="1">
        <v>3700</v>
      </c>
      <c r="J15" s="1" t="s">
        <v>710</v>
      </c>
    </row>
    <row r="16" spans="1:12">
      <c r="A16" s="1" t="s">
        <v>643</v>
      </c>
      <c r="B16" s="1" t="s">
        <v>48</v>
      </c>
      <c r="C16" s="1" t="s">
        <v>708</v>
      </c>
      <c r="D16" s="1">
        <v>1</v>
      </c>
      <c r="E16" s="11" t="s">
        <v>2660</v>
      </c>
      <c r="F16" s="1" t="s">
        <v>35</v>
      </c>
      <c r="G16" s="1" t="s">
        <v>709</v>
      </c>
      <c r="H16" s="1">
        <v>9038</v>
      </c>
      <c r="I16" s="1">
        <v>3700</v>
      </c>
      <c r="J16" s="1" t="s">
        <v>711</v>
      </c>
    </row>
    <row r="17" spans="1:10">
      <c r="A17" s="1" t="s">
        <v>644</v>
      </c>
      <c r="B17" s="1" t="s">
        <v>46</v>
      </c>
      <c r="C17" s="1" t="s">
        <v>703</v>
      </c>
      <c r="D17" s="1">
        <v>1</v>
      </c>
      <c r="E17" s="11" t="s">
        <v>2660</v>
      </c>
      <c r="F17" s="1" t="s">
        <v>35</v>
      </c>
      <c r="G17" s="1" t="s">
        <v>712</v>
      </c>
      <c r="H17" s="1">
        <v>14799</v>
      </c>
      <c r="I17" s="1">
        <v>3700</v>
      </c>
      <c r="J17" s="1" t="s">
        <v>713</v>
      </c>
    </row>
    <row r="18" spans="1:10">
      <c r="A18" s="1" t="s">
        <v>645</v>
      </c>
      <c r="B18" s="1" t="s">
        <v>46</v>
      </c>
      <c r="C18" s="1" t="s">
        <v>704</v>
      </c>
      <c r="D18" s="1">
        <v>1</v>
      </c>
      <c r="E18" s="11" t="s">
        <v>2660</v>
      </c>
      <c r="F18" s="1" t="s">
        <v>35</v>
      </c>
      <c r="G18" s="1" t="s">
        <v>714</v>
      </c>
      <c r="H18" s="1">
        <v>14801</v>
      </c>
      <c r="I18" s="1">
        <v>3700</v>
      </c>
      <c r="J18" s="1" t="s">
        <v>715</v>
      </c>
    </row>
    <row r="19" spans="1:10">
      <c r="A19" s="1" t="s">
        <v>646</v>
      </c>
      <c r="B19" s="1" t="s">
        <v>46</v>
      </c>
      <c r="C19" s="1" t="s">
        <v>703</v>
      </c>
      <c r="D19" s="1">
        <v>1</v>
      </c>
      <c r="E19" s="11" t="s">
        <v>2660</v>
      </c>
      <c r="F19" s="1" t="s">
        <v>35</v>
      </c>
      <c r="G19" s="1" t="s">
        <v>716</v>
      </c>
      <c r="H19" s="1">
        <v>14796</v>
      </c>
      <c r="I19" s="1">
        <v>3700</v>
      </c>
      <c r="J19" s="1" t="s">
        <v>717</v>
      </c>
    </row>
    <row r="20" spans="1:10">
      <c r="A20" s="1" t="s">
        <v>647</v>
      </c>
      <c r="B20" s="1" t="s">
        <v>48</v>
      </c>
      <c r="C20" s="1" t="s">
        <v>708</v>
      </c>
      <c r="D20" s="1">
        <v>3</v>
      </c>
      <c r="E20" s="11" t="s">
        <v>2660</v>
      </c>
      <c r="F20" s="1" t="s">
        <v>35</v>
      </c>
      <c r="G20" s="1" t="s">
        <v>718</v>
      </c>
      <c r="H20" s="1">
        <v>14781</v>
      </c>
      <c r="I20" s="1">
        <v>3700</v>
      </c>
      <c r="J20" s="1" t="s">
        <v>719</v>
      </c>
    </row>
    <row r="21" spans="1:10">
      <c r="A21" s="1" t="s">
        <v>648</v>
      </c>
      <c r="B21" s="1" t="s">
        <v>352</v>
      </c>
      <c r="C21" s="1" t="s">
        <v>722</v>
      </c>
      <c r="D21" s="1">
        <v>1</v>
      </c>
      <c r="E21" s="11" t="s">
        <v>2660</v>
      </c>
      <c r="F21" s="1" t="s">
        <v>35</v>
      </c>
      <c r="G21" s="1" t="s">
        <v>720</v>
      </c>
      <c r="H21" s="1">
        <v>9085</v>
      </c>
      <c r="I21" s="1">
        <v>3700</v>
      </c>
      <c r="J21" s="1" t="s">
        <v>721</v>
      </c>
    </row>
    <row r="22" spans="1:10">
      <c r="A22" s="1" t="s">
        <v>649</v>
      </c>
      <c r="B22" s="1" t="s">
        <v>46</v>
      </c>
      <c r="C22" s="1" t="s">
        <v>704</v>
      </c>
      <c r="D22" s="1">
        <v>1</v>
      </c>
      <c r="E22" s="11" t="s">
        <v>2660</v>
      </c>
      <c r="F22" s="1" t="s">
        <v>35</v>
      </c>
      <c r="G22" s="1" t="s">
        <v>723</v>
      </c>
      <c r="H22" s="1">
        <v>9044</v>
      </c>
      <c r="I22" s="1">
        <v>3700</v>
      </c>
      <c r="J22" s="1" t="s">
        <v>724</v>
      </c>
    </row>
    <row r="23" spans="1:10">
      <c r="A23" s="1" t="s">
        <v>650</v>
      </c>
      <c r="B23" s="1" t="s">
        <v>48</v>
      </c>
      <c r="C23" s="1" t="s">
        <v>698</v>
      </c>
      <c r="D23" s="1">
        <v>1</v>
      </c>
      <c r="E23" s="11" t="s">
        <v>2660</v>
      </c>
      <c r="F23" s="1" t="s">
        <v>35</v>
      </c>
      <c r="G23" s="1" t="s">
        <v>725</v>
      </c>
      <c r="H23" s="1">
        <v>14779</v>
      </c>
      <c r="I23" s="1">
        <v>3700</v>
      </c>
      <c r="J23" s="1" t="s">
        <v>726</v>
      </c>
    </row>
    <row r="24" spans="1:10">
      <c r="A24" s="1" t="s">
        <v>651</v>
      </c>
      <c r="B24" s="1" t="s">
        <v>46</v>
      </c>
      <c r="C24" s="1" t="s">
        <v>703</v>
      </c>
      <c r="D24" s="1">
        <v>1</v>
      </c>
      <c r="E24" s="11" t="s">
        <v>2660</v>
      </c>
      <c r="F24" s="1" t="s">
        <v>35</v>
      </c>
      <c r="G24" s="1" t="s">
        <v>725</v>
      </c>
      <c r="H24" s="1">
        <v>14779</v>
      </c>
      <c r="I24" s="1">
        <v>3700</v>
      </c>
      <c r="J24" s="1" t="s">
        <v>726</v>
      </c>
    </row>
    <row r="25" spans="1:10">
      <c r="A25" s="1" t="s">
        <v>652</v>
      </c>
      <c r="B25" s="1" t="s">
        <v>352</v>
      </c>
      <c r="C25" s="1" t="s">
        <v>690</v>
      </c>
      <c r="D25" s="1">
        <v>1</v>
      </c>
      <c r="E25" s="11" t="s">
        <v>2660</v>
      </c>
      <c r="F25" s="1" t="s">
        <v>35</v>
      </c>
      <c r="G25" s="1" t="s">
        <v>727</v>
      </c>
      <c r="H25" s="1">
        <v>14776</v>
      </c>
      <c r="I25" s="1">
        <v>3700</v>
      </c>
      <c r="J25" s="1" t="s">
        <v>728</v>
      </c>
    </row>
    <row r="26" spans="1:10">
      <c r="A26" s="1" t="s">
        <v>653</v>
      </c>
      <c r="B26" s="1" t="s">
        <v>48</v>
      </c>
      <c r="C26" s="1" t="s">
        <v>729</v>
      </c>
      <c r="D26" s="1">
        <v>1</v>
      </c>
      <c r="E26" s="11" t="s">
        <v>2660</v>
      </c>
      <c r="F26" s="1" t="s">
        <v>35</v>
      </c>
      <c r="G26" s="1" t="s">
        <v>727</v>
      </c>
      <c r="H26" s="1">
        <v>14776</v>
      </c>
      <c r="I26" s="1">
        <v>3700</v>
      </c>
      <c r="J26" s="1" t="s">
        <v>728</v>
      </c>
    </row>
    <row r="27" spans="1:10">
      <c r="A27" s="1" t="s">
        <v>654</v>
      </c>
      <c r="B27" s="1" t="s">
        <v>730</v>
      </c>
      <c r="C27" s="1" t="s">
        <v>731</v>
      </c>
      <c r="D27" s="1">
        <v>1</v>
      </c>
      <c r="E27" s="11" t="s">
        <v>2660</v>
      </c>
      <c r="F27" s="1" t="s">
        <v>35</v>
      </c>
      <c r="G27" s="1" t="s">
        <v>733</v>
      </c>
      <c r="H27" s="1">
        <v>14795</v>
      </c>
      <c r="I27" s="1">
        <v>3700</v>
      </c>
      <c r="J27" s="1" t="s">
        <v>734</v>
      </c>
    </row>
    <row r="28" spans="1:10">
      <c r="A28" s="1" t="s">
        <v>655</v>
      </c>
      <c r="B28" s="1" t="s">
        <v>46</v>
      </c>
      <c r="C28" s="1" t="s">
        <v>732</v>
      </c>
      <c r="D28" s="1">
        <v>1</v>
      </c>
      <c r="E28" s="11" t="s">
        <v>2660</v>
      </c>
      <c r="F28" s="1" t="s">
        <v>35</v>
      </c>
      <c r="G28" s="1" t="s">
        <v>733</v>
      </c>
      <c r="H28" s="1">
        <v>14795</v>
      </c>
      <c r="I28" s="1">
        <v>3700</v>
      </c>
      <c r="J28" s="1" t="s">
        <v>734</v>
      </c>
    </row>
    <row r="29" spans="1:10">
      <c r="A29" s="1" t="s">
        <v>656</v>
      </c>
      <c r="B29" s="1" t="s">
        <v>352</v>
      </c>
      <c r="C29" s="1" t="s">
        <v>737</v>
      </c>
      <c r="D29" s="1">
        <v>1</v>
      </c>
      <c r="E29" s="11" t="s">
        <v>2660</v>
      </c>
      <c r="F29" s="1" t="s">
        <v>35</v>
      </c>
      <c r="G29" s="1" t="s">
        <v>735</v>
      </c>
      <c r="H29" s="1">
        <v>14800</v>
      </c>
      <c r="I29" s="1">
        <v>3700</v>
      </c>
      <c r="J29" s="1" t="s">
        <v>736</v>
      </c>
    </row>
    <row r="30" spans="1:10">
      <c r="A30" s="1" t="s">
        <v>657</v>
      </c>
      <c r="B30" s="1" t="s">
        <v>46</v>
      </c>
      <c r="C30" s="1" t="s">
        <v>703</v>
      </c>
      <c r="D30" s="1">
        <v>1</v>
      </c>
      <c r="E30" s="11" t="s">
        <v>2660</v>
      </c>
      <c r="F30" s="1" t="s">
        <v>35</v>
      </c>
      <c r="G30" s="1" t="s">
        <v>739</v>
      </c>
      <c r="H30" s="1">
        <v>14785</v>
      </c>
      <c r="I30" s="1">
        <v>3700</v>
      </c>
      <c r="J30" s="1" t="s">
        <v>740</v>
      </c>
    </row>
    <row r="31" spans="1:10">
      <c r="A31" s="1" t="s">
        <v>658</v>
      </c>
      <c r="B31" s="1" t="s">
        <v>46</v>
      </c>
      <c r="C31" s="1" t="s">
        <v>738</v>
      </c>
      <c r="D31" s="1">
        <v>1</v>
      </c>
      <c r="E31" s="11" t="s">
        <v>2660</v>
      </c>
      <c r="F31" s="1" t="s">
        <v>35</v>
      </c>
      <c r="G31" s="1" t="s">
        <v>739</v>
      </c>
      <c r="H31" s="1">
        <v>14785</v>
      </c>
      <c r="I31" s="1">
        <v>3700</v>
      </c>
      <c r="J31" s="1" t="s">
        <v>740</v>
      </c>
    </row>
    <row r="32" spans="1:10">
      <c r="A32" s="1" t="s">
        <v>659</v>
      </c>
      <c r="B32" s="1" t="s">
        <v>744</v>
      </c>
      <c r="C32" s="1" t="s">
        <v>743</v>
      </c>
      <c r="D32" s="1">
        <v>1</v>
      </c>
      <c r="E32" s="11" t="s">
        <v>2660</v>
      </c>
      <c r="F32" s="1" t="s">
        <v>35</v>
      </c>
      <c r="G32" s="1" t="s">
        <v>741</v>
      </c>
      <c r="H32" s="1">
        <v>14797</v>
      </c>
      <c r="I32" s="1">
        <v>3700</v>
      </c>
      <c r="J32" s="1" t="s">
        <v>742</v>
      </c>
    </row>
    <row r="33" spans="1:10">
      <c r="A33" s="1" t="s">
        <v>660</v>
      </c>
      <c r="B33" s="1" t="s">
        <v>48</v>
      </c>
      <c r="C33" s="1" t="s">
        <v>698</v>
      </c>
      <c r="D33" s="1">
        <v>1</v>
      </c>
      <c r="E33" s="11" t="s">
        <v>2660</v>
      </c>
      <c r="F33" s="1" t="s">
        <v>35</v>
      </c>
      <c r="G33" s="1" t="s">
        <v>741</v>
      </c>
      <c r="H33" s="1">
        <v>14797</v>
      </c>
      <c r="I33" s="1">
        <v>3700</v>
      </c>
      <c r="J33" s="1" t="s">
        <v>742</v>
      </c>
    </row>
    <row r="34" spans="1:10">
      <c r="A34" s="1" t="s">
        <v>661</v>
      </c>
      <c r="B34" s="1" t="s">
        <v>352</v>
      </c>
      <c r="C34" s="1" t="s">
        <v>690</v>
      </c>
      <c r="D34" s="1">
        <v>1</v>
      </c>
      <c r="E34" s="11" t="s">
        <v>2660</v>
      </c>
      <c r="F34" s="1" t="s">
        <v>35</v>
      </c>
      <c r="G34" s="1" t="s">
        <v>741</v>
      </c>
      <c r="H34" s="1">
        <v>14797</v>
      </c>
      <c r="I34" s="1">
        <v>3700</v>
      </c>
      <c r="J34" s="1" t="s">
        <v>742</v>
      </c>
    </row>
    <row r="35" spans="1:10">
      <c r="A35" s="1" t="s">
        <v>662</v>
      </c>
      <c r="B35" s="1" t="s">
        <v>46</v>
      </c>
      <c r="C35" s="1" t="s">
        <v>747</v>
      </c>
      <c r="D35" s="1">
        <v>1</v>
      </c>
      <c r="E35" s="11" t="s">
        <v>2660</v>
      </c>
      <c r="F35" s="1" t="s">
        <v>35</v>
      </c>
      <c r="G35" s="1" t="s">
        <v>745</v>
      </c>
      <c r="H35" s="1">
        <v>14789</v>
      </c>
      <c r="I35" s="1">
        <v>3700</v>
      </c>
      <c r="J35" s="1" t="s">
        <v>746</v>
      </c>
    </row>
    <row r="36" spans="1:10">
      <c r="A36" s="1" t="s">
        <v>663</v>
      </c>
      <c r="B36" s="1" t="s">
        <v>46</v>
      </c>
      <c r="C36" s="1" t="s">
        <v>748</v>
      </c>
      <c r="D36" s="1">
        <v>1</v>
      </c>
      <c r="E36" s="11" t="s">
        <v>2660</v>
      </c>
      <c r="F36" s="1" t="s">
        <v>35</v>
      </c>
      <c r="G36" s="1" t="s">
        <v>745</v>
      </c>
      <c r="H36" s="1">
        <v>14789</v>
      </c>
      <c r="I36" s="1">
        <v>3700</v>
      </c>
      <c r="J36" s="1" t="s">
        <v>746</v>
      </c>
    </row>
    <row r="37" spans="1:10">
      <c r="A37" s="1" t="s">
        <v>664</v>
      </c>
      <c r="B37" s="1" t="s">
        <v>46</v>
      </c>
      <c r="C37" s="1" t="s">
        <v>704</v>
      </c>
      <c r="D37" s="1">
        <v>2</v>
      </c>
      <c r="E37" s="11" t="s">
        <v>2660</v>
      </c>
      <c r="F37" s="1" t="s">
        <v>35</v>
      </c>
      <c r="G37" s="1" t="s">
        <v>749</v>
      </c>
      <c r="H37" s="1">
        <v>14793</v>
      </c>
      <c r="I37" s="1">
        <v>3700</v>
      </c>
      <c r="J37" s="1" t="s">
        <v>750</v>
      </c>
    </row>
    <row r="38" spans="1:10">
      <c r="A38" s="1" t="s">
        <v>665</v>
      </c>
      <c r="B38" s="1" t="s">
        <v>46</v>
      </c>
      <c r="C38" s="1" t="s">
        <v>703</v>
      </c>
      <c r="D38" s="1">
        <v>1</v>
      </c>
      <c r="E38" s="11" t="s">
        <v>2660</v>
      </c>
      <c r="F38" s="1" t="s">
        <v>35</v>
      </c>
      <c r="G38" s="1" t="s">
        <v>751</v>
      </c>
      <c r="H38" s="1">
        <v>9111</v>
      </c>
      <c r="I38" s="1">
        <v>3700</v>
      </c>
      <c r="J38" s="1" t="s">
        <v>752</v>
      </c>
    </row>
    <row r="39" spans="1:10">
      <c r="A39" s="1" t="s">
        <v>666</v>
      </c>
      <c r="B39" s="1" t="s">
        <v>46</v>
      </c>
      <c r="C39" s="1" t="s">
        <v>753</v>
      </c>
      <c r="D39" s="1">
        <v>1</v>
      </c>
      <c r="E39" s="11" t="s">
        <v>2660</v>
      </c>
      <c r="F39" s="1" t="s">
        <v>35</v>
      </c>
      <c r="G39" s="1" t="s">
        <v>751</v>
      </c>
      <c r="H39" s="1">
        <v>9111</v>
      </c>
      <c r="I39" s="1">
        <v>3700</v>
      </c>
      <c r="J39" s="1" t="s">
        <v>752</v>
      </c>
    </row>
    <row r="40" spans="1:10">
      <c r="A40" s="1" t="s">
        <v>667</v>
      </c>
      <c r="B40" s="1" t="s">
        <v>46</v>
      </c>
      <c r="C40" s="1" t="s">
        <v>704</v>
      </c>
      <c r="D40" s="1">
        <v>1</v>
      </c>
      <c r="E40" s="11" t="s">
        <v>2660</v>
      </c>
      <c r="F40" s="1" t="s">
        <v>35</v>
      </c>
      <c r="G40" s="1" t="s">
        <v>754</v>
      </c>
      <c r="H40" s="1">
        <v>9107</v>
      </c>
      <c r="I40" s="1">
        <v>3700</v>
      </c>
      <c r="J40" s="1" t="s">
        <v>755</v>
      </c>
    </row>
    <row r="41" spans="1:10">
      <c r="A41" s="1" t="s">
        <v>668</v>
      </c>
      <c r="B41" s="1" t="s">
        <v>744</v>
      </c>
      <c r="C41" s="1" t="s">
        <v>756</v>
      </c>
      <c r="D41" s="1">
        <v>1</v>
      </c>
      <c r="E41" s="11" t="s">
        <v>2660</v>
      </c>
      <c r="F41" s="1" t="s">
        <v>35</v>
      </c>
      <c r="G41" s="1" t="s">
        <v>754</v>
      </c>
      <c r="H41" s="1">
        <v>9107</v>
      </c>
      <c r="I41" s="1">
        <v>3700</v>
      </c>
      <c r="J41" s="1" t="s">
        <v>755</v>
      </c>
    </row>
    <row r="42" spans="1:10">
      <c r="A42" s="1" t="s">
        <v>669</v>
      </c>
      <c r="B42" s="1" t="s">
        <v>48</v>
      </c>
      <c r="C42" s="1" t="s">
        <v>698</v>
      </c>
      <c r="D42" s="1">
        <v>1</v>
      </c>
      <c r="E42" s="11" t="s">
        <v>2660</v>
      </c>
      <c r="F42" s="1" t="s">
        <v>35</v>
      </c>
      <c r="G42" s="1" t="s">
        <v>757</v>
      </c>
      <c r="H42" s="1">
        <v>9119</v>
      </c>
      <c r="I42" s="1">
        <v>3700</v>
      </c>
      <c r="J42" s="1" t="s">
        <v>758</v>
      </c>
    </row>
    <row r="43" spans="1:10">
      <c r="A43" s="1" t="s">
        <v>670</v>
      </c>
      <c r="B43" s="1" t="s">
        <v>46</v>
      </c>
      <c r="C43" s="1" t="s">
        <v>704</v>
      </c>
      <c r="D43" s="1">
        <v>1</v>
      </c>
      <c r="E43" s="11" t="s">
        <v>2660</v>
      </c>
      <c r="F43" s="1" t="s">
        <v>35</v>
      </c>
      <c r="G43" s="1" t="s">
        <v>757</v>
      </c>
      <c r="H43" s="1">
        <v>9119</v>
      </c>
      <c r="I43" s="1">
        <v>3700</v>
      </c>
      <c r="J43" s="1" t="s">
        <v>758</v>
      </c>
    </row>
    <row r="44" spans="1:10">
      <c r="A44" s="1" t="s">
        <v>671</v>
      </c>
      <c r="B44" s="1" t="s">
        <v>744</v>
      </c>
      <c r="C44" s="1" t="s">
        <v>756</v>
      </c>
      <c r="D44" s="1">
        <v>1</v>
      </c>
      <c r="E44" s="11" t="s">
        <v>2660</v>
      </c>
      <c r="F44" s="1" t="s">
        <v>35</v>
      </c>
      <c r="G44" s="1" t="s">
        <v>757</v>
      </c>
      <c r="H44" s="1">
        <v>9119</v>
      </c>
      <c r="I44" s="1">
        <v>3700</v>
      </c>
      <c r="J44" s="1" t="s">
        <v>758</v>
      </c>
    </row>
    <row r="45" spans="1:10">
      <c r="A45" s="1" t="s">
        <v>672</v>
      </c>
      <c r="B45" s="1" t="s">
        <v>48</v>
      </c>
      <c r="C45" s="1" t="s">
        <v>698</v>
      </c>
      <c r="D45" s="1">
        <v>1</v>
      </c>
      <c r="E45" s="11" t="s">
        <v>2660</v>
      </c>
      <c r="F45" s="1" t="s">
        <v>35</v>
      </c>
      <c r="G45" s="1" t="s">
        <v>761</v>
      </c>
      <c r="H45" s="1">
        <v>14804</v>
      </c>
      <c r="I45" s="1">
        <v>3700</v>
      </c>
      <c r="J45" s="1" t="s">
        <v>762</v>
      </c>
    </row>
    <row r="46" spans="1:10">
      <c r="A46" s="1" t="s">
        <v>673</v>
      </c>
      <c r="B46" s="1" t="s">
        <v>760</v>
      </c>
      <c r="C46" s="1" t="s">
        <v>759</v>
      </c>
      <c r="D46" s="1">
        <v>1</v>
      </c>
      <c r="E46" s="11" t="s">
        <v>2660</v>
      </c>
      <c r="F46" s="1" t="s">
        <v>35</v>
      </c>
      <c r="G46" s="1" t="s">
        <v>761</v>
      </c>
      <c r="H46" s="1">
        <v>14804</v>
      </c>
      <c r="I46" s="1">
        <v>3700</v>
      </c>
      <c r="J46" s="1" t="s">
        <v>762</v>
      </c>
    </row>
    <row r="47" spans="1:10">
      <c r="A47" s="1" t="s">
        <v>674</v>
      </c>
      <c r="B47" s="1" t="s">
        <v>46</v>
      </c>
      <c r="C47" s="1" t="s">
        <v>703</v>
      </c>
      <c r="D47" s="1">
        <v>1</v>
      </c>
      <c r="E47" s="11" t="s">
        <v>2660</v>
      </c>
      <c r="F47" s="1" t="s">
        <v>35</v>
      </c>
      <c r="G47" s="1" t="s">
        <v>763</v>
      </c>
      <c r="H47" s="1">
        <v>14790</v>
      </c>
      <c r="I47" s="1">
        <v>3700</v>
      </c>
      <c r="J47" s="1" t="s">
        <v>764</v>
      </c>
    </row>
    <row r="48" spans="1:10">
      <c r="A48" s="1" t="s">
        <v>675</v>
      </c>
      <c r="B48" s="1" t="s">
        <v>46</v>
      </c>
      <c r="C48" s="1" t="s">
        <v>703</v>
      </c>
      <c r="D48" s="1">
        <v>1</v>
      </c>
      <c r="E48" s="11" t="s">
        <v>2660</v>
      </c>
      <c r="F48" s="1" t="s">
        <v>35</v>
      </c>
      <c r="G48" s="1" t="s">
        <v>765</v>
      </c>
      <c r="H48" s="1">
        <v>9015</v>
      </c>
      <c r="I48" s="1">
        <v>3700</v>
      </c>
      <c r="J48" s="1" t="s">
        <v>766</v>
      </c>
    </row>
    <row r="49" spans="1:10">
      <c r="A49" s="1" t="s">
        <v>676</v>
      </c>
      <c r="B49" s="1" t="s">
        <v>48</v>
      </c>
      <c r="C49" s="1" t="s">
        <v>708</v>
      </c>
      <c r="D49" s="1">
        <v>1</v>
      </c>
      <c r="E49" s="11" t="s">
        <v>2660</v>
      </c>
      <c r="F49" s="1" t="s">
        <v>35</v>
      </c>
      <c r="G49" s="1" t="s">
        <v>765</v>
      </c>
      <c r="H49" s="1">
        <v>9015</v>
      </c>
      <c r="I49" s="1">
        <v>3700</v>
      </c>
      <c r="J49" s="1" t="s">
        <v>766</v>
      </c>
    </row>
    <row r="50" spans="1:10">
      <c r="A50" s="1" t="s">
        <v>677</v>
      </c>
      <c r="B50" s="1" t="s">
        <v>47</v>
      </c>
      <c r="C50" s="1" t="s">
        <v>1056</v>
      </c>
      <c r="D50" s="1">
        <v>1</v>
      </c>
      <c r="E50" s="11" t="s">
        <v>2660</v>
      </c>
      <c r="F50" s="1" t="s">
        <v>35</v>
      </c>
      <c r="G50" s="1" t="s">
        <v>767</v>
      </c>
      <c r="H50" s="1">
        <v>9124</v>
      </c>
      <c r="I50" s="1">
        <v>3700</v>
      </c>
      <c r="J50" s="1" t="s">
        <v>768</v>
      </c>
    </row>
    <row r="51" spans="1:10">
      <c r="A51" s="1" t="s">
        <v>678</v>
      </c>
      <c r="B51" s="1" t="s">
        <v>48</v>
      </c>
      <c r="C51" s="1" t="s">
        <v>708</v>
      </c>
      <c r="D51" s="1">
        <v>1</v>
      </c>
      <c r="E51" s="11" t="s">
        <v>2660</v>
      </c>
      <c r="F51" s="1" t="s">
        <v>35</v>
      </c>
      <c r="G51" s="1" t="s">
        <v>769</v>
      </c>
      <c r="H51" s="1">
        <v>9117</v>
      </c>
      <c r="I51" s="1">
        <v>3700</v>
      </c>
      <c r="J51" s="1" t="s">
        <v>770</v>
      </c>
    </row>
    <row r="52" spans="1:10">
      <c r="A52" s="1" t="s">
        <v>679</v>
      </c>
      <c r="B52" s="1" t="s">
        <v>46</v>
      </c>
      <c r="C52" s="1" t="s">
        <v>738</v>
      </c>
      <c r="D52" s="1">
        <v>1</v>
      </c>
      <c r="E52" s="11" t="s">
        <v>2660</v>
      </c>
      <c r="F52" s="1" t="s">
        <v>35</v>
      </c>
      <c r="G52" s="1" t="s">
        <v>771</v>
      </c>
      <c r="H52" s="1">
        <v>14792</v>
      </c>
      <c r="I52" s="1">
        <v>3700</v>
      </c>
      <c r="J52" s="1" t="s">
        <v>772</v>
      </c>
    </row>
    <row r="53" spans="1:10">
      <c r="A53" s="1" t="s">
        <v>680</v>
      </c>
      <c r="B53" s="1" t="s">
        <v>48</v>
      </c>
      <c r="C53" s="1" t="s">
        <v>708</v>
      </c>
      <c r="D53" s="1">
        <v>1</v>
      </c>
      <c r="E53" s="11" t="s">
        <v>2660</v>
      </c>
      <c r="F53" s="1" t="s">
        <v>35</v>
      </c>
      <c r="G53" s="1" t="s">
        <v>773</v>
      </c>
      <c r="H53" s="1">
        <v>14777</v>
      </c>
      <c r="I53" s="1">
        <v>3700</v>
      </c>
      <c r="J53" s="1" t="s">
        <v>774</v>
      </c>
    </row>
    <row r="54" spans="1:10">
      <c r="A54" s="1" t="s">
        <v>681</v>
      </c>
      <c r="B54" s="1" t="s">
        <v>46</v>
      </c>
      <c r="C54" s="1" t="s">
        <v>738</v>
      </c>
      <c r="D54" s="1">
        <v>1</v>
      </c>
      <c r="E54" s="11" t="s">
        <v>2660</v>
      </c>
      <c r="F54" s="1" t="s">
        <v>35</v>
      </c>
      <c r="G54" s="1" t="s">
        <v>775</v>
      </c>
      <c r="H54" s="1">
        <v>14794</v>
      </c>
      <c r="I54" s="1">
        <v>3700</v>
      </c>
      <c r="J54" s="1" t="s">
        <v>776</v>
      </c>
    </row>
    <row r="57" spans="1:10">
      <c r="D57" s="6"/>
      <c r="E57" s="21"/>
    </row>
    <row r="58" spans="1:10">
      <c r="D58" s="6"/>
    </row>
    <row r="59" spans="1:10">
      <c r="B59" s="19" t="s">
        <v>3189</v>
      </c>
      <c r="C59" s="19">
        <v>21</v>
      </c>
      <c r="E59" s="19" t="s">
        <v>3198</v>
      </c>
      <c r="F59" s="19">
        <f>SUM(D5:D54)</f>
        <v>54</v>
      </c>
    </row>
    <row r="60" spans="1:10">
      <c r="B60" s="19" t="s">
        <v>3192</v>
      </c>
      <c r="C60" s="19">
        <v>12</v>
      </c>
      <c r="E60" s="19" t="s">
        <v>3199</v>
      </c>
      <c r="F60" s="19">
        <f>SUM(D7:D9,D12,D14,D17:D19,D21,D22,D24,D25,D28:D31,D34:D40,D43,D47,D48,D52,D54)</f>
        <v>29</v>
      </c>
    </row>
    <row r="61" spans="1:10">
      <c r="B61" s="19" t="s">
        <v>3193</v>
      </c>
      <c r="C61" s="19">
        <v>4</v>
      </c>
      <c r="E61" s="19" t="s">
        <v>3200</v>
      </c>
      <c r="F61" s="19">
        <f>SUM(D5:D6,D10,D11,D13,D15,D16,D20,D23,D26,D27,D33,D42,D45,D49,D51,D53)</f>
        <v>20</v>
      </c>
    </row>
    <row r="62" spans="1:10">
      <c r="G62" s="31" t="s">
        <v>3582</v>
      </c>
    </row>
    <row r="63" spans="1:10">
      <c r="E63" s="19" t="s">
        <v>3571</v>
      </c>
      <c r="F63" s="20">
        <f>SUM(D48,D38,D30,D24,D19,D17,D12)</f>
        <v>7</v>
      </c>
    </row>
    <row r="64" spans="1:10">
      <c r="B64" s="19" t="s">
        <v>48</v>
      </c>
      <c r="C64" s="19">
        <f>SUM(D53,D51,D49,D45,D42,D33,D26,D23,D20,D15,D16,D13,D10,D11,D5,D6)</f>
        <v>19</v>
      </c>
      <c r="E64" s="19" t="s">
        <v>3574</v>
      </c>
      <c r="F64" s="19">
        <f>7/54</f>
        <v>0.12962962962962962</v>
      </c>
    </row>
    <row r="65" spans="2:6">
      <c r="B65" s="19" t="s">
        <v>47</v>
      </c>
      <c r="C65" s="19">
        <f>SUM(D50,D46,)</f>
        <v>2</v>
      </c>
      <c r="E65" s="19" t="s">
        <v>3575</v>
      </c>
      <c r="F65" s="19">
        <f>7/29</f>
        <v>0.2413793103448276</v>
      </c>
    </row>
    <row r="66" spans="2:6">
      <c r="B66" s="19" t="s">
        <v>1049</v>
      </c>
      <c r="C66" s="19">
        <f>SUM(D44,D41,D32)</f>
        <v>3</v>
      </c>
    </row>
  </sheetData>
  <mergeCells count="2">
    <mergeCell ref="G3:J3"/>
    <mergeCell ref="G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L174"/>
  <sheetViews>
    <sheetView workbookViewId="0">
      <pane ySplit="4" topLeftCell="A5" activePane="bottomLeft" state="frozen"/>
      <selection pane="bottomLeft" activeCell="G2" sqref="G2:L2"/>
    </sheetView>
  </sheetViews>
  <sheetFormatPr baseColWidth="10" defaultRowHeight="15"/>
  <cols>
    <col min="1" max="1" width="14.7109375" style="1" customWidth="1"/>
    <col min="2" max="2" width="25" style="1" customWidth="1"/>
    <col min="3" max="4" width="11.42578125" style="1"/>
    <col min="5" max="5" width="20.140625" style="1" customWidth="1"/>
    <col min="6" max="6" width="14.42578125" style="1" customWidth="1"/>
    <col min="7" max="7" width="18.85546875" style="1" customWidth="1"/>
    <col min="8" max="9" width="11.42578125" style="1"/>
    <col min="10" max="10" width="25.85546875" style="1" customWidth="1"/>
    <col min="11" max="16384" width="11.42578125" style="1"/>
  </cols>
  <sheetData>
    <row r="2" spans="1:12">
      <c r="F2" s="38" t="s">
        <v>3587</v>
      </c>
      <c r="G2" s="39" t="s">
        <v>3589</v>
      </c>
      <c r="H2" s="39"/>
      <c r="I2" s="39"/>
      <c r="J2" s="39"/>
      <c r="K2" s="39"/>
      <c r="L2" s="39"/>
    </row>
    <row r="3" spans="1:12" customFormat="1">
      <c r="G3" s="39"/>
      <c r="H3" s="39"/>
      <c r="I3" s="39"/>
      <c r="J3" s="39"/>
    </row>
    <row r="4" spans="1:12">
      <c r="A4" s="38" t="s">
        <v>3586</v>
      </c>
      <c r="B4" s="3" t="s">
        <v>36</v>
      </c>
      <c r="C4" s="3" t="s">
        <v>18</v>
      </c>
      <c r="D4" s="3" t="s">
        <v>45</v>
      </c>
      <c r="E4" s="3" t="s">
        <v>15</v>
      </c>
      <c r="F4" s="3" t="s">
        <v>16</v>
      </c>
      <c r="G4" s="3" t="s">
        <v>42</v>
      </c>
      <c r="H4" s="3" t="s">
        <v>17</v>
      </c>
      <c r="I4" s="21" t="s">
        <v>3201</v>
      </c>
      <c r="J4" s="3" t="s">
        <v>34</v>
      </c>
    </row>
    <row r="5" spans="1:12">
      <c r="A5" s="3" t="s">
        <v>777</v>
      </c>
      <c r="B5" s="3" t="s">
        <v>48</v>
      </c>
      <c r="C5" s="1" t="s">
        <v>949</v>
      </c>
      <c r="D5" s="3">
        <v>2</v>
      </c>
      <c r="E5" s="3" t="s">
        <v>2660</v>
      </c>
      <c r="F5" s="3" t="s">
        <v>35</v>
      </c>
      <c r="G5" s="3" t="s">
        <v>909</v>
      </c>
      <c r="H5" s="3">
        <v>14913</v>
      </c>
      <c r="I5" s="3">
        <v>3200</v>
      </c>
      <c r="J5" s="4" t="s">
        <v>910</v>
      </c>
    </row>
    <row r="6" spans="1:12">
      <c r="A6" s="3" t="s">
        <v>778</v>
      </c>
      <c r="B6" s="3" t="s">
        <v>46</v>
      </c>
      <c r="C6" s="3" t="s">
        <v>703</v>
      </c>
      <c r="D6" s="3">
        <v>1</v>
      </c>
      <c r="E6" s="3" t="s">
        <v>2660</v>
      </c>
      <c r="F6" s="3" t="s">
        <v>35</v>
      </c>
      <c r="G6" s="3" t="s">
        <v>909</v>
      </c>
      <c r="H6" s="3">
        <v>14913</v>
      </c>
      <c r="I6" s="3">
        <v>3200</v>
      </c>
      <c r="J6" s="4" t="s">
        <v>910</v>
      </c>
    </row>
    <row r="7" spans="1:12">
      <c r="A7" s="3" t="s">
        <v>779</v>
      </c>
      <c r="B7" s="3" t="s">
        <v>46</v>
      </c>
      <c r="C7" s="3" t="s">
        <v>907</v>
      </c>
      <c r="D7" s="3">
        <v>4</v>
      </c>
      <c r="E7" s="3" t="s">
        <v>2660</v>
      </c>
      <c r="F7" s="3" t="s">
        <v>35</v>
      </c>
      <c r="G7" s="3" t="s">
        <v>909</v>
      </c>
      <c r="H7" s="3">
        <v>14913</v>
      </c>
      <c r="I7" s="3">
        <v>3200</v>
      </c>
      <c r="J7" s="4" t="s">
        <v>910</v>
      </c>
    </row>
    <row r="8" spans="1:12">
      <c r="A8" s="3" t="s">
        <v>780</v>
      </c>
      <c r="B8" s="3" t="s">
        <v>46</v>
      </c>
      <c r="C8" s="3" t="s">
        <v>908</v>
      </c>
      <c r="D8" s="3">
        <v>1</v>
      </c>
      <c r="E8" s="3" t="s">
        <v>2660</v>
      </c>
      <c r="F8" s="3" t="s">
        <v>35</v>
      </c>
      <c r="G8" s="3" t="s">
        <v>909</v>
      </c>
      <c r="H8" s="3">
        <v>14913</v>
      </c>
      <c r="I8" s="3">
        <v>3200</v>
      </c>
      <c r="J8" s="4" t="s">
        <v>910</v>
      </c>
    </row>
    <row r="9" spans="1:12">
      <c r="A9" s="3" t="s">
        <v>781</v>
      </c>
      <c r="B9" s="3" t="s">
        <v>48</v>
      </c>
      <c r="C9" s="3" t="s">
        <v>729</v>
      </c>
      <c r="D9" s="3">
        <v>1</v>
      </c>
      <c r="E9" s="3" t="s">
        <v>2660</v>
      </c>
      <c r="F9" s="3" t="s">
        <v>35</v>
      </c>
      <c r="G9" s="3" t="s">
        <v>909</v>
      </c>
      <c r="H9" s="3">
        <v>14913</v>
      </c>
      <c r="I9" s="3">
        <v>3200</v>
      </c>
      <c r="J9" s="4" t="s">
        <v>910</v>
      </c>
    </row>
    <row r="10" spans="1:12">
      <c r="A10" s="3" t="s">
        <v>782</v>
      </c>
      <c r="B10" s="3" t="s">
        <v>48</v>
      </c>
      <c r="C10" s="3" t="s">
        <v>729</v>
      </c>
      <c r="D10" s="3">
        <v>1</v>
      </c>
      <c r="E10" s="3" t="s">
        <v>2660</v>
      </c>
      <c r="F10" s="3" t="s">
        <v>35</v>
      </c>
      <c r="G10" s="3" t="s">
        <v>913</v>
      </c>
      <c r="H10" s="3">
        <v>14914</v>
      </c>
      <c r="I10" s="3">
        <v>3200</v>
      </c>
      <c r="J10" s="4" t="s">
        <v>914</v>
      </c>
    </row>
    <row r="11" spans="1:12">
      <c r="A11" s="3" t="s">
        <v>783</v>
      </c>
      <c r="B11" s="3" t="s">
        <v>46</v>
      </c>
      <c r="C11" s="3" t="s">
        <v>911</v>
      </c>
      <c r="D11" s="3">
        <v>1</v>
      </c>
      <c r="E11" s="3" t="s">
        <v>2660</v>
      </c>
      <c r="F11" s="3" t="s">
        <v>35</v>
      </c>
      <c r="G11" s="3" t="s">
        <v>913</v>
      </c>
      <c r="H11" s="3">
        <v>14914</v>
      </c>
      <c r="I11" s="3">
        <v>3200</v>
      </c>
      <c r="J11" s="4" t="s">
        <v>914</v>
      </c>
    </row>
    <row r="12" spans="1:12">
      <c r="A12" s="3" t="s">
        <v>784</v>
      </c>
      <c r="B12" s="3" t="s">
        <v>352</v>
      </c>
      <c r="C12" s="3" t="s">
        <v>690</v>
      </c>
      <c r="D12" s="3">
        <v>2</v>
      </c>
      <c r="E12" s="3" t="s">
        <v>2660</v>
      </c>
      <c r="F12" s="3" t="s">
        <v>35</v>
      </c>
      <c r="G12" s="3" t="s">
        <v>913</v>
      </c>
      <c r="H12" s="3">
        <v>14914</v>
      </c>
      <c r="I12" s="3">
        <v>3200</v>
      </c>
      <c r="J12" s="4" t="s">
        <v>914</v>
      </c>
    </row>
    <row r="13" spans="1:12">
      <c r="A13" s="3" t="s">
        <v>785</v>
      </c>
      <c r="B13" s="3" t="s">
        <v>46</v>
      </c>
      <c r="C13" s="1" t="s">
        <v>907</v>
      </c>
      <c r="D13" s="3">
        <v>1</v>
      </c>
      <c r="E13" s="3" t="s">
        <v>2660</v>
      </c>
      <c r="F13" s="3" t="s">
        <v>35</v>
      </c>
      <c r="G13" s="3" t="s">
        <v>913</v>
      </c>
      <c r="H13" s="3">
        <v>14914</v>
      </c>
      <c r="I13" s="3">
        <v>3200</v>
      </c>
      <c r="J13" s="4" t="s">
        <v>914</v>
      </c>
    </row>
    <row r="14" spans="1:12">
      <c r="A14" s="3" t="s">
        <v>786</v>
      </c>
      <c r="B14" s="3" t="s">
        <v>46</v>
      </c>
      <c r="C14" s="3" t="s">
        <v>912</v>
      </c>
      <c r="D14" s="3">
        <v>1</v>
      </c>
      <c r="E14" s="3" t="s">
        <v>2660</v>
      </c>
      <c r="F14" s="3" t="s">
        <v>35</v>
      </c>
      <c r="G14" s="3" t="s">
        <v>913</v>
      </c>
      <c r="H14" s="3">
        <v>14914</v>
      </c>
      <c r="I14" s="3">
        <v>3200</v>
      </c>
      <c r="J14" s="4" t="s">
        <v>914</v>
      </c>
    </row>
    <row r="15" spans="1:12">
      <c r="A15" s="3" t="s">
        <v>787</v>
      </c>
      <c r="B15" s="3" t="s">
        <v>46</v>
      </c>
      <c r="C15" s="3" t="s">
        <v>915</v>
      </c>
      <c r="D15" s="3">
        <v>1</v>
      </c>
      <c r="E15" s="3" t="s">
        <v>2660</v>
      </c>
      <c r="F15" s="3" t="s">
        <v>35</v>
      </c>
      <c r="G15" s="3" t="s">
        <v>916</v>
      </c>
      <c r="H15" s="3">
        <v>14910</v>
      </c>
      <c r="I15" s="3">
        <v>3200</v>
      </c>
      <c r="J15" s="3" t="s">
        <v>917</v>
      </c>
    </row>
    <row r="16" spans="1:12">
      <c r="A16" s="3" t="s">
        <v>788</v>
      </c>
      <c r="B16" s="3" t="s">
        <v>46</v>
      </c>
      <c r="C16" s="3" t="s">
        <v>907</v>
      </c>
      <c r="D16" s="3">
        <v>1</v>
      </c>
      <c r="E16" s="3" t="s">
        <v>2660</v>
      </c>
      <c r="F16" s="3" t="s">
        <v>35</v>
      </c>
      <c r="G16" s="3" t="s">
        <v>916</v>
      </c>
      <c r="H16" s="3">
        <v>14910</v>
      </c>
      <c r="I16" s="3">
        <v>3200</v>
      </c>
      <c r="J16" s="3" t="s">
        <v>917</v>
      </c>
    </row>
    <row r="17" spans="1:10">
      <c r="A17" s="3" t="s">
        <v>789</v>
      </c>
      <c r="B17" s="3" t="s">
        <v>46</v>
      </c>
      <c r="C17" s="1" t="s">
        <v>907</v>
      </c>
      <c r="D17" s="3">
        <v>10</v>
      </c>
      <c r="E17" s="3" t="s">
        <v>2660</v>
      </c>
      <c r="F17" s="3" t="s">
        <v>35</v>
      </c>
      <c r="G17" s="1" t="s">
        <v>923</v>
      </c>
      <c r="H17" s="3">
        <v>14915</v>
      </c>
      <c r="I17" s="3">
        <v>3200</v>
      </c>
      <c r="J17" s="1" t="s">
        <v>924</v>
      </c>
    </row>
    <row r="18" spans="1:10">
      <c r="A18" s="3" t="s">
        <v>790</v>
      </c>
      <c r="B18" s="3" t="s">
        <v>46</v>
      </c>
      <c r="C18" s="1" t="s">
        <v>922</v>
      </c>
      <c r="D18" s="3">
        <v>1</v>
      </c>
      <c r="E18" s="3" t="s">
        <v>2660</v>
      </c>
      <c r="F18" s="3" t="s">
        <v>35</v>
      </c>
      <c r="G18" s="1" t="s">
        <v>923</v>
      </c>
      <c r="H18" s="3">
        <v>14915</v>
      </c>
      <c r="I18" s="3">
        <v>3200</v>
      </c>
      <c r="J18" s="1" t="s">
        <v>924</v>
      </c>
    </row>
    <row r="19" spans="1:10">
      <c r="A19" s="3" t="s">
        <v>791</v>
      </c>
      <c r="B19" s="3" t="s">
        <v>46</v>
      </c>
      <c r="C19" s="1" t="s">
        <v>920</v>
      </c>
      <c r="D19" s="3">
        <v>1</v>
      </c>
      <c r="E19" s="3" t="s">
        <v>2660</v>
      </c>
      <c r="F19" s="3" t="s">
        <v>35</v>
      </c>
      <c r="G19" s="1" t="s">
        <v>923</v>
      </c>
      <c r="H19" s="3">
        <v>14915</v>
      </c>
      <c r="I19" s="3">
        <v>3200</v>
      </c>
      <c r="J19" s="1" t="s">
        <v>924</v>
      </c>
    </row>
    <row r="20" spans="1:10">
      <c r="A20" s="3" t="s">
        <v>792</v>
      </c>
      <c r="B20" s="3" t="s">
        <v>46</v>
      </c>
      <c r="C20" s="1" t="s">
        <v>921</v>
      </c>
      <c r="D20" s="3">
        <v>1</v>
      </c>
      <c r="E20" s="3" t="s">
        <v>2660</v>
      </c>
      <c r="F20" s="3" t="s">
        <v>35</v>
      </c>
      <c r="G20" s="1" t="s">
        <v>923</v>
      </c>
      <c r="H20" s="3">
        <v>14915</v>
      </c>
      <c r="I20" s="3">
        <v>3200</v>
      </c>
      <c r="J20" s="1" t="s">
        <v>924</v>
      </c>
    </row>
    <row r="21" spans="1:10">
      <c r="A21" s="3" t="s">
        <v>793</v>
      </c>
      <c r="B21" s="1" t="s">
        <v>352</v>
      </c>
      <c r="C21" s="1" t="s">
        <v>918</v>
      </c>
      <c r="D21" s="3">
        <v>1</v>
      </c>
      <c r="E21" s="3" t="s">
        <v>2660</v>
      </c>
      <c r="F21" s="3" t="s">
        <v>35</v>
      </c>
      <c r="G21" s="1" t="s">
        <v>923</v>
      </c>
      <c r="H21" s="3">
        <v>14915</v>
      </c>
      <c r="I21" s="3">
        <v>3200</v>
      </c>
      <c r="J21" s="1" t="s">
        <v>924</v>
      </c>
    </row>
    <row r="22" spans="1:10">
      <c r="A22" s="3" t="s">
        <v>794</v>
      </c>
      <c r="B22" s="1" t="s">
        <v>46</v>
      </c>
      <c r="C22" s="1" t="s">
        <v>919</v>
      </c>
      <c r="D22" s="3">
        <v>1</v>
      </c>
      <c r="E22" s="3" t="s">
        <v>2660</v>
      </c>
      <c r="F22" s="3" t="s">
        <v>35</v>
      </c>
      <c r="G22" s="1" t="s">
        <v>925</v>
      </c>
      <c r="H22" s="3">
        <v>14898</v>
      </c>
      <c r="I22" s="3">
        <v>3200</v>
      </c>
      <c r="J22" s="1" t="s">
        <v>926</v>
      </c>
    </row>
    <row r="23" spans="1:10">
      <c r="A23" s="3" t="s">
        <v>795</v>
      </c>
      <c r="B23" s="1" t="s">
        <v>46</v>
      </c>
      <c r="C23" s="1" t="s">
        <v>907</v>
      </c>
      <c r="D23" s="3">
        <v>2</v>
      </c>
      <c r="E23" s="3" t="s">
        <v>2660</v>
      </c>
      <c r="F23" s="3" t="s">
        <v>35</v>
      </c>
      <c r="G23" s="1" t="s">
        <v>928</v>
      </c>
      <c r="H23" s="3">
        <v>14071</v>
      </c>
      <c r="I23" s="3">
        <v>3200</v>
      </c>
      <c r="J23" s="1" t="s">
        <v>929</v>
      </c>
    </row>
    <row r="24" spans="1:10">
      <c r="A24" s="3" t="s">
        <v>796</v>
      </c>
      <c r="B24" s="1" t="s">
        <v>47</v>
      </c>
      <c r="C24" s="1" t="s">
        <v>927</v>
      </c>
      <c r="D24" s="3">
        <v>1</v>
      </c>
      <c r="E24" s="3" t="s">
        <v>2660</v>
      </c>
      <c r="F24" s="3" t="s">
        <v>35</v>
      </c>
      <c r="G24" s="1" t="s">
        <v>928</v>
      </c>
      <c r="H24" s="3">
        <v>14071</v>
      </c>
      <c r="I24" s="3">
        <v>3200</v>
      </c>
      <c r="J24" s="1" t="s">
        <v>929</v>
      </c>
    </row>
    <row r="25" spans="1:10">
      <c r="A25" s="3" t="s">
        <v>797</v>
      </c>
      <c r="B25" s="1" t="s">
        <v>352</v>
      </c>
      <c r="C25" s="1" t="s">
        <v>912</v>
      </c>
      <c r="D25" s="3">
        <v>1</v>
      </c>
      <c r="E25" s="3" t="s">
        <v>2660</v>
      </c>
      <c r="F25" s="3" t="s">
        <v>35</v>
      </c>
      <c r="G25" s="1" t="s">
        <v>928</v>
      </c>
      <c r="H25" s="3">
        <v>14071</v>
      </c>
      <c r="I25" s="3">
        <v>3200</v>
      </c>
      <c r="J25" s="1" t="s">
        <v>929</v>
      </c>
    </row>
    <row r="26" spans="1:10">
      <c r="A26" s="3" t="s">
        <v>798</v>
      </c>
      <c r="B26" s="1" t="s">
        <v>46</v>
      </c>
      <c r="C26" s="1" t="s">
        <v>907</v>
      </c>
      <c r="D26" s="3">
        <v>2</v>
      </c>
      <c r="E26" s="3" t="s">
        <v>2660</v>
      </c>
      <c r="F26" s="3" t="s">
        <v>35</v>
      </c>
      <c r="G26" s="1" t="s">
        <v>930</v>
      </c>
      <c r="H26" s="3">
        <v>14878</v>
      </c>
      <c r="I26" s="3">
        <v>3200</v>
      </c>
      <c r="J26" s="1" t="s">
        <v>931</v>
      </c>
    </row>
    <row r="27" spans="1:10">
      <c r="A27" s="3" t="s">
        <v>799</v>
      </c>
      <c r="B27" s="1" t="s">
        <v>47</v>
      </c>
      <c r="C27" s="1" t="s">
        <v>927</v>
      </c>
      <c r="D27" s="3">
        <v>1</v>
      </c>
      <c r="E27" s="3" t="s">
        <v>2660</v>
      </c>
      <c r="F27" s="3" t="s">
        <v>35</v>
      </c>
      <c r="G27" s="1" t="s">
        <v>933</v>
      </c>
      <c r="H27" s="3">
        <v>14019</v>
      </c>
      <c r="I27" s="3">
        <v>3200</v>
      </c>
      <c r="J27" s="1" t="s">
        <v>932</v>
      </c>
    </row>
    <row r="28" spans="1:10">
      <c r="A28" s="3" t="s">
        <v>800</v>
      </c>
      <c r="B28" s="1" t="s">
        <v>46</v>
      </c>
      <c r="C28" s="1" t="s">
        <v>907</v>
      </c>
      <c r="D28" s="3">
        <v>2</v>
      </c>
      <c r="E28" s="3" t="s">
        <v>2660</v>
      </c>
      <c r="F28" s="3" t="s">
        <v>35</v>
      </c>
      <c r="G28" s="1" t="s">
        <v>934</v>
      </c>
      <c r="H28" s="3">
        <v>14876</v>
      </c>
      <c r="I28" s="3">
        <v>3200</v>
      </c>
      <c r="J28" s="1" t="s">
        <v>935</v>
      </c>
    </row>
    <row r="29" spans="1:10">
      <c r="A29" s="3" t="s">
        <v>801</v>
      </c>
      <c r="B29" s="30" t="s">
        <v>46</v>
      </c>
      <c r="C29" s="1" t="s">
        <v>748</v>
      </c>
      <c r="D29" s="3">
        <v>1</v>
      </c>
      <c r="E29" s="3" t="s">
        <v>2660</v>
      </c>
      <c r="F29" s="3" t="s">
        <v>35</v>
      </c>
      <c r="G29" s="30" t="s">
        <v>934</v>
      </c>
      <c r="H29" s="3">
        <v>14876</v>
      </c>
      <c r="I29" s="3">
        <v>3200</v>
      </c>
      <c r="J29" s="30" t="s">
        <v>935</v>
      </c>
    </row>
    <row r="30" spans="1:10">
      <c r="A30" s="3" t="s">
        <v>802</v>
      </c>
      <c r="B30" s="30" t="s">
        <v>352</v>
      </c>
      <c r="C30" s="30" t="s">
        <v>912</v>
      </c>
      <c r="D30" s="30">
        <v>1</v>
      </c>
      <c r="E30" s="3" t="s">
        <v>2660</v>
      </c>
      <c r="F30" s="3" t="s">
        <v>35</v>
      </c>
      <c r="G30" s="30" t="s">
        <v>934</v>
      </c>
      <c r="H30" s="3">
        <v>14876</v>
      </c>
      <c r="I30" s="3">
        <v>3200</v>
      </c>
      <c r="J30" s="30" t="s">
        <v>935</v>
      </c>
    </row>
    <row r="31" spans="1:10">
      <c r="A31" s="3" t="s">
        <v>803</v>
      </c>
      <c r="B31" s="30" t="s">
        <v>47</v>
      </c>
      <c r="C31" s="30" t="s">
        <v>936</v>
      </c>
      <c r="D31" s="3">
        <v>1</v>
      </c>
      <c r="E31" s="3" t="s">
        <v>2660</v>
      </c>
      <c r="F31" s="3" t="s">
        <v>35</v>
      </c>
      <c r="G31" s="30" t="s">
        <v>937</v>
      </c>
      <c r="H31" s="3">
        <v>14007</v>
      </c>
      <c r="I31" s="3">
        <v>3200</v>
      </c>
      <c r="J31" s="30" t="s">
        <v>938</v>
      </c>
    </row>
    <row r="32" spans="1:10">
      <c r="A32" s="3" t="s">
        <v>804</v>
      </c>
      <c r="B32" s="30" t="s">
        <v>46</v>
      </c>
      <c r="C32" s="30" t="s">
        <v>907</v>
      </c>
      <c r="D32" s="3">
        <v>7</v>
      </c>
      <c r="E32" s="3" t="s">
        <v>2660</v>
      </c>
      <c r="F32" s="3" t="s">
        <v>35</v>
      </c>
      <c r="G32" s="30" t="s">
        <v>939</v>
      </c>
      <c r="H32" s="3">
        <v>14907</v>
      </c>
      <c r="I32" s="3">
        <v>3200</v>
      </c>
      <c r="J32" s="30" t="s">
        <v>940</v>
      </c>
    </row>
    <row r="33" spans="1:10">
      <c r="A33" s="3" t="s">
        <v>805</v>
      </c>
      <c r="B33" s="30" t="s">
        <v>46</v>
      </c>
      <c r="C33" s="30" t="s">
        <v>919</v>
      </c>
      <c r="D33" s="3">
        <v>1</v>
      </c>
      <c r="E33" s="3" t="s">
        <v>2660</v>
      </c>
      <c r="F33" s="3" t="s">
        <v>35</v>
      </c>
      <c r="G33" s="30" t="s">
        <v>939</v>
      </c>
      <c r="H33" s="3">
        <v>14907</v>
      </c>
      <c r="I33" s="3">
        <v>3200</v>
      </c>
      <c r="J33" s="30" t="s">
        <v>940</v>
      </c>
    </row>
    <row r="34" spans="1:10">
      <c r="A34" s="3" t="s">
        <v>806</v>
      </c>
      <c r="B34" s="30" t="s">
        <v>46</v>
      </c>
      <c r="C34" s="30" t="s">
        <v>907</v>
      </c>
      <c r="D34" s="3">
        <v>3</v>
      </c>
      <c r="E34" s="3" t="s">
        <v>2660</v>
      </c>
      <c r="F34" s="3" t="s">
        <v>35</v>
      </c>
      <c r="G34" s="30" t="s">
        <v>942</v>
      </c>
      <c r="H34" s="3">
        <v>14894</v>
      </c>
      <c r="I34" s="3">
        <v>3200</v>
      </c>
      <c r="J34" s="30" t="s">
        <v>943</v>
      </c>
    </row>
    <row r="35" spans="1:10">
      <c r="A35" s="3" t="s">
        <v>807</v>
      </c>
      <c r="B35" s="30" t="s">
        <v>46</v>
      </c>
      <c r="C35" s="30" t="s">
        <v>941</v>
      </c>
      <c r="D35" s="3">
        <v>1</v>
      </c>
      <c r="E35" s="3" t="s">
        <v>2660</v>
      </c>
      <c r="F35" s="3" t="s">
        <v>35</v>
      </c>
      <c r="G35" s="30" t="s">
        <v>942</v>
      </c>
      <c r="H35" s="3">
        <v>14894</v>
      </c>
      <c r="I35" s="3">
        <v>3200</v>
      </c>
      <c r="J35" s="30" t="s">
        <v>943</v>
      </c>
    </row>
    <row r="36" spans="1:10">
      <c r="A36" s="3" t="s">
        <v>808</v>
      </c>
      <c r="B36" s="30" t="s">
        <v>948</v>
      </c>
      <c r="C36" s="30" t="s">
        <v>912</v>
      </c>
      <c r="D36" s="3">
        <v>2</v>
      </c>
      <c r="E36" s="3" t="s">
        <v>2660</v>
      </c>
      <c r="F36" s="3" t="s">
        <v>35</v>
      </c>
      <c r="G36" s="30" t="s">
        <v>945</v>
      </c>
      <c r="H36" s="3">
        <v>14042</v>
      </c>
      <c r="I36" s="3">
        <v>3200</v>
      </c>
      <c r="J36" s="30" t="s">
        <v>946</v>
      </c>
    </row>
    <row r="37" spans="1:10">
      <c r="A37" s="3" t="s">
        <v>809</v>
      </c>
      <c r="B37" s="30" t="s">
        <v>46</v>
      </c>
      <c r="C37" s="1" t="s">
        <v>907</v>
      </c>
      <c r="D37" s="3">
        <v>7</v>
      </c>
      <c r="E37" s="3" t="s">
        <v>2660</v>
      </c>
      <c r="F37" s="3" t="s">
        <v>35</v>
      </c>
      <c r="G37" s="30" t="s">
        <v>945</v>
      </c>
      <c r="H37" s="3">
        <v>14042</v>
      </c>
      <c r="I37" s="3">
        <v>3200</v>
      </c>
      <c r="J37" s="30" t="s">
        <v>946</v>
      </c>
    </row>
    <row r="38" spans="1:10">
      <c r="A38" s="3" t="s">
        <v>810</v>
      </c>
      <c r="B38" s="30" t="s">
        <v>46</v>
      </c>
      <c r="C38" s="30" t="s">
        <v>944</v>
      </c>
      <c r="D38" s="3">
        <v>1</v>
      </c>
      <c r="E38" s="3" t="s">
        <v>2660</v>
      </c>
      <c r="F38" s="3" t="s">
        <v>35</v>
      </c>
      <c r="G38" s="30" t="s">
        <v>945</v>
      </c>
      <c r="H38" s="3">
        <v>14042</v>
      </c>
      <c r="I38" s="3">
        <v>3200</v>
      </c>
      <c r="J38" s="30" t="s">
        <v>946</v>
      </c>
    </row>
    <row r="39" spans="1:10">
      <c r="A39" s="3" t="s">
        <v>811</v>
      </c>
      <c r="B39" s="1" t="s">
        <v>352</v>
      </c>
      <c r="C39" s="1" t="s">
        <v>918</v>
      </c>
      <c r="D39" s="3">
        <v>1</v>
      </c>
      <c r="E39" s="3" t="s">
        <v>2660</v>
      </c>
      <c r="F39" s="3" t="s">
        <v>35</v>
      </c>
      <c r="G39" s="1" t="s">
        <v>945</v>
      </c>
      <c r="H39" s="3">
        <v>14042</v>
      </c>
      <c r="I39" s="3">
        <v>3200</v>
      </c>
      <c r="J39" s="1" t="s">
        <v>946</v>
      </c>
    </row>
    <row r="40" spans="1:10">
      <c r="A40" s="3" t="s">
        <v>812</v>
      </c>
      <c r="B40" s="1" t="s">
        <v>377</v>
      </c>
      <c r="C40" s="1" t="s">
        <v>947</v>
      </c>
      <c r="D40" s="3">
        <v>1</v>
      </c>
      <c r="E40" s="3" t="s">
        <v>2660</v>
      </c>
      <c r="F40" s="3" t="s">
        <v>35</v>
      </c>
      <c r="G40" s="1" t="s">
        <v>945</v>
      </c>
      <c r="H40" s="3">
        <v>14042</v>
      </c>
      <c r="I40" s="3">
        <v>3200</v>
      </c>
      <c r="J40" s="1" t="s">
        <v>946</v>
      </c>
    </row>
    <row r="41" spans="1:10">
      <c r="A41" s="3" t="s">
        <v>813</v>
      </c>
      <c r="B41" s="1" t="s">
        <v>46</v>
      </c>
      <c r="C41" s="1" t="s">
        <v>907</v>
      </c>
      <c r="D41" s="3">
        <v>1</v>
      </c>
      <c r="E41" s="3" t="s">
        <v>2660</v>
      </c>
      <c r="F41" s="3" t="s">
        <v>35</v>
      </c>
      <c r="G41" s="1" t="s">
        <v>951</v>
      </c>
      <c r="H41" s="3">
        <v>14002</v>
      </c>
      <c r="I41" s="3">
        <v>3200</v>
      </c>
      <c r="J41" s="1" t="s">
        <v>952</v>
      </c>
    </row>
    <row r="42" spans="1:10">
      <c r="A42" s="3" t="s">
        <v>814</v>
      </c>
      <c r="B42" s="1" t="s">
        <v>48</v>
      </c>
      <c r="C42" s="1" t="s">
        <v>949</v>
      </c>
      <c r="D42" s="3">
        <v>2</v>
      </c>
      <c r="E42" s="3" t="s">
        <v>2660</v>
      </c>
      <c r="F42" s="3" t="s">
        <v>35</v>
      </c>
      <c r="G42" s="1" t="s">
        <v>951</v>
      </c>
      <c r="H42" s="3">
        <v>14002</v>
      </c>
      <c r="I42" s="3">
        <v>3200</v>
      </c>
      <c r="J42" s="1" t="s">
        <v>952</v>
      </c>
    </row>
    <row r="43" spans="1:10">
      <c r="A43" s="3" t="s">
        <v>815</v>
      </c>
      <c r="B43" s="1" t="s">
        <v>46</v>
      </c>
      <c r="C43" s="1" t="s">
        <v>950</v>
      </c>
      <c r="D43" s="3">
        <v>1</v>
      </c>
      <c r="E43" s="3" t="s">
        <v>2660</v>
      </c>
      <c r="F43" s="3" t="s">
        <v>35</v>
      </c>
      <c r="G43" s="1" t="s">
        <v>951</v>
      </c>
      <c r="H43" s="3">
        <v>14002</v>
      </c>
      <c r="I43" s="3">
        <v>3200</v>
      </c>
      <c r="J43" s="1" t="s">
        <v>952</v>
      </c>
    </row>
    <row r="44" spans="1:10">
      <c r="A44" s="3" t="s">
        <v>816</v>
      </c>
      <c r="B44" s="1" t="s">
        <v>46</v>
      </c>
      <c r="C44" s="1" t="s">
        <v>907</v>
      </c>
      <c r="D44" s="3">
        <v>1</v>
      </c>
      <c r="E44" s="3" t="s">
        <v>2660</v>
      </c>
      <c r="F44" s="3" t="s">
        <v>35</v>
      </c>
      <c r="G44" s="1" t="s">
        <v>953</v>
      </c>
      <c r="H44" s="3">
        <v>14061</v>
      </c>
      <c r="I44" s="3">
        <v>3200</v>
      </c>
      <c r="J44" s="1" t="s">
        <v>954</v>
      </c>
    </row>
    <row r="45" spans="1:10">
      <c r="A45" s="3" t="s">
        <v>817</v>
      </c>
      <c r="B45" s="1" t="s">
        <v>46</v>
      </c>
      <c r="C45" s="1" t="s">
        <v>907</v>
      </c>
      <c r="D45" s="3">
        <v>2</v>
      </c>
      <c r="E45" s="3" t="s">
        <v>2660</v>
      </c>
      <c r="F45" s="3" t="s">
        <v>35</v>
      </c>
      <c r="G45" s="1" t="s">
        <v>956</v>
      </c>
      <c r="H45" s="3">
        <v>14065</v>
      </c>
      <c r="I45" s="3">
        <v>3200</v>
      </c>
      <c r="J45" s="1" t="s">
        <v>958</v>
      </c>
    </row>
    <row r="46" spans="1:10">
      <c r="A46" s="3" t="s">
        <v>818</v>
      </c>
      <c r="B46" s="1" t="s">
        <v>46</v>
      </c>
      <c r="C46" s="1" t="s">
        <v>915</v>
      </c>
      <c r="D46" s="3">
        <v>1</v>
      </c>
      <c r="E46" s="3" t="s">
        <v>2660</v>
      </c>
      <c r="F46" s="3" t="s">
        <v>35</v>
      </c>
      <c r="G46" s="1" t="s">
        <v>956</v>
      </c>
      <c r="H46" s="3">
        <v>14065</v>
      </c>
      <c r="I46" s="3">
        <v>3200</v>
      </c>
      <c r="J46" s="1" t="s">
        <v>958</v>
      </c>
    </row>
    <row r="47" spans="1:10">
      <c r="A47" s="3" t="s">
        <v>819</v>
      </c>
      <c r="B47" s="1" t="s">
        <v>46</v>
      </c>
      <c r="C47" s="1" t="s">
        <v>955</v>
      </c>
      <c r="D47" s="3">
        <v>1</v>
      </c>
      <c r="E47" s="3" t="s">
        <v>2660</v>
      </c>
      <c r="F47" s="3" t="s">
        <v>35</v>
      </c>
      <c r="G47" s="1" t="s">
        <v>956</v>
      </c>
      <c r="H47" s="3">
        <v>14065</v>
      </c>
      <c r="I47" s="3">
        <v>3200</v>
      </c>
      <c r="J47" s="1" t="s">
        <v>958</v>
      </c>
    </row>
    <row r="48" spans="1:10">
      <c r="A48" s="3" t="s">
        <v>820</v>
      </c>
      <c r="B48" s="1" t="s">
        <v>46</v>
      </c>
      <c r="C48" s="1" t="s">
        <v>922</v>
      </c>
      <c r="D48" s="3">
        <v>1</v>
      </c>
      <c r="E48" s="3" t="s">
        <v>2660</v>
      </c>
      <c r="F48" s="3" t="s">
        <v>35</v>
      </c>
      <c r="G48" s="1" t="s">
        <v>957</v>
      </c>
      <c r="H48" s="3">
        <v>14023</v>
      </c>
      <c r="I48" s="3">
        <v>3200</v>
      </c>
      <c r="J48" s="1" t="s">
        <v>960</v>
      </c>
    </row>
    <row r="49" spans="1:10">
      <c r="A49" s="3" t="s">
        <v>821</v>
      </c>
      <c r="B49" s="1" t="s">
        <v>46</v>
      </c>
      <c r="C49" s="1" t="s">
        <v>907</v>
      </c>
      <c r="D49" s="3">
        <v>2</v>
      </c>
      <c r="E49" s="3" t="s">
        <v>2660</v>
      </c>
      <c r="F49" s="3" t="s">
        <v>35</v>
      </c>
      <c r="G49" s="1" t="s">
        <v>959</v>
      </c>
      <c r="H49" s="3">
        <v>14104</v>
      </c>
      <c r="I49" s="3">
        <v>3200</v>
      </c>
      <c r="J49" s="1" t="s">
        <v>961</v>
      </c>
    </row>
    <row r="50" spans="1:10">
      <c r="A50" s="3" t="s">
        <v>822</v>
      </c>
      <c r="B50" s="1" t="s">
        <v>352</v>
      </c>
      <c r="C50" s="1" t="s">
        <v>912</v>
      </c>
      <c r="D50" s="3">
        <v>1</v>
      </c>
      <c r="E50" s="3" t="s">
        <v>2660</v>
      </c>
      <c r="F50" s="3" t="s">
        <v>35</v>
      </c>
      <c r="G50" s="1" t="s">
        <v>959</v>
      </c>
      <c r="H50" s="3">
        <v>14104</v>
      </c>
      <c r="I50" s="3">
        <v>3200</v>
      </c>
      <c r="J50" s="1" t="s">
        <v>961</v>
      </c>
    </row>
    <row r="51" spans="1:10">
      <c r="A51" s="3" t="s">
        <v>823</v>
      </c>
      <c r="B51" s="1" t="s">
        <v>46</v>
      </c>
      <c r="C51" s="1" t="s">
        <v>919</v>
      </c>
      <c r="D51" s="3">
        <v>1</v>
      </c>
      <c r="E51" s="3" t="s">
        <v>2660</v>
      </c>
      <c r="F51" s="3" t="s">
        <v>35</v>
      </c>
      <c r="G51" s="1" t="s">
        <v>962</v>
      </c>
      <c r="H51" s="3">
        <v>14018</v>
      </c>
      <c r="I51" s="3">
        <v>3200</v>
      </c>
      <c r="J51" s="1" t="s">
        <v>963</v>
      </c>
    </row>
    <row r="52" spans="1:10">
      <c r="A52" s="3" t="s">
        <v>824</v>
      </c>
      <c r="B52" s="1" t="s">
        <v>140</v>
      </c>
      <c r="C52" s="1" t="s">
        <v>964</v>
      </c>
      <c r="D52" s="3">
        <v>2</v>
      </c>
      <c r="E52" s="3" t="s">
        <v>2660</v>
      </c>
      <c r="F52" s="3" t="s">
        <v>35</v>
      </c>
      <c r="G52" s="1" t="s">
        <v>965</v>
      </c>
      <c r="H52" s="3">
        <v>14005</v>
      </c>
      <c r="I52" s="3">
        <v>3200</v>
      </c>
      <c r="J52" s="1" t="s">
        <v>968</v>
      </c>
    </row>
    <row r="53" spans="1:10">
      <c r="A53" s="3" t="s">
        <v>825</v>
      </c>
      <c r="B53" s="1" t="s">
        <v>358</v>
      </c>
      <c r="C53" s="1" t="s">
        <v>966</v>
      </c>
      <c r="D53" s="3">
        <v>1</v>
      </c>
      <c r="E53" s="3" t="s">
        <v>2660</v>
      </c>
      <c r="F53" s="3" t="s">
        <v>35</v>
      </c>
      <c r="G53" s="1" t="s">
        <v>967</v>
      </c>
      <c r="H53" s="3">
        <v>14879</v>
      </c>
      <c r="I53" s="3">
        <v>3200</v>
      </c>
      <c r="J53" s="1" t="s">
        <v>969</v>
      </c>
    </row>
    <row r="54" spans="1:10">
      <c r="A54" s="3" t="s">
        <v>826</v>
      </c>
      <c r="B54" s="1" t="s">
        <v>140</v>
      </c>
      <c r="C54" s="1" t="s">
        <v>970</v>
      </c>
      <c r="D54" s="3">
        <v>1</v>
      </c>
      <c r="E54" s="3" t="s">
        <v>2660</v>
      </c>
      <c r="F54" s="3" t="s">
        <v>35</v>
      </c>
      <c r="G54" s="1" t="s">
        <v>971</v>
      </c>
      <c r="H54" s="3">
        <v>14908</v>
      </c>
      <c r="I54" s="3">
        <v>3200</v>
      </c>
      <c r="J54" s="1" t="s">
        <v>972</v>
      </c>
    </row>
    <row r="55" spans="1:10">
      <c r="A55" s="3" t="s">
        <v>827</v>
      </c>
      <c r="B55" s="1" t="s">
        <v>46</v>
      </c>
      <c r="C55" s="1" t="s">
        <v>973</v>
      </c>
      <c r="D55" s="3">
        <v>1</v>
      </c>
      <c r="E55" s="3" t="s">
        <v>2660</v>
      </c>
      <c r="F55" s="3" t="s">
        <v>35</v>
      </c>
      <c r="G55" s="1" t="s">
        <v>974</v>
      </c>
      <c r="H55" s="3">
        <v>14896</v>
      </c>
      <c r="I55" s="3">
        <v>3200</v>
      </c>
      <c r="J55" s="1" t="s">
        <v>975</v>
      </c>
    </row>
    <row r="56" spans="1:10">
      <c r="A56" s="3" t="s">
        <v>828</v>
      </c>
      <c r="B56" s="1" t="s">
        <v>46</v>
      </c>
      <c r="C56" s="1" t="s">
        <v>907</v>
      </c>
      <c r="D56" s="3">
        <v>1</v>
      </c>
      <c r="E56" s="3" t="s">
        <v>2660</v>
      </c>
      <c r="F56" s="3" t="s">
        <v>35</v>
      </c>
      <c r="G56" s="1" t="s">
        <v>976</v>
      </c>
      <c r="H56" s="3">
        <v>14892</v>
      </c>
      <c r="I56" s="3">
        <v>3200</v>
      </c>
      <c r="J56" s="1" t="s">
        <v>977</v>
      </c>
    </row>
    <row r="57" spans="1:10">
      <c r="A57" s="3" t="s">
        <v>829</v>
      </c>
      <c r="B57" s="1" t="s">
        <v>46</v>
      </c>
      <c r="C57" s="1" t="s">
        <v>919</v>
      </c>
      <c r="D57" s="3">
        <v>1</v>
      </c>
      <c r="E57" s="3" t="s">
        <v>2660</v>
      </c>
      <c r="F57" s="3" t="s">
        <v>35</v>
      </c>
      <c r="G57" s="1" t="s">
        <v>976</v>
      </c>
      <c r="H57" s="3">
        <v>14892</v>
      </c>
      <c r="I57" s="3">
        <v>3200</v>
      </c>
      <c r="J57" s="1" t="s">
        <v>977</v>
      </c>
    </row>
    <row r="58" spans="1:10">
      <c r="A58" s="3" t="s">
        <v>830</v>
      </c>
      <c r="B58" s="1" t="s">
        <v>46</v>
      </c>
      <c r="C58" s="1" t="s">
        <v>978</v>
      </c>
      <c r="D58" s="3">
        <v>1</v>
      </c>
      <c r="E58" s="3" t="s">
        <v>2660</v>
      </c>
      <c r="F58" s="3" t="s">
        <v>35</v>
      </c>
      <c r="G58" s="1" t="s">
        <v>980</v>
      </c>
      <c r="H58" s="3">
        <v>14114</v>
      </c>
      <c r="I58" s="3">
        <v>3200</v>
      </c>
      <c r="J58" s="1" t="s">
        <v>981</v>
      </c>
    </row>
    <row r="59" spans="1:10">
      <c r="A59" s="3" t="s">
        <v>831</v>
      </c>
      <c r="B59" s="1" t="s">
        <v>140</v>
      </c>
      <c r="C59" s="1" t="s">
        <v>979</v>
      </c>
      <c r="D59" s="3">
        <v>1</v>
      </c>
      <c r="E59" s="3" t="s">
        <v>2660</v>
      </c>
      <c r="F59" s="3" t="s">
        <v>35</v>
      </c>
      <c r="G59" s="1" t="s">
        <v>980</v>
      </c>
      <c r="H59" s="3">
        <v>14114</v>
      </c>
      <c r="I59" s="3">
        <v>3200</v>
      </c>
      <c r="J59" s="1" t="s">
        <v>981</v>
      </c>
    </row>
    <row r="60" spans="1:10">
      <c r="A60" s="3" t="s">
        <v>832</v>
      </c>
      <c r="B60" s="1" t="s">
        <v>46</v>
      </c>
      <c r="C60" s="1" t="s">
        <v>907</v>
      </c>
      <c r="D60" s="3">
        <v>3</v>
      </c>
      <c r="E60" s="3" t="s">
        <v>2660</v>
      </c>
      <c r="F60" s="3" t="s">
        <v>35</v>
      </c>
      <c r="G60" s="1" t="s">
        <v>982</v>
      </c>
      <c r="H60" s="3">
        <v>14912</v>
      </c>
      <c r="I60" s="3">
        <v>3200</v>
      </c>
      <c r="J60" s="1" t="s">
        <v>983</v>
      </c>
    </row>
    <row r="61" spans="1:10">
      <c r="A61" s="3" t="s">
        <v>833</v>
      </c>
      <c r="B61" s="1" t="s">
        <v>46</v>
      </c>
      <c r="C61" s="1" t="s">
        <v>919</v>
      </c>
      <c r="D61" s="3">
        <v>1</v>
      </c>
      <c r="E61" s="3" t="s">
        <v>2660</v>
      </c>
      <c r="F61" s="3" t="s">
        <v>35</v>
      </c>
      <c r="G61" s="1" t="s">
        <v>982</v>
      </c>
      <c r="H61" s="3">
        <v>14912</v>
      </c>
      <c r="I61" s="3">
        <v>3200</v>
      </c>
      <c r="J61" s="1" t="s">
        <v>983</v>
      </c>
    </row>
    <row r="62" spans="1:10">
      <c r="A62" s="3" t="s">
        <v>834</v>
      </c>
      <c r="B62" s="1" t="s">
        <v>46</v>
      </c>
      <c r="C62" s="1" t="s">
        <v>907</v>
      </c>
      <c r="D62" s="3">
        <v>5</v>
      </c>
      <c r="E62" s="3" t="s">
        <v>2660</v>
      </c>
      <c r="F62" s="3" t="s">
        <v>35</v>
      </c>
      <c r="G62" s="1" t="s">
        <v>985</v>
      </c>
      <c r="H62" s="3">
        <v>14909</v>
      </c>
      <c r="I62" s="3">
        <v>3200</v>
      </c>
      <c r="J62" s="1" t="s">
        <v>986</v>
      </c>
    </row>
    <row r="63" spans="1:10">
      <c r="A63" s="3" t="s">
        <v>835</v>
      </c>
      <c r="B63" s="1" t="s">
        <v>46</v>
      </c>
      <c r="C63" s="1" t="s">
        <v>984</v>
      </c>
      <c r="D63" s="3">
        <v>1</v>
      </c>
      <c r="E63" s="3" t="s">
        <v>2660</v>
      </c>
      <c r="F63" s="3" t="s">
        <v>35</v>
      </c>
      <c r="G63" s="1" t="s">
        <v>985</v>
      </c>
      <c r="H63" s="3">
        <v>14909</v>
      </c>
      <c r="I63" s="3">
        <v>3200</v>
      </c>
      <c r="J63" s="1" t="s">
        <v>986</v>
      </c>
    </row>
    <row r="64" spans="1:10">
      <c r="A64" s="3" t="s">
        <v>836</v>
      </c>
      <c r="B64" s="1" t="s">
        <v>46</v>
      </c>
      <c r="C64" s="1" t="s">
        <v>973</v>
      </c>
      <c r="D64" s="3">
        <v>1</v>
      </c>
      <c r="E64" s="3" t="s">
        <v>2660</v>
      </c>
      <c r="F64" s="3" t="s">
        <v>35</v>
      </c>
      <c r="G64" s="1" t="s">
        <v>985</v>
      </c>
      <c r="H64" s="3">
        <v>14909</v>
      </c>
      <c r="I64" s="3">
        <v>3200</v>
      </c>
      <c r="J64" s="1" t="s">
        <v>986</v>
      </c>
    </row>
    <row r="65" spans="1:10">
      <c r="A65" s="3" t="s">
        <v>837</v>
      </c>
      <c r="B65" s="1" t="s">
        <v>332</v>
      </c>
      <c r="C65" s="1" t="s">
        <v>987</v>
      </c>
      <c r="D65" s="3">
        <v>1</v>
      </c>
      <c r="E65" s="3" t="s">
        <v>2660</v>
      </c>
      <c r="F65" s="3" t="s">
        <v>35</v>
      </c>
      <c r="G65" s="1" t="s">
        <v>990</v>
      </c>
      <c r="H65" s="3">
        <v>14911</v>
      </c>
      <c r="I65" s="3">
        <v>3200</v>
      </c>
      <c r="J65" s="1" t="s">
        <v>991</v>
      </c>
    </row>
    <row r="66" spans="1:10">
      <c r="A66" s="3" t="s">
        <v>838</v>
      </c>
      <c r="B66" s="1" t="s">
        <v>46</v>
      </c>
      <c r="C66" s="1" t="s">
        <v>988</v>
      </c>
      <c r="D66" s="3">
        <v>3</v>
      </c>
      <c r="E66" s="3" t="s">
        <v>2660</v>
      </c>
      <c r="F66" s="3" t="s">
        <v>35</v>
      </c>
      <c r="G66" s="1" t="s">
        <v>990</v>
      </c>
      <c r="H66" s="3">
        <v>14911</v>
      </c>
      <c r="I66" s="3">
        <v>3200</v>
      </c>
      <c r="J66" s="1" t="s">
        <v>991</v>
      </c>
    </row>
    <row r="67" spans="1:10">
      <c r="A67" s="3" t="s">
        <v>839</v>
      </c>
      <c r="B67" s="1" t="s">
        <v>46</v>
      </c>
      <c r="C67" s="1" t="s">
        <v>907</v>
      </c>
      <c r="D67" s="3">
        <v>5</v>
      </c>
      <c r="E67" s="3" t="s">
        <v>2660</v>
      </c>
      <c r="F67" s="3" t="s">
        <v>35</v>
      </c>
      <c r="G67" s="1" t="s">
        <v>990</v>
      </c>
      <c r="H67" s="3">
        <v>14911</v>
      </c>
      <c r="I67" s="3">
        <v>3200</v>
      </c>
      <c r="J67" s="1" t="s">
        <v>991</v>
      </c>
    </row>
    <row r="68" spans="1:10">
      <c r="A68" s="3" t="s">
        <v>840</v>
      </c>
      <c r="B68" s="1" t="s">
        <v>48</v>
      </c>
      <c r="C68" s="1" t="s">
        <v>989</v>
      </c>
      <c r="D68" s="3">
        <v>1</v>
      </c>
      <c r="E68" s="3" t="s">
        <v>2660</v>
      </c>
      <c r="F68" s="3" t="s">
        <v>35</v>
      </c>
      <c r="G68" s="1" t="s">
        <v>990</v>
      </c>
      <c r="H68" s="3">
        <v>14911</v>
      </c>
      <c r="I68" s="3">
        <v>3200</v>
      </c>
      <c r="J68" s="1" t="s">
        <v>991</v>
      </c>
    </row>
    <row r="69" spans="1:10">
      <c r="A69" s="3" t="s">
        <v>841</v>
      </c>
      <c r="B69" s="1" t="s">
        <v>46</v>
      </c>
      <c r="C69" s="1" t="s">
        <v>907</v>
      </c>
      <c r="D69" s="3">
        <v>3</v>
      </c>
      <c r="E69" s="3" t="s">
        <v>2660</v>
      </c>
      <c r="F69" s="3" t="s">
        <v>35</v>
      </c>
      <c r="G69" s="1" t="s">
        <v>992</v>
      </c>
      <c r="H69" s="3">
        <v>14924</v>
      </c>
      <c r="I69" s="3">
        <v>3200</v>
      </c>
      <c r="J69" s="1" t="s">
        <v>993</v>
      </c>
    </row>
    <row r="70" spans="1:10">
      <c r="A70" s="3" t="s">
        <v>842</v>
      </c>
      <c r="B70" s="1" t="s">
        <v>46</v>
      </c>
      <c r="C70" s="1" t="s">
        <v>907</v>
      </c>
      <c r="D70" s="3">
        <v>5</v>
      </c>
      <c r="E70" s="3" t="s">
        <v>2660</v>
      </c>
      <c r="F70" s="3" t="s">
        <v>35</v>
      </c>
      <c r="G70" s="1" t="s">
        <v>996</v>
      </c>
      <c r="H70" s="3">
        <v>14089</v>
      </c>
      <c r="I70" s="3">
        <v>3200</v>
      </c>
      <c r="J70" s="1" t="s">
        <v>997</v>
      </c>
    </row>
    <row r="71" spans="1:10">
      <c r="A71" s="3" t="s">
        <v>843</v>
      </c>
      <c r="B71" s="1" t="s">
        <v>46</v>
      </c>
      <c r="C71" s="1" t="s">
        <v>973</v>
      </c>
      <c r="D71" s="3">
        <v>1</v>
      </c>
      <c r="E71" s="3" t="s">
        <v>2660</v>
      </c>
      <c r="F71" s="3" t="s">
        <v>35</v>
      </c>
      <c r="G71" s="1" t="s">
        <v>996</v>
      </c>
      <c r="H71" s="3">
        <v>14089</v>
      </c>
      <c r="I71" s="3">
        <v>3200</v>
      </c>
      <c r="J71" s="1" t="s">
        <v>997</v>
      </c>
    </row>
    <row r="72" spans="1:10">
      <c r="A72" s="3" t="s">
        <v>844</v>
      </c>
      <c r="B72" s="1" t="s">
        <v>48</v>
      </c>
      <c r="C72" s="1" t="s">
        <v>989</v>
      </c>
      <c r="D72" s="3">
        <v>1</v>
      </c>
      <c r="E72" s="3" t="s">
        <v>2660</v>
      </c>
      <c r="F72" s="3" t="s">
        <v>35</v>
      </c>
      <c r="G72" s="1" t="s">
        <v>996</v>
      </c>
      <c r="H72" s="3">
        <v>14089</v>
      </c>
      <c r="I72" s="3">
        <v>3200</v>
      </c>
      <c r="J72" s="1" t="s">
        <v>997</v>
      </c>
    </row>
    <row r="73" spans="1:10">
      <c r="A73" s="3" t="s">
        <v>845</v>
      </c>
      <c r="B73" s="1" t="s">
        <v>46</v>
      </c>
      <c r="C73" s="1" t="s">
        <v>994</v>
      </c>
      <c r="D73" s="3">
        <v>1</v>
      </c>
      <c r="E73" s="3" t="s">
        <v>2660</v>
      </c>
      <c r="F73" s="3" t="s">
        <v>35</v>
      </c>
      <c r="G73" s="1" t="s">
        <v>996</v>
      </c>
      <c r="H73" s="3">
        <v>14089</v>
      </c>
      <c r="I73" s="3">
        <v>3200</v>
      </c>
      <c r="J73" s="1" t="s">
        <v>997</v>
      </c>
    </row>
    <row r="74" spans="1:10">
      <c r="A74" s="3" t="s">
        <v>846</v>
      </c>
      <c r="B74" s="1" t="s">
        <v>46</v>
      </c>
      <c r="C74" s="1" t="s">
        <v>995</v>
      </c>
      <c r="D74" s="3">
        <v>1</v>
      </c>
      <c r="E74" s="3" t="s">
        <v>2660</v>
      </c>
      <c r="F74" s="3" t="s">
        <v>35</v>
      </c>
      <c r="G74" s="1" t="s">
        <v>996</v>
      </c>
      <c r="H74" s="3">
        <v>14089</v>
      </c>
      <c r="I74" s="3">
        <v>3200</v>
      </c>
      <c r="J74" s="1" t="s">
        <v>997</v>
      </c>
    </row>
    <row r="75" spans="1:10">
      <c r="A75" s="3" t="s">
        <v>847</v>
      </c>
      <c r="B75" s="1" t="s">
        <v>46</v>
      </c>
      <c r="C75" s="1" t="s">
        <v>907</v>
      </c>
      <c r="D75" s="3">
        <v>1</v>
      </c>
      <c r="E75" s="3" t="s">
        <v>2660</v>
      </c>
      <c r="F75" s="3" t="s">
        <v>35</v>
      </c>
      <c r="G75" s="1" t="s">
        <v>1001</v>
      </c>
      <c r="H75" s="3">
        <v>14015</v>
      </c>
      <c r="I75" s="3">
        <v>3200</v>
      </c>
      <c r="J75" s="1" t="s">
        <v>1005</v>
      </c>
    </row>
    <row r="76" spans="1:10">
      <c r="A76" s="3" t="s">
        <v>848</v>
      </c>
      <c r="B76" s="1" t="s">
        <v>46</v>
      </c>
      <c r="C76" s="1" t="s">
        <v>998</v>
      </c>
      <c r="D76" s="3">
        <v>1</v>
      </c>
      <c r="E76" s="3" t="s">
        <v>2660</v>
      </c>
      <c r="F76" s="3" t="s">
        <v>35</v>
      </c>
      <c r="G76" s="1" t="s">
        <v>1001</v>
      </c>
      <c r="H76" s="3">
        <v>14015</v>
      </c>
      <c r="I76" s="3">
        <v>3200</v>
      </c>
      <c r="J76" s="1" t="s">
        <v>1005</v>
      </c>
    </row>
    <row r="77" spans="1:10">
      <c r="A77" s="3" t="s">
        <v>849</v>
      </c>
      <c r="B77" s="1" t="s">
        <v>47</v>
      </c>
      <c r="C77" s="1" t="s">
        <v>999</v>
      </c>
      <c r="D77" s="3">
        <v>1</v>
      </c>
      <c r="E77" s="3" t="s">
        <v>2660</v>
      </c>
      <c r="F77" s="3" t="s">
        <v>35</v>
      </c>
      <c r="G77" s="1" t="s">
        <v>1001</v>
      </c>
      <c r="H77" s="3">
        <v>14015</v>
      </c>
      <c r="I77" s="3">
        <v>3200</v>
      </c>
      <c r="J77" s="1" t="s">
        <v>1005</v>
      </c>
    </row>
    <row r="78" spans="1:10">
      <c r="A78" s="3" t="s">
        <v>850</v>
      </c>
      <c r="B78" s="1" t="s">
        <v>47</v>
      </c>
      <c r="C78" s="1" t="s">
        <v>927</v>
      </c>
      <c r="D78" s="3">
        <v>1</v>
      </c>
      <c r="E78" s="3" t="s">
        <v>2660</v>
      </c>
      <c r="F78" s="3" t="s">
        <v>35</v>
      </c>
      <c r="G78" s="1" t="s">
        <v>1001</v>
      </c>
      <c r="H78" s="3">
        <v>14015</v>
      </c>
      <c r="I78" s="3">
        <v>3200</v>
      </c>
      <c r="J78" s="1" t="s">
        <v>1005</v>
      </c>
    </row>
    <row r="79" spans="1:10">
      <c r="A79" s="3" t="s">
        <v>851</v>
      </c>
      <c r="B79" s="1" t="s">
        <v>47</v>
      </c>
      <c r="C79" s="1" t="s">
        <v>1000</v>
      </c>
      <c r="D79" s="3">
        <v>1</v>
      </c>
      <c r="E79" s="3" t="s">
        <v>2660</v>
      </c>
      <c r="F79" s="3" t="s">
        <v>35</v>
      </c>
      <c r="G79" s="1" t="s">
        <v>1001</v>
      </c>
      <c r="H79" s="3">
        <v>14015</v>
      </c>
      <c r="I79" s="3">
        <v>3200</v>
      </c>
      <c r="J79" s="1" t="s">
        <v>1005</v>
      </c>
    </row>
    <row r="80" spans="1:10">
      <c r="A80" s="3" t="s">
        <v>852</v>
      </c>
      <c r="B80" s="1" t="s">
        <v>46</v>
      </c>
      <c r="C80" s="1" t="s">
        <v>907</v>
      </c>
      <c r="D80" s="3">
        <v>4</v>
      </c>
      <c r="E80" s="3" t="s">
        <v>2660</v>
      </c>
      <c r="F80" s="3" t="s">
        <v>35</v>
      </c>
      <c r="G80" s="1" t="s">
        <v>1003</v>
      </c>
      <c r="H80" s="3">
        <v>14881</v>
      </c>
      <c r="I80" s="3">
        <v>3200</v>
      </c>
      <c r="J80" s="1" t="s">
        <v>1004</v>
      </c>
    </row>
    <row r="81" spans="1:10">
      <c r="A81" s="3" t="s">
        <v>853</v>
      </c>
      <c r="B81" s="1" t="s">
        <v>48</v>
      </c>
      <c r="C81" s="1" t="s">
        <v>1002</v>
      </c>
      <c r="D81" s="3">
        <v>1</v>
      </c>
      <c r="E81" s="3" t="s">
        <v>2660</v>
      </c>
      <c r="F81" s="3" t="s">
        <v>35</v>
      </c>
      <c r="G81" s="1" t="s">
        <v>1003</v>
      </c>
      <c r="H81" s="3">
        <v>14881</v>
      </c>
      <c r="I81" s="3">
        <v>3200</v>
      </c>
      <c r="J81" s="1" t="s">
        <v>1004</v>
      </c>
    </row>
    <row r="82" spans="1:10">
      <c r="A82" s="3" t="s">
        <v>854</v>
      </c>
      <c r="B82" s="1" t="s">
        <v>46</v>
      </c>
      <c r="C82" s="1" t="s">
        <v>998</v>
      </c>
      <c r="D82" s="3">
        <v>1</v>
      </c>
      <c r="E82" s="3" t="s">
        <v>2660</v>
      </c>
      <c r="F82" s="3" t="s">
        <v>35</v>
      </c>
      <c r="G82" s="1" t="s">
        <v>1006</v>
      </c>
      <c r="H82" s="3">
        <v>14888</v>
      </c>
      <c r="I82" s="3">
        <v>3200</v>
      </c>
      <c r="J82" s="1" t="s">
        <v>1007</v>
      </c>
    </row>
    <row r="83" spans="1:10">
      <c r="A83" s="3" t="s">
        <v>855</v>
      </c>
      <c r="B83" s="1" t="s">
        <v>46</v>
      </c>
      <c r="C83" s="1" t="s">
        <v>907</v>
      </c>
      <c r="D83" s="3">
        <v>3</v>
      </c>
      <c r="E83" s="3" t="s">
        <v>2660</v>
      </c>
      <c r="F83" s="3" t="s">
        <v>35</v>
      </c>
      <c r="G83" s="1" t="s">
        <v>1006</v>
      </c>
      <c r="H83" s="3">
        <v>14888</v>
      </c>
      <c r="I83" s="3">
        <v>3200</v>
      </c>
      <c r="J83" s="1" t="s">
        <v>1007</v>
      </c>
    </row>
    <row r="84" spans="1:10">
      <c r="A84" s="3" t="s">
        <v>856</v>
      </c>
      <c r="B84" s="1" t="s">
        <v>47</v>
      </c>
      <c r="C84" s="1" t="s">
        <v>927</v>
      </c>
      <c r="D84" s="3">
        <v>1</v>
      </c>
      <c r="E84" s="3" t="s">
        <v>2660</v>
      </c>
      <c r="F84" s="3" t="s">
        <v>35</v>
      </c>
      <c r="G84" s="1" t="s">
        <v>1009</v>
      </c>
      <c r="H84" s="3">
        <v>14110</v>
      </c>
      <c r="I84" s="3">
        <v>3200</v>
      </c>
      <c r="J84" s="1" t="s">
        <v>1010</v>
      </c>
    </row>
    <row r="85" spans="1:10">
      <c r="A85" s="3" t="s">
        <v>857</v>
      </c>
      <c r="B85" s="1" t="s">
        <v>46</v>
      </c>
      <c r="C85" s="1" t="s">
        <v>687</v>
      </c>
      <c r="D85" s="3">
        <v>1</v>
      </c>
      <c r="E85" s="3" t="s">
        <v>2660</v>
      </c>
      <c r="F85" s="3" t="s">
        <v>35</v>
      </c>
      <c r="G85" s="1" t="s">
        <v>1009</v>
      </c>
      <c r="H85" s="3">
        <v>14110</v>
      </c>
      <c r="I85" s="3">
        <v>3200</v>
      </c>
      <c r="J85" s="1" t="s">
        <v>1010</v>
      </c>
    </row>
    <row r="86" spans="1:10">
      <c r="A86" s="3" t="s">
        <v>858</v>
      </c>
      <c r="B86" s="1" t="s">
        <v>46</v>
      </c>
      <c r="C86" s="1" t="s">
        <v>907</v>
      </c>
      <c r="D86" s="3">
        <v>1</v>
      </c>
      <c r="E86" s="3" t="s">
        <v>2660</v>
      </c>
      <c r="F86" s="3" t="s">
        <v>35</v>
      </c>
      <c r="G86" s="1" t="s">
        <v>1009</v>
      </c>
      <c r="H86" s="3">
        <v>14110</v>
      </c>
      <c r="I86" s="3">
        <v>3200</v>
      </c>
      <c r="J86" s="1" t="s">
        <v>1010</v>
      </c>
    </row>
    <row r="87" spans="1:10">
      <c r="A87" s="3" t="s">
        <v>859</v>
      </c>
      <c r="B87" s="1" t="s">
        <v>46</v>
      </c>
      <c r="C87" s="1" t="s">
        <v>1008</v>
      </c>
      <c r="D87" s="3">
        <v>1</v>
      </c>
      <c r="E87" s="3" t="s">
        <v>2660</v>
      </c>
      <c r="F87" s="3" t="s">
        <v>35</v>
      </c>
      <c r="G87" s="1" t="s">
        <v>1009</v>
      </c>
      <c r="H87" s="3">
        <v>14110</v>
      </c>
      <c r="I87" s="3">
        <v>3200</v>
      </c>
      <c r="J87" s="1" t="s">
        <v>1010</v>
      </c>
    </row>
    <row r="88" spans="1:10">
      <c r="A88" s="3" t="s">
        <v>860</v>
      </c>
      <c r="B88" s="1" t="s">
        <v>46</v>
      </c>
      <c r="C88" s="1" t="s">
        <v>907</v>
      </c>
      <c r="D88" s="3">
        <v>3</v>
      </c>
      <c r="E88" s="3" t="s">
        <v>2660</v>
      </c>
      <c r="F88" s="3" t="s">
        <v>35</v>
      </c>
      <c r="G88" s="1" t="s">
        <v>1012</v>
      </c>
      <c r="H88" s="3">
        <v>14080</v>
      </c>
      <c r="I88" s="3">
        <v>3200</v>
      </c>
      <c r="J88" s="1" t="s">
        <v>1013</v>
      </c>
    </row>
    <row r="89" spans="1:10">
      <c r="A89" s="3" t="s">
        <v>861</v>
      </c>
      <c r="B89" s="1" t="s">
        <v>46</v>
      </c>
      <c r="C89" s="1" t="s">
        <v>1011</v>
      </c>
      <c r="D89" s="3">
        <v>1</v>
      </c>
      <c r="E89" s="3" t="s">
        <v>2660</v>
      </c>
      <c r="F89" s="3" t="s">
        <v>35</v>
      </c>
      <c r="G89" s="1" t="s">
        <v>1012</v>
      </c>
      <c r="H89" s="3">
        <v>14080</v>
      </c>
      <c r="I89" s="3">
        <v>3200</v>
      </c>
      <c r="J89" s="1" t="s">
        <v>1013</v>
      </c>
    </row>
    <row r="90" spans="1:10">
      <c r="A90" s="3" t="s">
        <v>862</v>
      </c>
      <c r="B90" s="1" t="s">
        <v>140</v>
      </c>
      <c r="C90" s="1" t="s">
        <v>964</v>
      </c>
      <c r="D90" s="3">
        <v>1</v>
      </c>
      <c r="E90" s="3" t="s">
        <v>2660</v>
      </c>
      <c r="F90" s="3" t="s">
        <v>35</v>
      </c>
      <c r="G90" s="1" t="s">
        <v>1012</v>
      </c>
      <c r="H90" s="3">
        <v>14080</v>
      </c>
      <c r="I90" s="3">
        <v>3200</v>
      </c>
      <c r="J90" s="1" t="s">
        <v>1013</v>
      </c>
    </row>
    <row r="91" spans="1:10">
      <c r="A91" s="3" t="s">
        <v>863</v>
      </c>
      <c r="B91" s="1" t="s">
        <v>46</v>
      </c>
      <c r="C91" s="1" t="s">
        <v>907</v>
      </c>
      <c r="D91" s="3">
        <v>1</v>
      </c>
      <c r="E91" s="3" t="s">
        <v>2660</v>
      </c>
      <c r="F91" s="3" t="s">
        <v>35</v>
      </c>
      <c r="G91" s="1" t="s">
        <v>1014</v>
      </c>
      <c r="H91" s="3">
        <v>14902</v>
      </c>
      <c r="I91" s="3">
        <v>3200</v>
      </c>
      <c r="J91" s="1" t="s">
        <v>1015</v>
      </c>
    </row>
    <row r="92" spans="1:10">
      <c r="A92" s="3" t="s">
        <v>864</v>
      </c>
      <c r="B92" s="1" t="s">
        <v>48</v>
      </c>
      <c r="C92" s="1" t="s">
        <v>1002</v>
      </c>
      <c r="D92" s="3">
        <v>1</v>
      </c>
      <c r="E92" s="3" t="s">
        <v>2660</v>
      </c>
      <c r="F92" s="3" t="s">
        <v>35</v>
      </c>
      <c r="G92" s="1" t="s">
        <v>1014</v>
      </c>
      <c r="H92" s="3">
        <v>14902</v>
      </c>
      <c r="I92" s="3">
        <v>3200</v>
      </c>
      <c r="J92" s="1" t="s">
        <v>1015</v>
      </c>
    </row>
    <row r="93" spans="1:10">
      <c r="A93" s="3" t="s">
        <v>865</v>
      </c>
      <c r="B93" s="1" t="s">
        <v>48</v>
      </c>
      <c r="C93" s="1" t="s">
        <v>989</v>
      </c>
      <c r="D93" s="3">
        <v>1</v>
      </c>
      <c r="E93" s="3" t="s">
        <v>2660</v>
      </c>
      <c r="F93" s="3" t="s">
        <v>35</v>
      </c>
      <c r="G93" s="1" t="s">
        <v>1016</v>
      </c>
      <c r="H93" s="3">
        <v>14077</v>
      </c>
      <c r="I93" s="3">
        <v>3200</v>
      </c>
      <c r="J93" s="1" t="s">
        <v>1017</v>
      </c>
    </row>
    <row r="94" spans="1:10">
      <c r="A94" s="3" t="s">
        <v>866</v>
      </c>
      <c r="B94" s="1" t="s">
        <v>46</v>
      </c>
      <c r="C94" s="1" t="s">
        <v>907</v>
      </c>
      <c r="D94" s="3">
        <v>5</v>
      </c>
      <c r="E94" s="3" t="s">
        <v>2660</v>
      </c>
      <c r="F94" s="3" t="s">
        <v>35</v>
      </c>
      <c r="G94" s="1" t="s">
        <v>1016</v>
      </c>
      <c r="H94" s="3">
        <v>14077</v>
      </c>
      <c r="I94" s="3">
        <v>3200</v>
      </c>
      <c r="J94" s="1" t="s">
        <v>1017</v>
      </c>
    </row>
    <row r="95" spans="1:10">
      <c r="A95" s="3" t="s">
        <v>867</v>
      </c>
      <c r="B95" s="1" t="s">
        <v>46</v>
      </c>
      <c r="C95" s="1" t="s">
        <v>907</v>
      </c>
      <c r="D95" s="3">
        <v>1</v>
      </c>
      <c r="E95" s="3" t="s">
        <v>2660</v>
      </c>
      <c r="F95" s="3" t="s">
        <v>35</v>
      </c>
      <c r="G95" s="1" t="s">
        <v>1018</v>
      </c>
      <c r="H95" s="3">
        <v>14877</v>
      </c>
      <c r="I95" s="3">
        <v>3200</v>
      </c>
      <c r="J95" s="1" t="s">
        <v>1019</v>
      </c>
    </row>
    <row r="96" spans="1:10">
      <c r="A96" s="3" t="s">
        <v>868</v>
      </c>
      <c r="B96" s="1" t="s">
        <v>46</v>
      </c>
      <c r="C96" s="1" t="s">
        <v>907</v>
      </c>
      <c r="D96" s="3">
        <v>1</v>
      </c>
      <c r="E96" s="3" t="s">
        <v>2660</v>
      </c>
      <c r="F96" s="3" t="s">
        <v>35</v>
      </c>
      <c r="G96" s="1" t="s">
        <v>1020</v>
      </c>
      <c r="H96" s="3">
        <v>14032</v>
      </c>
      <c r="I96" s="3">
        <v>3200</v>
      </c>
      <c r="J96" s="1" t="s">
        <v>1021</v>
      </c>
    </row>
    <row r="97" spans="1:10">
      <c r="A97" s="3" t="s">
        <v>869</v>
      </c>
      <c r="B97" s="1" t="s">
        <v>140</v>
      </c>
      <c r="C97" s="1" t="s">
        <v>1022</v>
      </c>
      <c r="D97" s="3">
        <v>1</v>
      </c>
      <c r="E97" s="3" t="s">
        <v>2660</v>
      </c>
      <c r="F97" s="3" t="s">
        <v>35</v>
      </c>
      <c r="G97" s="1" t="s">
        <v>1020</v>
      </c>
      <c r="H97" s="3">
        <v>14032</v>
      </c>
      <c r="I97" s="3">
        <v>3200</v>
      </c>
      <c r="J97" s="1" t="s">
        <v>1021</v>
      </c>
    </row>
    <row r="98" spans="1:10">
      <c r="A98" s="3" t="s">
        <v>870</v>
      </c>
      <c r="B98" s="1" t="s">
        <v>46</v>
      </c>
      <c r="C98" s="1" t="s">
        <v>907</v>
      </c>
      <c r="D98" s="3">
        <v>4</v>
      </c>
      <c r="E98" s="3" t="s">
        <v>2660</v>
      </c>
      <c r="F98" s="3" t="s">
        <v>35</v>
      </c>
      <c r="G98" s="1" t="s">
        <v>1024</v>
      </c>
      <c r="H98" s="3">
        <v>14895</v>
      </c>
      <c r="I98" s="3">
        <v>3200</v>
      </c>
      <c r="J98" s="1" t="s">
        <v>1025</v>
      </c>
    </row>
    <row r="99" spans="1:10">
      <c r="A99" s="3" t="s">
        <v>871</v>
      </c>
      <c r="B99" s="1" t="s">
        <v>46</v>
      </c>
      <c r="C99" s="1" t="s">
        <v>998</v>
      </c>
      <c r="D99" s="3">
        <v>1</v>
      </c>
      <c r="E99" s="3" t="s">
        <v>2660</v>
      </c>
      <c r="F99" s="3" t="s">
        <v>35</v>
      </c>
      <c r="G99" s="1" t="s">
        <v>1024</v>
      </c>
      <c r="H99" s="3">
        <v>14895</v>
      </c>
      <c r="I99" s="3">
        <v>3200</v>
      </c>
      <c r="J99" s="1" t="s">
        <v>1025</v>
      </c>
    </row>
    <row r="100" spans="1:10">
      <c r="A100" s="3" t="s">
        <v>872</v>
      </c>
      <c r="B100" s="1" t="s">
        <v>46</v>
      </c>
      <c r="C100" s="1" t="s">
        <v>1023</v>
      </c>
      <c r="D100" s="3">
        <v>1</v>
      </c>
      <c r="E100" s="3" t="s">
        <v>2660</v>
      </c>
      <c r="F100" s="3" t="s">
        <v>35</v>
      </c>
      <c r="G100" s="1" t="s">
        <v>1024</v>
      </c>
      <c r="H100" s="3">
        <v>14895</v>
      </c>
      <c r="I100" s="3">
        <v>3200</v>
      </c>
      <c r="J100" s="1" t="s">
        <v>1025</v>
      </c>
    </row>
    <row r="101" spans="1:10">
      <c r="A101" s="3" t="s">
        <v>873</v>
      </c>
      <c r="B101" s="1" t="s">
        <v>46</v>
      </c>
      <c r="C101" s="1" t="s">
        <v>907</v>
      </c>
      <c r="D101" s="3">
        <v>2</v>
      </c>
      <c r="E101" s="3" t="s">
        <v>2660</v>
      </c>
      <c r="F101" s="3" t="s">
        <v>35</v>
      </c>
      <c r="G101" s="1" t="s">
        <v>1026</v>
      </c>
      <c r="H101" s="3">
        <v>14101</v>
      </c>
      <c r="I101" s="3">
        <v>3200</v>
      </c>
      <c r="J101" s="1" t="s">
        <v>1028</v>
      </c>
    </row>
    <row r="102" spans="1:10">
      <c r="A102" s="3" t="s">
        <v>874</v>
      </c>
      <c r="B102" s="1" t="s">
        <v>46</v>
      </c>
      <c r="C102" s="1" t="s">
        <v>1029</v>
      </c>
      <c r="D102" s="3">
        <v>1</v>
      </c>
      <c r="E102" s="3" t="s">
        <v>2660</v>
      </c>
      <c r="F102" s="3" t="s">
        <v>35</v>
      </c>
      <c r="G102" s="1" t="s">
        <v>1026</v>
      </c>
      <c r="H102" s="3">
        <v>14101</v>
      </c>
      <c r="I102" s="3">
        <v>3200</v>
      </c>
      <c r="J102" s="1" t="s">
        <v>1028</v>
      </c>
    </row>
    <row r="103" spans="1:10">
      <c r="A103" s="3" t="s">
        <v>875</v>
      </c>
      <c r="B103" s="1" t="s">
        <v>46</v>
      </c>
      <c r="C103" s="1" t="s">
        <v>907</v>
      </c>
      <c r="D103" s="3">
        <v>8</v>
      </c>
      <c r="E103" s="3" t="s">
        <v>2660</v>
      </c>
      <c r="F103" s="3" t="s">
        <v>35</v>
      </c>
      <c r="G103" s="1" t="s">
        <v>1027</v>
      </c>
      <c r="H103" s="3">
        <v>14900</v>
      </c>
      <c r="I103" s="3">
        <v>3200</v>
      </c>
      <c r="J103" s="1" t="s">
        <v>1032</v>
      </c>
    </row>
    <row r="104" spans="1:10">
      <c r="A104" s="3" t="s">
        <v>876</v>
      </c>
      <c r="B104" s="1" t="s">
        <v>46</v>
      </c>
      <c r="C104" s="1" t="s">
        <v>911</v>
      </c>
      <c r="D104" s="3">
        <v>1</v>
      </c>
      <c r="E104" s="3" t="s">
        <v>2660</v>
      </c>
      <c r="F104" s="3" t="s">
        <v>35</v>
      </c>
      <c r="G104" s="1" t="s">
        <v>1027</v>
      </c>
      <c r="H104" s="3">
        <v>14900</v>
      </c>
      <c r="I104" s="3">
        <v>3200</v>
      </c>
      <c r="J104" s="1" t="s">
        <v>1032</v>
      </c>
    </row>
    <row r="105" spans="1:10">
      <c r="A105" s="3" t="s">
        <v>877</v>
      </c>
      <c r="B105" s="1" t="s">
        <v>47</v>
      </c>
      <c r="C105" s="1" t="s">
        <v>1030</v>
      </c>
      <c r="D105" s="3">
        <v>1</v>
      </c>
      <c r="E105" s="3" t="s">
        <v>2660</v>
      </c>
      <c r="F105" s="3" t="s">
        <v>35</v>
      </c>
      <c r="G105" s="1" t="s">
        <v>1027</v>
      </c>
      <c r="H105" s="3">
        <v>14900</v>
      </c>
      <c r="I105" s="3">
        <v>3200</v>
      </c>
      <c r="J105" s="1" t="s">
        <v>1032</v>
      </c>
    </row>
    <row r="106" spans="1:10">
      <c r="A106" s="3" t="s">
        <v>878</v>
      </c>
      <c r="B106" s="1" t="s">
        <v>46</v>
      </c>
      <c r="C106" s="1" t="s">
        <v>1031</v>
      </c>
      <c r="D106" s="3">
        <v>1</v>
      </c>
      <c r="E106" s="3" t="s">
        <v>2660</v>
      </c>
      <c r="F106" s="3" t="s">
        <v>35</v>
      </c>
      <c r="G106" s="1" t="s">
        <v>1027</v>
      </c>
      <c r="H106" s="3">
        <v>14900</v>
      </c>
      <c r="I106" s="3">
        <v>3200</v>
      </c>
      <c r="J106" s="1" t="s">
        <v>1032</v>
      </c>
    </row>
    <row r="107" spans="1:10">
      <c r="A107" s="3" t="s">
        <v>879</v>
      </c>
      <c r="B107" s="1" t="s">
        <v>46</v>
      </c>
      <c r="C107" s="1" t="s">
        <v>1031</v>
      </c>
      <c r="D107" s="3">
        <v>2</v>
      </c>
      <c r="E107" s="3" t="s">
        <v>2660</v>
      </c>
      <c r="F107" s="3" t="s">
        <v>35</v>
      </c>
      <c r="G107" s="1" t="s">
        <v>1033</v>
      </c>
      <c r="H107" s="3">
        <v>14887</v>
      </c>
      <c r="I107" s="3">
        <v>3200</v>
      </c>
      <c r="J107" s="1" t="s">
        <v>1034</v>
      </c>
    </row>
    <row r="108" spans="1:10">
      <c r="A108" s="3" t="s">
        <v>880</v>
      </c>
      <c r="B108" s="1" t="s">
        <v>46</v>
      </c>
      <c r="C108" s="1" t="s">
        <v>907</v>
      </c>
      <c r="D108" s="3">
        <v>5</v>
      </c>
      <c r="E108" s="3" t="s">
        <v>2660</v>
      </c>
      <c r="F108" s="3" t="s">
        <v>35</v>
      </c>
      <c r="G108" s="1" t="s">
        <v>1033</v>
      </c>
      <c r="H108" s="3">
        <v>14887</v>
      </c>
      <c r="I108" s="3">
        <v>3200</v>
      </c>
      <c r="J108" s="1" t="s">
        <v>1034</v>
      </c>
    </row>
    <row r="109" spans="1:10">
      <c r="A109" s="3" t="s">
        <v>881</v>
      </c>
      <c r="B109" s="1" t="s">
        <v>48</v>
      </c>
      <c r="C109" s="1" t="s">
        <v>1035</v>
      </c>
      <c r="D109" s="3">
        <v>1</v>
      </c>
      <c r="E109" s="3" t="s">
        <v>2660</v>
      </c>
      <c r="F109" s="3" t="s">
        <v>35</v>
      </c>
      <c r="G109" s="1" t="s">
        <v>1033</v>
      </c>
      <c r="H109" s="3">
        <v>14887</v>
      </c>
      <c r="I109" s="3">
        <v>3200</v>
      </c>
      <c r="J109" s="1" t="s">
        <v>1034</v>
      </c>
    </row>
    <row r="110" spans="1:10">
      <c r="A110" s="3" t="s">
        <v>882</v>
      </c>
      <c r="B110" s="1" t="s">
        <v>46</v>
      </c>
      <c r="C110" s="1" t="s">
        <v>907</v>
      </c>
      <c r="D110" s="3">
        <v>6</v>
      </c>
      <c r="E110" s="3" t="s">
        <v>2660</v>
      </c>
      <c r="F110" s="3" t="s">
        <v>35</v>
      </c>
      <c r="G110" s="1" t="s">
        <v>1037</v>
      </c>
      <c r="H110" s="3">
        <v>14890</v>
      </c>
      <c r="I110" s="3">
        <v>3200</v>
      </c>
      <c r="J110" s="1" t="s">
        <v>1038</v>
      </c>
    </row>
    <row r="111" spans="1:10">
      <c r="A111" s="3" t="s">
        <v>883</v>
      </c>
      <c r="B111" s="1" t="s">
        <v>48</v>
      </c>
      <c r="C111" s="1" t="s">
        <v>949</v>
      </c>
      <c r="D111" s="3">
        <v>1</v>
      </c>
      <c r="E111" s="3" t="s">
        <v>2660</v>
      </c>
      <c r="F111" s="3" t="s">
        <v>35</v>
      </c>
      <c r="G111" s="1" t="s">
        <v>1037</v>
      </c>
      <c r="H111" s="3">
        <v>14890</v>
      </c>
      <c r="I111" s="3">
        <v>3200</v>
      </c>
      <c r="J111" s="1" t="s">
        <v>1038</v>
      </c>
    </row>
    <row r="112" spans="1:10">
      <c r="A112" s="3" t="s">
        <v>884</v>
      </c>
      <c r="B112" s="1" t="s">
        <v>48</v>
      </c>
      <c r="C112" s="1" t="s">
        <v>1036</v>
      </c>
      <c r="D112" s="3">
        <v>1</v>
      </c>
      <c r="E112" s="3" t="s">
        <v>2660</v>
      </c>
      <c r="F112" s="3" t="s">
        <v>35</v>
      </c>
      <c r="G112" s="1" t="s">
        <v>1037</v>
      </c>
      <c r="H112" s="3">
        <v>14890</v>
      </c>
      <c r="I112" s="3">
        <v>3200</v>
      </c>
      <c r="J112" s="1" t="s">
        <v>1038</v>
      </c>
    </row>
    <row r="113" spans="1:10">
      <c r="A113" s="3" t="s">
        <v>885</v>
      </c>
      <c r="B113" s="1" t="s">
        <v>47</v>
      </c>
      <c r="C113" s="1" t="s">
        <v>927</v>
      </c>
      <c r="D113" s="3">
        <v>10</v>
      </c>
      <c r="E113" s="3" t="s">
        <v>2660</v>
      </c>
      <c r="F113" s="3" t="s">
        <v>35</v>
      </c>
      <c r="G113" s="1" t="s">
        <v>1039</v>
      </c>
      <c r="H113" s="3">
        <v>14105</v>
      </c>
      <c r="I113" s="3">
        <v>3200</v>
      </c>
      <c r="J113" s="1" t="s">
        <v>1040</v>
      </c>
    </row>
    <row r="114" spans="1:10">
      <c r="A114" s="3" t="s">
        <v>886</v>
      </c>
      <c r="B114" s="1" t="s">
        <v>140</v>
      </c>
      <c r="C114" s="1" t="s">
        <v>964</v>
      </c>
      <c r="D114" s="3">
        <v>2</v>
      </c>
      <c r="E114" s="3" t="s">
        <v>2660</v>
      </c>
      <c r="F114" s="3" t="s">
        <v>35</v>
      </c>
      <c r="G114" s="1" t="s">
        <v>1039</v>
      </c>
      <c r="H114" s="3">
        <v>14105</v>
      </c>
      <c r="I114" s="3">
        <v>3200</v>
      </c>
      <c r="J114" s="1" t="s">
        <v>1040</v>
      </c>
    </row>
    <row r="115" spans="1:10">
      <c r="A115" s="3" t="s">
        <v>887</v>
      </c>
      <c r="B115" s="1" t="s">
        <v>46</v>
      </c>
      <c r="C115" s="1" t="s">
        <v>907</v>
      </c>
      <c r="D115" s="3">
        <v>3</v>
      </c>
      <c r="E115" s="3" t="s">
        <v>2660</v>
      </c>
      <c r="F115" s="3" t="s">
        <v>35</v>
      </c>
      <c r="G115" s="1" t="s">
        <v>1039</v>
      </c>
      <c r="H115" s="3">
        <v>14105</v>
      </c>
      <c r="I115" s="3">
        <v>3200</v>
      </c>
      <c r="J115" s="1" t="s">
        <v>1040</v>
      </c>
    </row>
    <row r="116" spans="1:10">
      <c r="A116" s="3" t="s">
        <v>888</v>
      </c>
      <c r="B116" s="1" t="s">
        <v>46</v>
      </c>
      <c r="C116" s="1" t="s">
        <v>941</v>
      </c>
      <c r="D116" s="3">
        <v>2</v>
      </c>
      <c r="E116" s="3" t="s">
        <v>2660</v>
      </c>
      <c r="F116" s="3" t="s">
        <v>35</v>
      </c>
      <c r="G116" s="1" t="s">
        <v>1039</v>
      </c>
      <c r="H116" s="3">
        <v>14105</v>
      </c>
      <c r="I116" s="3">
        <v>3200</v>
      </c>
      <c r="J116" s="1" t="s">
        <v>1040</v>
      </c>
    </row>
    <row r="117" spans="1:10">
      <c r="A117" s="3" t="s">
        <v>889</v>
      </c>
      <c r="B117" s="1" t="s">
        <v>48</v>
      </c>
      <c r="C117" s="1" t="s">
        <v>989</v>
      </c>
      <c r="D117" s="3">
        <v>1</v>
      </c>
      <c r="E117" s="3" t="s">
        <v>2660</v>
      </c>
      <c r="F117" s="3" t="s">
        <v>35</v>
      </c>
      <c r="G117" s="1" t="s">
        <v>1041</v>
      </c>
      <c r="H117" s="3">
        <v>14035</v>
      </c>
      <c r="I117" s="3">
        <v>3200</v>
      </c>
      <c r="J117" s="1" t="s">
        <v>1042</v>
      </c>
    </row>
    <row r="118" spans="1:10">
      <c r="A118" s="3" t="s">
        <v>890</v>
      </c>
      <c r="B118" s="1" t="s">
        <v>46</v>
      </c>
      <c r="C118" s="1" t="s">
        <v>907</v>
      </c>
      <c r="D118" s="3">
        <v>4</v>
      </c>
      <c r="E118" s="3" t="s">
        <v>2660</v>
      </c>
      <c r="F118" s="3" t="s">
        <v>35</v>
      </c>
      <c r="G118" s="1" t="s">
        <v>1041</v>
      </c>
      <c r="H118" s="3">
        <v>14035</v>
      </c>
      <c r="I118" s="3">
        <v>3200</v>
      </c>
      <c r="J118" s="1" t="s">
        <v>1042</v>
      </c>
    </row>
    <row r="119" spans="1:10">
      <c r="A119" s="3" t="s">
        <v>891</v>
      </c>
      <c r="B119" s="1" t="s">
        <v>47</v>
      </c>
      <c r="C119" s="1" t="s">
        <v>927</v>
      </c>
      <c r="D119" s="3">
        <v>74</v>
      </c>
      <c r="E119" s="3" t="s">
        <v>2660</v>
      </c>
      <c r="F119" s="3" t="s">
        <v>35</v>
      </c>
      <c r="G119" s="1" t="s">
        <v>1041</v>
      </c>
      <c r="H119" s="3">
        <v>14035</v>
      </c>
      <c r="I119" s="3">
        <v>3200</v>
      </c>
      <c r="J119" s="1" t="s">
        <v>1042</v>
      </c>
    </row>
    <row r="120" spans="1:10">
      <c r="A120" s="3" t="s">
        <v>892</v>
      </c>
      <c r="B120" s="1" t="s">
        <v>47</v>
      </c>
      <c r="C120" s="1" t="s">
        <v>1000</v>
      </c>
      <c r="D120" s="3">
        <v>1</v>
      </c>
      <c r="E120" s="3" t="s">
        <v>2660</v>
      </c>
      <c r="F120" s="3" t="s">
        <v>35</v>
      </c>
      <c r="G120" s="1" t="s">
        <v>1041</v>
      </c>
      <c r="H120" s="3">
        <v>14035</v>
      </c>
      <c r="I120" s="3">
        <v>3200</v>
      </c>
      <c r="J120" s="1" t="s">
        <v>1042</v>
      </c>
    </row>
    <row r="121" spans="1:10">
      <c r="A121" s="3" t="s">
        <v>893</v>
      </c>
      <c r="B121" s="1" t="s">
        <v>46</v>
      </c>
      <c r="C121" s="1" t="s">
        <v>907</v>
      </c>
      <c r="D121" s="3">
        <v>3</v>
      </c>
      <c r="E121" s="3" t="s">
        <v>2660</v>
      </c>
      <c r="F121" s="3" t="s">
        <v>35</v>
      </c>
      <c r="G121" s="1" t="s">
        <v>1043</v>
      </c>
      <c r="H121" s="3">
        <v>14903</v>
      </c>
      <c r="I121" s="3">
        <v>3200</v>
      </c>
      <c r="J121" s="1" t="s">
        <v>1044</v>
      </c>
    </row>
    <row r="122" spans="1:10">
      <c r="A122" s="3" t="s">
        <v>894</v>
      </c>
      <c r="B122" s="1" t="s">
        <v>47</v>
      </c>
      <c r="C122" s="1" t="s">
        <v>1000</v>
      </c>
      <c r="D122" s="3">
        <v>1</v>
      </c>
      <c r="E122" s="3" t="s">
        <v>2660</v>
      </c>
      <c r="F122" s="3" t="s">
        <v>35</v>
      </c>
      <c r="G122" s="1" t="s">
        <v>1043</v>
      </c>
      <c r="H122" s="3">
        <v>14903</v>
      </c>
      <c r="I122" s="3">
        <v>3200</v>
      </c>
      <c r="J122" s="1" t="s">
        <v>1044</v>
      </c>
    </row>
    <row r="123" spans="1:10">
      <c r="A123" s="3" t="s">
        <v>895</v>
      </c>
      <c r="B123" s="1" t="s">
        <v>46</v>
      </c>
      <c r="C123" s="1" t="s">
        <v>907</v>
      </c>
      <c r="D123" s="3">
        <v>3</v>
      </c>
      <c r="E123" s="3" t="s">
        <v>2660</v>
      </c>
      <c r="F123" s="3" t="s">
        <v>35</v>
      </c>
      <c r="G123" s="1" t="s">
        <v>1045</v>
      </c>
      <c r="H123" s="3">
        <v>14905</v>
      </c>
      <c r="I123" s="3">
        <v>3200</v>
      </c>
      <c r="J123" s="1" t="s">
        <v>1046</v>
      </c>
    </row>
    <row r="124" spans="1:10">
      <c r="A124" s="3" t="s">
        <v>896</v>
      </c>
      <c r="B124" s="1" t="s">
        <v>47</v>
      </c>
      <c r="C124" s="1" t="s">
        <v>1047</v>
      </c>
      <c r="D124" s="3">
        <v>1</v>
      </c>
      <c r="E124" s="3" t="s">
        <v>2660</v>
      </c>
      <c r="F124" s="3" t="s">
        <v>35</v>
      </c>
      <c r="G124" s="1" t="s">
        <v>1050</v>
      </c>
      <c r="H124" s="3">
        <v>14010</v>
      </c>
      <c r="I124" s="3">
        <v>3200</v>
      </c>
      <c r="J124" s="1" t="s">
        <v>1051</v>
      </c>
    </row>
    <row r="125" spans="1:10">
      <c r="A125" s="3" t="s">
        <v>897</v>
      </c>
      <c r="B125" s="1" t="s">
        <v>1049</v>
      </c>
      <c r="C125" s="1" t="s">
        <v>1048</v>
      </c>
      <c r="D125" s="3">
        <v>1</v>
      </c>
      <c r="E125" s="3" t="s">
        <v>2660</v>
      </c>
      <c r="F125" s="3" t="s">
        <v>35</v>
      </c>
      <c r="G125" s="1" t="s">
        <v>1050</v>
      </c>
      <c r="H125" s="3">
        <v>14010</v>
      </c>
      <c r="I125" s="3">
        <v>3200</v>
      </c>
      <c r="J125" s="1" t="s">
        <v>1051</v>
      </c>
    </row>
    <row r="126" spans="1:10">
      <c r="A126" s="3" t="s">
        <v>898</v>
      </c>
      <c r="B126" s="1" t="s">
        <v>140</v>
      </c>
      <c r="C126" s="1" t="s">
        <v>979</v>
      </c>
      <c r="D126" s="3">
        <v>1</v>
      </c>
      <c r="E126" s="3" t="s">
        <v>2660</v>
      </c>
      <c r="F126" s="3" t="s">
        <v>35</v>
      </c>
      <c r="G126" s="1" t="s">
        <v>1052</v>
      </c>
      <c r="H126" s="3">
        <v>14122</v>
      </c>
      <c r="I126" s="3">
        <v>3200</v>
      </c>
      <c r="J126" s="1" t="s">
        <v>1053</v>
      </c>
    </row>
    <row r="127" spans="1:10">
      <c r="A127" s="3" t="s">
        <v>899</v>
      </c>
      <c r="B127" s="1" t="s">
        <v>46</v>
      </c>
      <c r="C127" s="1" t="s">
        <v>907</v>
      </c>
      <c r="D127" s="3">
        <v>4</v>
      </c>
      <c r="E127" s="3" t="s">
        <v>2660</v>
      </c>
      <c r="F127" s="3" t="s">
        <v>35</v>
      </c>
      <c r="G127" s="1" t="s">
        <v>1052</v>
      </c>
      <c r="H127" s="3">
        <v>14122</v>
      </c>
      <c r="I127" s="3">
        <v>3200</v>
      </c>
      <c r="J127" s="1" t="s">
        <v>1053</v>
      </c>
    </row>
    <row r="128" spans="1:10">
      <c r="A128" s="3" t="s">
        <v>900</v>
      </c>
      <c r="B128" s="1" t="s">
        <v>46</v>
      </c>
      <c r="C128" s="1" t="s">
        <v>907</v>
      </c>
      <c r="D128" s="3">
        <v>5</v>
      </c>
      <c r="E128" s="3" t="s">
        <v>2660</v>
      </c>
      <c r="F128" s="3" t="s">
        <v>35</v>
      </c>
      <c r="G128" s="1" t="s">
        <v>1054</v>
      </c>
      <c r="H128" s="3">
        <v>14030</v>
      </c>
      <c r="I128" s="3">
        <v>3200</v>
      </c>
      <c r="J128" s="1" t="s">
        <v>1055</v>
      </c>
    </row>
    <row r="129" spans="1:10">
      <c r="A129" s="3" t="s">
        <v>901</v>
      </c>
      <c r="B129" s="1" t="s">
        <v>47</v>
      </c>
      <c r="C129" s="1" t="s">
        <v>1000</v>
      </c>
      <c r="D129" s="3">
        <v>1</v>
      </c>
      <c r="E129" s="3" t="s">
        <v>2660</v>
      </c>
      <c r="F129" s="3" t="s">
        <v>35</v>
      </c>
      <c r="G129" s="1" t="s">
        <v>1054</v>
      </c>
      <c r="H129" s="3">
        <v>14030</v>
      </c>
      <c r="I129" s="3">
        <v>3200</v>
      </c>
      <c r="J129" s="1" t="s">
        <v>1055</v>
      </c>
    </row>
    <row r="130" spans="1:10">
      <c r="A130" s="3" t="s">
        <v>902</v>
      </c>
      <c r="B130" s="1" t="s">
        <v>46</v>
      </c>
      <c r="C130" s="1" t="s">
        <v>907</v>
      </c>
      <c r="D130" s="3">
        <v>2</v>
      </c>
      <c r="E130" s="3" t="s">
        <v>2660</v>
      </c>
      <c r="F130" s="3" t="s">
        <v>35</v>
      </c>
      <c r="G130" s="1" t="s">
        <v>1059</v>
      </c>
      <c r="H130" s="3">
        <v>14111</v>
      </c>
      <c r="I130" s="3">
        <v>3200</v>
      </c>
      <c r="J130" s="1" t="s">
        <v>1060</v>
      </c>
    </row>
    <row r="131" spans="1:10">
      <c r="A131" s="3" t="s">
        <v>903</v>
      </c>
      <c r="B131" s="1" t="s">
        <v>140</v>
      </c>
      <c r="C131" s="1" t="s">
        <v>1057</v>
      </c>
      <c r="D131" s="3">
        <v>1</v>
      </c>
      <c r="E131" s="3" t="s">
        <v>2660</v>
      </c>
      <c r="F131" s="3" t="s">
        <v>35</v>
      </c>
      <c r="G131" s="1" t="s">
        <v>1059</v>
      </c>
      <c r="H131" s="3">
        <v>14111</v>
      </c>
      <c r="I131" s="3">
        <v>3200</v>
      </c>
      <c r="J131" s="1" t="s">
        <v>1060</v>
      </c>
    </row>
    <row r="132" spans="1:10">
      <c r="A132" s="3" t="s">
        <v>904</v>
      </c>
      <c r="B132" s="1" t="s">
        <v>48</v>
      </c>
      <c r="C132" s="1" t="s">
        <v>1058</v>
      </c>
      <c r="D132" s="3">
        <v>1</v>
      </c>
      <c r="E132" s="3" t="s">
        <v>2660</v>
      </c>
      <c r="F132" s="3" t="s">
        <v>35</v>
      </c>
      <c r="G132" s="1" t="s">
        <v>1059</v>
      </c>
      <c r="H132" s="3">
        <v>14111</v>
      </c>
      <c r="I132" s="3">
        <v>3200</v>
      </c>
      <c r="J132" s="1" t="s">
        <v>1060</v>
      </c>
    </row>
    <row r="133" spans="1:10">
      <c r="A133" s="3" t="s">
        <v>905</v>
      </c>
      <c r="B133" s="1" t="s">
        <v>48</v>
      </c>
      <c r="C133" s="1" t="s">
        <v>949</v>
      </c>
      <c r="D133" s="3">
        <v>1</v>
      </c>
      <c r="E133" s="3" t="s">
        <v>2660</v>
      </c>
      <c r="F133" s="3" t="s">
        <v>35</v>
      </c>
      <c r="G133" s="1" t="s">
        <v>1062</v>
      </c>
      <c r="H133" s="3">
        <v>14880</v>
      </c>
      <c r="I133" s="3">
        <v>3200</v>
      </c>
      <c r="J133" s="1" t="s">
        <v>1061</v>
      </c>
    </row>
    <row r="134" spans="1:10">
      <c r="A134" s="3" t="s">
        <v>906</v>
      </c>
      <c r="B134" s="1" t="s">
        <v>46</v>
      </c>
      <c r="C134" s="1" t="s">
        <v>907</v>
      </c>
      <c r="D134" s="3">
        <v>4</v>
      </c>
      <c r="E134" s="3" t="s">
        <v>2660</v>
      </c>
      <c r="F134" s="3" t="s">
        <v>35</v>
      </c>
      <c r="G134" s="1" t="s">
        <v>1062</v>
      </c>
      <c r="H134" s="3">
        <v>14880</v>
      </c>
      <c r="I134" s="3">
        <v>3200</v>
      </c>
      <c r="J134" s="1" t="s">
        <v>1061</v>
      </c>
    </row>
    <row r="135" spans="1:10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>
      <c r="A136" s="3"/>
      <c r="C136" s="3"/>
      <c r="D136" s="6"/>
      <c r="E136" s="21"/>
      <c r="F136" s="3"/>
      <c r="G136" s="3"/>
      <c r="H136" s="3"/>
      <c r="I136" s="3"/>
      <c r="J136" s="3"/>
    </row>
    <row r="137" spans="1:10">
      <c r="A137" s="3"/>
      <c r="C137" s="3"/>
      <c r="D137" s="3"/>
      <c r="E137" s="3"/>
      <c r="F137" s="3"/>
      <c r="G137" s="3"/>
      <c r="H137" s="3"/>
      <c r="I137" s="3"/>
      <c r="J137" s="3"/>
    </row>
    <row r="138" spans="1:10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>
      <c r="A139" s="3"/>
      <c r="B139" s="19" t="s">
        <v>3189</v>
      </c>
      <c r="C139" s="20">
        <v>50</v>
      </c>
      <c r="D139" s="3"/>
      <c r="E139" s="19" t="s">
        <v>3198</v>
      </c>
      <c r="F139" s="19">
        <v>320</v>
      </c>
      <c r="G139" s="28"/>
      <c r="J139" s="3"/>
    </row>
    <row r="140" spans="1:10">
      <c r="A140" s="3"/>
      <c r="B140" s="19" t="s">
        <v>3192</v>
      </c>
      <c r="C140" s="19">
        <v>29</v>
      </c>
      <c r="D140" s="3"/>
      <c r="E140" s="19" t="s">
        <v>3199</v>
      </c>
      <c r="F140" s="19">
        <f>SUM(D6:D8,D11,D13:D20,D22:D23,D26,D28:D29,D32:D35,D37:D38,D43:D49,D51,D55:D58,D60:D64,D66:D67,D69:D71,D73:D76,D80,D82:D83,D85:D89,D91,D94:D96,D98:D104,D106:D108,D110,D115:D116,D118,D121,D123,D127:D128,D130,D134)+1</f>
        <v>184</v>
      </c>
      <c r="G140" s="3"/>
      <c r="J140" s="3"/>
    </row>
    <row r="141" spans="1:10">
      <c r="A141" s="3"/>
      <c r="B141" s="19" t="s">
        <v>3193</v>
      </c>
      <c r="C141" s="19">
        <v>7</v>
      </c>
      <c r="D141" s="3"/>
      <c r="E141" s="19" t="s">
        <v>3200</v>
      </c>
      <c r="F141" s="19">
        <f>SUM(D5,D9,D10,D42,D52,D54,D59,D68,D72,D81,D90,D92,D93,D97,D65,D109,D111,D112,D114,D117,D126,D131,D132,D40,D133)</f>
        <v>29</v>
      </c>
      <c r="G141" s="3"/>
      <c r="J141" s="3"/>
    </row>
    <row r="142" spans="1:10">
      <c r="A142" s="3"/>
      <c r="B142" s="19" t="s">
        <v>3194</v>
      </c>
      <c r="C142" s="20">
        <v>5</v>
      </c>
      <c r="D142" s="3"/>
      <c r="E142" s="3"/>
      <c r="F142" s="3"/>
      <c r="G142" s="3"/>
      <c r="J142" s="3"/>
    </row>
    <row r="143" spans="1:10">
      <c r="A143" s="3"/>
      <c r="B143" s="19" t="s">
        <v>3195</v>
      </c>
      <c r="C143" s="20">
        <v>1</v>
      </c>
      <c r="D143" s="3"/>
      <c r="E143" s="19" t="s">
        <v>3570</v>
      </c>
      <c r="F143" s="20">
        <f>SUM(D7,D13,D16,D17,D23,D26,D28,D32,D34,D37,D41,D44,D45,D49,D56,D60,D62,D67,D69,D70,D75,D80,D83,D86,D88,D91,D94,D95,D96,D98,D101,D103,D108,D110,D115,D121,D123,D127,D128,D130,D134)</f>
        <v>136</v>
      </c>
      <c r="H143" s="3"/>
      <c r="I143" s="3"/>
      <c r="J143" s="3"/>
    </row>
    <row r="144" spans="1:10">
      <c r="A144" s="3"/>
      <c r="B144" s="19" t="s">
        <v>3196</v>
      </c>
      <c r="C144" s="20">
        <v>1</v>
      </c>
      <c r="D144" s="3"/>
      <c r="E144" s="19" t="s">
        <v>3574</v>
      </c>
      <c r="F144" s="20">
        <f>136/320</f>
        <v>0.42499999999999999</v>
      </c>
      <c r="G144" s="3"/>
      <c r="H144" s="3"/>
      <c r="I144" s="3"/>
      <c r="J144" s="3"/>
    </row>
    <row r="145" spans="1:10">
      <c r="A145" s="3"/>
      <c r="B145" s="3"/>
      <c r="C145" s="3"/>
      <c r="D145" s="3"/>
      <c r="E145" s="19" t="s">
        <v>3575</v>
      </c>
      <c r="F145" s="19">
        <f>136/184</f>
        <v>0.73913043478260865</v>
      </c>
      <c r="G145" s="3"/>
      <c r="H145" s="3"/>
      <c r="I145" s="3"/>
      <c r="J145" s="3"/>
    </row>
    <row r="146" spans="1:10">
      <c r="A146" s="3"/>
      <c r="B146" s="19" t="s">
        <v>48</v>
      </c>
      <c r="C146" s="19">
        <f>SUM(D133,D132,D117,D112,D111,D109,D92:D93,D81,D72,D68,D42,D9:D10,D5)</f>
        <v>17</v>
      </c>
      <c r="D146" s="3"/>
      <c r="E146" s="3"/>
      <c r="F146" s="3"/>
      <c r="G146" s="3"/>
      <c r="H146" s="3"/>
      <c r="I146" s="3"/>
      <c r="J146" s="3"/>
    </row>
    <row r="147" spans="1:10">
      <c r="A147" s="3"/>
      <c r="B147" s="19" t="s">
        <v>47</v>
      </c>
      <c r="C147" s="19">
        <f>SUM(D129,D124,D119:D120,D113,D84,D77:D79,D31,D24)</f>
        <v>93</v>
      </c>
      <c r="D147" s="3"/>
      <c r="E147" s="3"/>
      <c r="F147" s="3"/>
      <c r="G147" s="3"/>
      <c r="H147" s="3"/>
      <c r="I147" s="3"/>
      <c r="J147" s="3"/>
    </row>
    <row r="148" spans="1:10">
      <c r="A148" s="3"/>
      <c r="B148" s="19" t="s">
        <v>1049</v>
      </c>
      <c r="C148" s="19">
        <f>SUM(D125)</f>
        <v>1</v>
      </c>
      <c r="D148" s="3"/>
      <c r="E148" s="3"/>
      <c r="F148" s="3"/>
      <c r="G148" s="3"/>
      <c r="H148" s="3"/>
      <c r="I148" s="3"/>
      <c r="J148" s="3"/>
    </row>
    <row r="149" spans="1:10">
      <c r="A149" s="3"/>
      <c r="B149" s="19" t="s">
        <v>140</v>
      </c>
      <c r="C149" s="20">
        <f>SUM(D131,D52,D54,D59,D90,D97,D114,D126)</f>
        <v>10</v>
      </c>
      <c r="D149" s="3"/>
      <c r="E149" s="3"/>
      <c r="F149" s="3"/>
      <c r="G149" s="3"/>
      <c r="H149" s="3"/>
      <c r="I149" s="3"/>
      <c r="J149" s="3"/>
    </row>
    <row r="150" spans="1:10">
      <c r="A150" s="3"/>
      <c r="B150" s="19" t="s">
        <v>332</v>
      </c>
      <c r="C150" s="20">
        <f>SUM(D65)</f>
        <v>1</v>
      </c>
      <c r="D150" s="3"/>
      <c r="E150" s="3"/>
      <c r="F150" s="3"/>
      <c r="G150" s="3"/>
      <c r="H150" s="3"/>
      <c r="I150" s="3"/>
      <c r="J150" s="3"/>
    </row>
    <row r="151" spans="1:10">
      <c r="A151" s="3"/>
      <c r="B151" s="19" t="s">
        <v>40</v>
      </c>
      <c r="C151" s="20">
        <v>1</v>
      </c>
      <c r="D151" s="3"/>
      <c r="E151" s="3"/>
      <c r="F151" s="3"/>
      <c r="G151" s="3"/>
      <c r="H151" s="3"/>
      <c r="I151" s="3"/>
      <c r="J151" s="3"/>
    </row>
    <row r="152" spans="1:10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>
      <c r="A174" s="3"/>
      <c r="B174" s="3"/>
      <c r="C174" s="3"/>
      <c r="D174" s="3"/>
      <c r="E174" s="3"/>
      <c r="F174" s="3"/>
      <c r="G174" s="3"/>
      <c r="H174" s="3"/>
      <c r="I174" s="3"/>
      <c r="J174" s="3"/>
    </row>
  </sheetData>
  <mergeCells count="2">
    <mergeCell ref="G3:J3"/>
    <mergeCell ref="G2:L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L117"/>
  <sheetViews>
    <sheetView workbookViewId="0">
      <pane ySplit="4" topLeftCell="A14" activePane="bottomLeft" state="frozen"/>
      <selection pane="bottomLeft" activeCell="L26" sqref="L26"/>
    </sheetView>
  </sheetViews>
  <sheetFormatPr baseColWidth="10" defaultRowHeight="15"/>
  <cols>
    <col min="1" max="1" width="14.7109375" style="1" customWidth="1"/>
    <col min="2" max="2" width="26" style="1" customWidth="1"/>
    <col min="3" max="4" width="11.42578125" style="1"/>
    <col min="5" max="5" width="20.5703125" style="1" customWidth="1"/>
    <col min="6" max="6" width="14.7109375" style="1" customWidth="1"/>
    <col min="7" max="7" width="18.42578125" style="1" customWidth="1"/>
    <col min="8" max="9" width="11.42578125" style="1"/>
    <col min="10" max="10" width="31.140625" style="1" customWidth="1"/>
    <col min="11" max="16384" width="11.42578125" style="1"/>
  </cols>
  <sheetData>
    <row r="2" spans="1:12">
      <c r="F2" s="38" t="s">
        <v>3587</v>
      </c>
      <c r="G2" s="39" t="s">
        <v>3591</v>
      </c>
      <c r="H2" s="39"/>
      <c r="I2" s="39"/>
      <c r="J2" s="39"/>
      <c r="K2" s="39"/>
      <c r="L2" s="39"/>
    </row>
    <row r="3" spans="1:12" customFormat="1">
      <c r="G3" s="39"/>
      <c r="H3" s="39"/>
      <c r="I3" s="39"/>
      <c r="J3" s="39"/>
    </row>
    <row r="4" spans="1:12">
      <c r="A4" s="38" t="s">
        <v>3586</v>
      </c>
      <c r="B4" s="3" t="s">
        <v>36</v>
      </c>
      <c r="C4" s="3" t="s">
        <v>18</v>
      </c>
      <c r="D4" s="3" t="s">
        <v>45</v>
      </c>
      <c r="E4" s="3" t="s">
        <v>15</v>
      </c>
      <c r="F4" s="3" t="s">
        <v>16</v>
      </c>
      <c r="G4" s="3" t="s">
        <v>42</v>
      </c>
      <c r="H4" s="3" t="s">
        <v>17</v>
      </c>
      <c r="I4" s="21" t="s">
        <v>3201</v>
      </c>
      <c r="J4" s="3" t="s">
        <v>34</v>
      </c>
    </row>
    <row r="5" spans="1:12">
      <c r="A5" s="1" t="s">
        <v>1063</v>
      </c>
      <c r="B5" s="1" t="s">
        <v>140</v>
      </c>
      <c r="C5" s="1" t="s">
        <v>1156</v>
      </c>
      <c r="D5" s="1">
        <v>1</v>
      </c>
      <c r="E5" s="11" t="s">
        <v>2660</v>
      </c>
      <c r="F5" s="1" t="s">
        <v>35</v>
      </c>
      <c r="G5" s="1" t="s">
        <v>1157</v>
      </c>
      <c r="H5" s="1">
        <v>9704</v>
      </c>
      <c r="I5" s="1">
        <v>2700</v>
      </c>
      <c r="J5" s="1" t="s">
        <v>1160</v>
      </c>
    </row>
    <row r="6" spans="1:12">
      <c r="A6" s="1" t="s">
        <v>1064</v>
      </c>
      <c r="B6" s="1" t="s">
        <v>46</v>
      </c>
      <c r="C6" s="1" t="s">
        <v>911</v>
      </c>
      <c r="D6" s="1">
        <v>1</v>
      </c>
      <c r="E6" s="11" t="s">
        <v>2660</v>
      </c>
      <c r="F6" s="1" t="s">
        <v>35</v>
      </c>
      <c r="G6" s="1" t="s">
        <v>1158</v>
      </c>
      <c r="H6" s="1">
        <v>6357</v>
      </c>
      <c r="I6" s="1">
        <v>2700</v>
      </c>
      <c r="J6" s="1" t="s">
        <v>1159</v>
      </c>
    </row>
    <row r="7" spans="1:12">
      <c r="A7" s="1" t="s">
        <v>1065</v>
      </c>
      <c r="B7" s="1" t="s">
        <v>46</v>
      </c>
      <c r="C7" s="1" t="s">
        <v>911</v>
      </c>
      <c r="D7" s="1">
        <v>2</v>
      </c>
      <c r="E7" s="11" t="s">
        <v>2660</v>
      </c>
      <c r="F7" s="1" t="s">
        <v>35</v>
      </c>
      <c r="G7" s="1" t="s">
        <v>1162</v>
      </c>
      <c r="H7" s="1">
        <v>6253</v>
      </c>
      <c r="I7" s="1">
        <v>2700</v>
      </c>
      <c r="J7" s="1" t="s">
        <v>1163</v>
      </c>
    </row>
    <row r="8" spans="1:12">
      <c r="A8" s="1" t="s">
        <v>1066</v>
      </c>
      <c r="B8" s="1" t="s">
        <v>46</v>
      </c>
      <c r="C8" s="1" t="s">
        <v>1161</v>
      </c>
      <c r="D8" s="1">
        <v>1</v>
      </c>
      <c r="E8" s="11" t="s">
        <v>2660</v>
      </c>
      <c r="F8" s="1" t="s">
        <v>35</v>
      </c>
      <c r="G8" s="1" t="s">
        <v>1162</v>
      </c>
      <c r="H8" s="1">
        <v>6253</v>
      </c>
      <c r="I8" s="1">
        <v>2700</v>
      </c>
      <c r="J8" s="1" t="s">
        <v>1163</v>
      </c>
    </row>
    <row r="9" spans="1:12">
      <c r="A9" s="1" t="s">
        <v>1067</v>
      </c>
      <c r="B9" s="1" t="s">
        <v>46</v>
      </c>
      <c r="C9" s="1" t="s">
        <v>911</v>
      </c>
      <c r="D9" s="1">
        <v>3</v>
      </c>
      <c r="E9" s="11" t="s">
        <v>2660</v>
      </c>
      <c r="F9" s="1" t="s">
        <v>35</v>
      </c>
      <c r="G9" s="1" t="s">
        <v>1165</v>
      </c>
      <c r="H9" s="1">
        <v>6367</v>
      </c>
      <c r="I9" s="1">
        <v>2700</v>
      </c>
      <c r="J9" s="1" t="s">
        <v>1166</v>
      </c>
    </row>
    <row r="10" spans="1:12">
      <c r="A10" s="1" t="s">
        <v>1068</v>
      </c>
      <c r="B10" s="1" t="s">
        <v>140</v>
      </c>
      <c r="C10" s="1" t="s">
        <v>1164</v>
      </c>
      <c r="D10" s="1">
        <v>1</v>
      </c>
      <c r="E10" s="11" t="s">
        <v>2660</v>
      </c>
      <c r="F10" s="1" t="s">
        <v>35</v>
      </c>
      <c r="G10" s="1" t="s">
        <v>1165</v>
      </c>
      <c r="H10" s="1">
        <v>6367</v>
      </c>
      <c r="I10" s="1">
        <v>2700</v>
      </c>
      <c r="J10" s="1" t="s">
        <v>1166</v>
      </c>
    </row>
    <row r="11" spans="1:12">
      <c r="A11" s="1" t="s">
        <v>1069</v>
      </c>
      <c r="B11" s="1" t="s">
        <v>46</v>
      </c>
      <c r="C11" s="1" t="s">
        <v>911</v>
      </c>
      <c r="D11" s="1">
        <v>1</v>
      </c>
      <c r="E11" s="11" t="s">
        <v>2660</v>
      </c>
      <c r="F11" s="1" t="s">
        <v>35</v>
      </c>
      <c r="G11" s="1" t="s">
        <v>1167</v>
      </c>
      <c r="H11" s="1">
        <v>6288</v>
      </c>
      <c r="I11" s="1">
        <v>2700</v>
      </c>
      <c r="J11" s="1" t="s">
        <v>1168</v>
      </c>
    </row>
    <row r="12" spans="1:12">
      <c r="A12" s="1" t="s">
        <v>1070</v>
      </c>
      <c r="B12" s="1" t="s">
        <v>140</v>
      </c>
      <c r="C12" s="1" t="s">
        <v>1169</v>
      </c>
      <c r="D12" s="1">
        <v>2</v>
      </c>
      <c r="E12" s="11" t="s">
        <v>2660</v>
      </c>
      <c r="F12" s="1" t="s">
        <v>35</v>
      </c>
      <c r="G12" s="1" t="s">
        <v>1173</v>
      </c>
      <c r="H12" s="1">
        <v>14067</v>
      </c>
      <c r="I12" s="1">
        <v>2700</v>
      </c>
      <c r="J12" s="1" t="s">
        <v>1178</v>
      </c>
    </row>
    <row r="13" spans="1:12">
      <c r="A13" s="1" t="s">
        <v>1071</v>
      </c>
      <c r="B13" s="1" t="s">
        <v>46</v>
      </c>
      <c r="C13" s="1" t="s">
        <v>911</v>
      </c>
      <c r="D13" s="1">
        <v>2</v>
      </c>
      <c r="E13" s="11" t="s">
        <v>2660</v>
      </c>
      <c r="F13" s="1" t="s">
        <v>35</v>
      </c>
      <c r="G13" s="1" t="s">
        <v>1173</v>
      </c>
      <c r="H13" s="1">
        <v>14067</v>
      </c>
      <c r="I13" s="1">
        <v>2700</v>
      </c>
      <c r="J13" s="1" t="s">
        <v>1178</v>
      </c>
    </row>
    <row r="14" spans="1:12">
      <c r="A14" s="1" t="s">
        <v>1072</v>
      </c>
      <c r="B14" s="1" t="s">
        <v>47</v>
      </c>
      <c r="C14" s="1" t="s">
        <v>927</v>
      </c>
      <c r="D14" s="1">
        <v>1</v>
      </c>
      <c r="E14" s="11" t="s">
        <v>2660</v>
      </c>
      <c r="F14" s="1" t="s">
        <v>35</v>
      </c>
      <c r="G14" s="1" t="s">
        <v>1173</v>
      </c>
      <c r="H14" s="1">
        <v>14067</v>
      </c>
      <c r="I14" s="1">
        <v>2700</v>
      </c>
      <c r="J14" s="1" t="s">
        <v>1178</v>
      </c>
    </row>
    <row r="15" spans="1:12">
      <c r="A15" s="1" t="s">
        <v>1073</v>
      </c>
      <c r="B15" s="1" t="s">
        <v>140</v>
      </c>
      <c r="C15" s="1" t="s">
        <v>1170</v>
      </c>
      <c r="D15" s="1">
        <v>1</v>
      </c>
      <c r="E15" s="11" t="s">
        <v>2660</v>
      </c>
      <c r="F15" s="1" t="s">
        <v>35</v>
      </c>
      <c r="G15" s="1" t="s">
        <v>1173</v>
      </c>
      <c r="H15" s="1">
        <v>14067</v>
      </c>
      <c r="I15" s="1">
        <v>2700</v>
      </c>
      <c r="J15" s="1" t="s">
        <v>1178</v>
      </c>
    </row>
    <row r="16" spans="1:12">
      <c r="A16" s="1" t="s">
        <v>1074</v>
      </c>
      <c r="B16" s="1" t="s">
        <v>352</v>
      </c>
      <c r="C16" s="1" t="s">
        <v>1171</v>
      </c>
      <c r="D16" s="1">
        <v>1</v>
      </c>
      <c r="E16" s="11" t="s">
        <v>2660</v>
      </c>
      <c r="F16" s="1" t="s">
        <v>35</v>
      </c>
      <c r="G16" s="1" t="s">
        <v>1173</v>
      </c>
      <c r="H16" s="1">
        <v>14067</v>
      </c>
      <c r="I16" s="1">
        <v>2700</v>
      </c>
      <c r="J16" s="1" t="s">
        <v>1178</v>
      </c>
    </row>
    <row r="17" spans="1:10">
      <c r="A17" s="1" t="s">
        <v>1075</v>
      </c>
      <c r="B17" s="1" t="s">
        <v>140</v>
      </c>
      <c r="C17" s="1" t="s">
        <v>1172</v>
      </c>
      <c r="D17" s="1">
        <v>1</v>
      </c>
      <c r="E17" s="11" t="s">
        <v>2660</v>
      </c>
      <c r="F17" s="1" t="s">
        <v>35</v>
      </c>
      <c r="G17" s="1" t="s">
        <v>1173</v>
      </c>
      <c r="H17" s="1">
        <v>14067</v>
      </c>
      <c r="I17" s="1">
        <v>2700</v>
      </c>
      <c r="J17" s="1" t="s">
        <v>1178</v>
      </c>
    </row>
    <row r="18" spans="1:10">
      <c r="A18" s="1" t="s">
        <v>1076</v>
      </c>
      <c r="B18" s="1" t="s">
        <v>377</v>
      </c>
      <c r="C18" s="1" t="s">
        <v>1174</v>
      </c>
      <c r="D18" s="1">
        <v>1</v>
      </c>
      <c r="E18" s="11" t="s">
        <v>2660</v>
      </c>
      <c r="F18" s="1" t="s">
        <v>35</v>
      </c>
      <c r="G18" s="1" t="s">
        <v>1175</v>
      </c>
      <c r="H18" s="1">
        <v>14120</v>
      </c>
      <c r="I18" s="1">
        <v>2700</v>
      </c>
      <c r="J18" s="1" t="s">
        <v>1179</v>
      </c>
    </row>
    <row r="19" spans="1:10">
      <c r="A19" s="1" t="s">
        <v>1077</v>
      </c>
      <c r="B19" s="1" t="s">
        <v>46</v>
      </c>
      <c r="C19" s="1" t="s">
        <v>911</v>
      </c>
      <c r="D19" s="1">
        <v>1</v>
      </c>
      <c r="E19" s="11" t="s">
        <v>2660</v>
      </c>
      <c r="F19" s="1" t="s">
        <v>35</v>
      </c>
      <c r="G19" s="1" t="s">
        <v>1176</v>
      </c>
      <c r="H19" s="1">
        <v>14074</v>
      </c>
      <c r="I19" s="1">
        <v>2700</v>
      </c>
      <c r="J19" s="1" t="s">
        <v>1177</v>
      </c>
    </row>
    <row r="20" spans="1:10">
      <c r="A20" s="1" t="s">
        <v>1078</v>
      </c>
      <c r="B20" s="1" t="s">
        <v>140</v>
      </c>
      <c r="C20" s="1" t="s">
        <v>1156</v>
      </c>
      <c r="D20" s="1">
        <v>1</v>
      </c>
      <c r="E20" s="11" t="s">
        <v>2660</v>
      </c>
      <c r="F20" s="1" t="s">
        <v>35</v>
      </c>
      <c r="G20" s="1" t="s">
        <v>1180</v>
      </c>
      <c r="H20" s="1">
        <v>6343</v>
      </c>
      <c r="I20" s="1">
        <v>2700</v>
      </c>
      <c r="J20" s="1" t="s">
        <v>1181</v>
      </c>
    </row>
    <row r="21" spans="1:10">
      <c r="A21" s="1" t="s">
        <v>1079</v>
      </c>
      <c r="B21" s="1" t="s">
        <v>140</v>
      </c>
      <c r="C21" s="1" t="s">
        <v>1170</v>
      </c>
      <c r="D21" s="1">
        <v>2</v>
      </c>
      <c r="E21" s="11" t="s">
        <v>2660</v>
      </c>
      <c r="F21" s="1" t="s">
        <v>35</v>
      </c>
      <c r="G21" s="1" t="s">
        <v>1182</v>
      </c>
      <c r="H21" s="1">
        <v>14091</v>
      </c>
      <c r="I21" s="1">
        <v>2700</v>
      </c>
      <c r="J21" s="1" t="s">
        <v>1183</v>
      </c>
    </row>
    <row r="22" spans="1:10">
      <c r="A22" s="1" t="s">
        <v>1080</v>
      </c>
      <c r="B22" s="1" t="s">
        <v>46</v>
      </c>
      <c r="C22" s="1" t="s">
        <v>911</v>
      </c>
      <c r="D22" s="1">
        <v>1</v>
      </c>
      <c r="E22" s="11" t="s">
        <v>2660</v>
      </c>
      <c r="F22" s="1" t="s">
        <v>35</v>
      </c>
      <c r="G22" s="1" t="s">
        <v>1182</v>
      </c>
      <c r="H22" s="1">
        <v>14091</v>
      </c>
      <c r="I22" s="1">
        <v>2700</v>
      </c>
      <c r="J22" s="1" t="s">
        <v>1183</v>
      </c>
    </row>
    <row r="23" spans="1:10">
      <c r="A23" s="1" t="s">
        <v>1081</v>
      </c>
      <c r="B23" s="1" t="s">
        <v>140</v>
      </c>
      <c r="C23" s="1" t="s">
        <v>1169</v>
      </c>
      <c r="D23" s="1">
        <v>1</v>
      </c>
      <c r="E23" s="11" t="s">
        <v>2660</v>
      </c>
      <c r="F23" s="1" t="s">
        <v>35</v>
      </c>
      <c r="G23" s="1" t="s">
        <v>1182</v>
      </c>
      <c r="H23" s="1">
        <v>14091</v>
      </c>
      <c r="I23" s="1">
        <v>2700</v>
      </c>
      <c r="J23" s="1" t="s">
        <v>1183</v>
      </c>
    </row>
    <row r="24" spans="1:10">
      <c r="A24" s="1" t="s">
        <v>1082</v>
      </c>
      <c r="B24" s="1" t="s">
        <v>140</v>
      </c>
      <c r="C24" s="34" t="s">
        <v>1172</v>
      </c>
      <c r="D24" s="1">
        <v>1</v>
      </c>
      <c r="E24" s="11" t="s">
        <v>2660</v>
      </c>
      <c r="F24" s="1" t="s">
        <v>35</v>
      </c>
      <c r="G24" s="1" t="s">
        <v>1182</v>
      </c>
      <c r="H24" s="1">
        <v>14091</v>
      </c>
      <c r="I24" s="1">
        <v>2700</v>
      </c>
      <c r="J24" s="1" t="s">
        <v>1183</v>
      </c>
    </row>
    <row r="25" spans="1:10">
      <c r="A25" s="1" t="s">
        <v>1083</v>
      </c>
      <c r="B25" s="1" t="s">
        <v>140</v>
      </c>
      <c r="C25" s="1" t="s">
        <v>964</v>
      </c>
      <c r="D25" s="1">
        <v>1</v>
      </c>
      <c r="E25" s="11" t="s">
        <v>2660</v>
      </c>
      <c r="F25" s="1" t="s">
        <v>35</v>
      </c>
      <c r="G25" s="1" t="s">
        <v>1182</v>
      </c>
      <c r="H25" s="1">
        <v>14091</v>
      </c>
      <c r="I25" s="1">
        <v>2700</v>
      </c>
      <c r="J25" s="1" t="s">
        <v>1183</v>
      </c>
    </row>
    <row r="26" spans="1:10">
      <c r="A26" s="1" t="s">
        <v>1084</v>
      </c>
      <c r="B26" s="1" t="s">
        <v>48</v>
      </c>
      <c r="C26" s="1" t="s">
        <v>949</v>
      </c>
      <c r="D26" s="1">
        <v>1</v>
      </c>
      <c r="E26" s="11" t="s">
        <v>2660</v>
      </c>
      <c r="F26" s="1" t="s">
        <v>35</v>
      </c>
      <c r="G26" s="1" t="s">
        <v>1182</v>
      </c>
      <c r="H26" s="1">
        <v>14091</v>
      </c>
      <c r="I26" s="1">
        <v>2700</v>
      </c>
      <c r="J26" s="1" t="s">
        <v>1183</v>
      </c>
    </row>
    <row r="27" spans="1:10">
      <c r="A27" s="1" t="s">
        <v>1085</v>
      </c>
      <c r="B27" s="1" t="s">
        <v>46</v>
      </c>
      <c r="C27" s="1" t="s">
        <v>911</v>
      </c>
      <c r="D27" s="1">
        <v>3</v>
      </c>
      <c r="E27" s="11" t="s">
        <v>2660</v>
      </c>
      <c r="F27" s="1" t="s">
        <v>35</v>
      </c>
      <c r="G27" s="1" t="s">
        <v>1184</v>
      </c>
      <c r="H27" s="1">
        <v>14017</v>
      </c>
      <c r="I27" s="1">
        <v>2700</v>
      </c>
      <c r="J27" s="1" t="s">
        <v>1185</v>
      </c>
    </row>
    <row r="28" spans="1:10">
      <c r="A28" s="1" t="s">
        <v>1086</v>
      </c>
      <c r="B28" s="1" t="s">
        <v>140</v>
      </c>
      <c r="C28" s="1" t="s">
        <v>964</v>
      </c>
      <c r="D28" s="1">
        <v>2</v>
      </c>
      <c r="E28" s="11" t="s">
        <v>2660</v>
      </c>
      <c r="F28" s="1" t="s">
        <v>35</v>
      </c>
      <c r="G28" s="1" t="s">
        <v>1184</v>
      </c>
      <c r="H28" s="1">
        <v>14017</v>
      </c>
      <c r="I28" s="1">
        <v>2700</v>
      </c>
      <c r="J28" s="1" t="s">
        <v>1185</v>
      </c>
    </row>
    <row r="29" spans="1:10">
      <c r="A29" s="1" t="s">
        <v>1087</v>
      </c>
      <c r="B29" s="1" t="s">
        <v>140</v>
      </c>
      <c r="C29" s="1" t="s">
        <v>1164</v>
      </c>
      <c r="D29" s="1">
        <v>1</v>
      </c>
      <c r="E29" s="11" t="s">
        <v>2660</v>
      </c>
      <c r="F29" s="1" t="s">
        <v>35</v>
      </c>
      <c r="G29" s="1" t="s">
        <v>1186</v>
      </c>
      <c r="H29" s="1">
        <v>6354</v>
      </c>
      <c r="I29" s="1">
        <v>2700</v>
      </c>
      <c r="J29" s="1" t="s">
        <v>1187</v>
      </c>
    </row>
    <row r="30" spans="1:10">
      <c r="A30" s="1" t="s">
        <v>1088</v>
      </c>
      <c r="B30" s="1" t="s">
        <v>47</v>
      </c>
      <c r="C30" s="1" t="s">
        <v>927</v>
      </c>
      <c r="D30" s="1">
        <v>1</v>
      </c>
      <c r="E30" s="11" t="s">
        <v>2660</v>
      </c>
      <c r="F30" s="1" t="s">
        <v>35</v>
      </c>
      <c r="G30" s="1" t="s">
        <v>1188</v>
      </c>
      <c r="H30" s="1">
        <v>6307</v>
      </c>
      <c r="I30" s="1">
        <v>2700</v>
      </c>
      <c r="J30" s="1" t="s">
        <v>1189</v>
      </c>
    </row>
    <row r="31" spans="1:10">
      <c r="A31" s="1" t="s">
        <v>1089</v>
      </c>
      <c r="B31" s="1" t="s">
        <v>140</v>
      </c>
      <c r="C31" s="1" t="s">
        <v>1169</v>
      </c>
      <c r="D31" s="1">
        <v>1</v>
      </c>
      <c r="E31" s="11" t="s">
        <v>2660</v>
      </c>
      <c r="F31" s="1" t="s">
        <v>35</v>
      </c>
      <c r="G31" s="1" t="s">
        <v>1188</v>
      </c>
      <c r="H31" s="1">
        <v>6307</v>
      </c>
      <c r="I31" s="1">
        <v>2700</v>
      </c>
      <c r="J31" s="1" t="s">
        <v>1189</v>
      </c>
    </row>
    <row r="32" spans="1:10">
      <c r="A32" s="1" t="s">
        <v>1090</v>
      </c>
      <c r="B32" s="1" t="s">
        <v>46</v>
      </c>
      <c r="C32" s="1" t="s">
        <v>911</v>
      </c>
      <c r="D32" s="1">
        <v>1</v>
      </c>
      <c r="E32" s="11" t="s">
        <v>2660</v>
      </c>
      <c r="F32" s="1" t="s">
        <v>35</v>
      </c>
      <c r="G32" s="1" t="s">
        <v>1192</v>
      </c>
      <c r="H32" s="1">
        <v>16046</v>
      </c>
      <c r="I32" s="1">
        <v>2700</v>
      </c>
      <c r="J32" s="1" t="s">
        <v>1193</v>
      </c>
    </row>
    <row r="33" spans="1:10">
      <c r="A33" s="1" t="s">
        <v>1091</v>
      </c>
      <c r="B33" s="1" t="s">
        <v>1049</v>
      </c>
      <c r="C33" s="1" t="s">
        <v>1190</v>
      </c>
      <c r="D33" s="1">
        <v>1</v>
      </c>
      <c r="E33" s="11" t="s">
        <v>2660</v>
      </c>
      <c r="F33" s="1" t="s">
        <v>35</v>
      </c>
      <c r="G33" s="1" t="s">
        <v>1192</v>
      </c>
      <c r="H33" s="1">
        <v>16046</v>
      </c>
      <c r="I33" s="1">
        <v>2700</v>
      </c>
      <c r="J33" s="1" t="s">
        <v>1193</v>
      </c>
    </row>
    <row r="34" spans="1:10">
      <c r="A34" s="1" t="s">
        <v>1092</v>
      </c>
      <c r="B34" s="1" t="s">
        <v>146</v>
      </c>
      <c r="C34" s="1" t="s">
        <v>1191</v>
      </c>
      <c r="D34" s="1">
        <v>1</v>
      </c>
      <c r="E34" s="11" t="s">
        <v>2660</v>
      </c>
      <c r="F34" s="1" t="s">
        <v>35</v>
      </c>
      <c r="G34" s="1" t="s">
        <v>1192</v>
      </c>
      <c r="H34" s="1">
        <v>16046</v>
      </c>
      <c r="I34" s="1">
        <v>2700</v>
      </c>
      <c r="J34" s="1" t="s">
        <v>1193</v>
      </c>
    </row>
    <row r="35" spans="1:10">
      <c r="A35" s="1" t="s">
        <v>1093</v>
      </c>
      <c r="B35" s="1" t="s">
        <v>46</v>
      </c>
      <c r="C35" s="1" t="s">
        <v>911</v>
      </c>
      <c r="D35" s="1">
        <v>1</v>
      </c>
      <c r="E35" s="11" t="s">
        <v>2660</v>
      </c>
      <c r="F35" s="1" t="s">
        <v>35</v>
      </c>
      <c r="G35" s="1" t="s">
        <v>1194</v>
      </c>
      <c r="H35" s="1">
        <v>6268</v>
      </c>
      <c r="I35" s="1">
        <v>2700</v>
      </c>
      <c r="J35" s="1" t="s">
        <v>1195</v>
      </c>
    </row>
    <row r="36" spans="1:10">
      <c r="A36" s="1" t="s">
        <v>1094</v>
      </c>
      <c r="B36" s="1" t="s">
        <v>140</v>
      </c>
      <c r="C36" s="1" t="s">
        <v>964</v>
      </c>
      <c r="D36" s="1">
        <v>1</v>
      </c>
      <c r="E36" s="11" t="s">
        <v>2660</v>
      </c>
      <c r="F36" s="1" t="s">
        <v>35</v>
      </c>
      <c r="G36" s="1" t="s">
        <v>1196</v>
      </c>
      <c r="H36" s="1">
        <v>6313</v>
      </c>
      <c r="I36" s="1">
        <v>2700</v>
      </c>
      <c r="J36" s="1" t="s">
        <v>1197</v>
      </c>
    </row>
    <row r="37" spans="1:10">
      <c r="A37" s="1" t="s">
        <v>1095</v>
      </c>
      <c r="B37" s="1" t="s">
        <v>1434</v>
      </c>
      <c r="C37" s="1" t="s">
        <v>1198</v>
      </c>
      <c r="D37" s="1">
        <v>1</v>
      </c>
      <c r="E37" s="11" t="s">
        <v>2660</v>
      </c>
      <c r="F37" s="1" t="s">
        <v>35</v>
      </c>
      <c r="G37" s="1" t="s">
        <v>1196</v>
      </c>
      <c r="H37" s="1">
        <v>6313</v>
      </c>
      <c r="I37" s="1">
        <v>2700</v>
      </c>
      <c r="J37" s="1" t="s">
        <v>1197</v>
      </c>
    </row>
    <row r="38" spans="1:10">
      <c r="A38" s="1" t="s">
        <v>1096</v>
      </c>
      <c r="B38" s="1" t="s">
        <v>140</v>
      </c>
      <c r="C38" s="1" t="s">
        <v>1169</v>
      </c>
      <c r="D38" s="1">
        <v>1</v>
      </c>
      <c r="E38" s="11" t="s">
        <v>2660</v>
      </c>
      <c r="F38" s="1" t="s">
        <v>35</v>
      </c>
      <c r="G38" s="1" t="s">
        <v>1199</v>
      </c>
      <c r="H38" s="1">
        <v>6348</v>
      </c>
      <c r="I38" s="1">
        <v>2700</v>
      </c>
      <c r="J38" s="1" t="s">
        <v>1200</v>
      </c>
    </row>
    <row r="39" spans="1:10">
      <c r="A39" s="1" t="s">
        <v>1097</v>
      </c>
      <c r="B39" s="1" t="s">
        <v>140</v>
      </c>
      <c r="C39" s="1" t="s">
        <v>1164</v>
      </c>
      <c r="D39" s="1">
        <v>2</v>
      </c>
      <c r="E39" s="11" t="s">
        <v>2660</v>
      </c>
      <c r="F39" s="1" t="s">
        <v>35</v>
      </c>
      <c r="G39" s="1" t="s">
        <v>1199</v>
      </c>
      <c r="H39" s="1">
        <v>6348</v>
      </c>
      <c r="I39" s="1">
        <v>2700</v>
      </c>
      <c r="J39" s="1" t="s">
        <v>1200</v>
      </c>
    </row>
    <row r="40" spans="1:10">
      <c r="A40" s="1" t="s">
        <v>1098</v>
      </c>
      <c r="B40" s="1" t="s">
        <v>140</v>
      </c>
      <c r="C40" s="1" t="s">
        <v>964</v>
      </c>
      <c r="D40" s="1">
        <v>1</v>
      </c>
      <c r="E40" s="11" t="s">
        <v>2660</v>
      </c>
      <c r="F40" s="1" t="s">
        <v>35</v>
      </c>
      <c r="G40" s="1" t="s">
        <v>1199</v>
      </c>
      <c r="H40" s="1">
        <v>6348</v>
      </c>
      <c r="I40" s="1">
        <v>2700</v>
      </c>
      <c r="J40" s="1" t="s">
        <v>1200</v>
      </c>
    </row>
    <row r="41" spans="1:10">
      <c r="A41" s="1" t="s">
        <v>1099</v>
      </c>
      <c r="B41" s="1" t="s">
        <v>46</v>
      </c>
      <c r="C41" s="1" t="s">
        <v>911</v>
      </c>
      <c r="D41" s="1">
        <v>1</v>
      </c>
      <c r="E41" s="11" t="s">
        <v>2660</v>
      </c>
      <c r="F41" s="1" t="s">
        <v>35</v>
      </c>
      <c r="G41" s="1" t="s">
        <v>1201</v>
      </c>
      <c r="H41" s="1">
        <v>14031</v>
      </c>
      <c r="I41" s="1">
        <v>2700</v>
      </c>
      <c r="J41" s="1" t="s">
        <v>1202</v>
      </c>
    </row>
    <row r="42" spans="1:10">
      <c r="A42" s="1" t="s">
        <v>1100</v>
      </c>
      <c r="B42" s="1" t="s">
        <v>352</v>
      </c>
      <c r="C42" s="1" t="s">
        <v>1203</v>
      </c>
      <c r="D42" s="1">
        <v>1</v>
      </c>
      <c r="E42" s="11" t="s">
        <v>2660</v>
      </c>
      <c r="F42" s="1" t="s">
        <v>35</v>
      </c>
      <c r="G42" s="1" t="s">
        <v>1201</v>
      </c>
      <c r="H42" s="1">
        <v>14031</v>
      </c>
      <c r="I42" s="1">
        <v>2700</v>
      </c>
      <c r="J42" s="1" t="s">
        <v>1202</v>
      </c>
    </row>
    <row r="43" spans="1:10">
      <c r="A43" s="1" t="s">
        <v>1101</v>
      </c>
      <c r="B43" s="1" t="s">
        <v>332</v>
      </c>
      <c r="C43" s="1" t="s">
        <v>1205</v>
      </c>
      <c r="D43" s="1">
        <v>1</v>
      </c>
      <c r="E43" s="11" t="s">
        <v>2660</v>
      </c>
      <c r="F43" s="1" t="s">
        <v>35</v>
      </c>
      <c r="G43" s="1" t="s">
        <v>1209</v>
      </c>
      <c r="H43" s="1">
        <v>14125</v>
      </c>
      <c r="I43" s="1">
        <v>2700</v>
      </c>
      <c r="J43" s="1" t="s">
        <v>1210</v>
      </c>
    </row>
    <row r="44" spans="1:10">
      <c r="A44" s="1" t="s">
        <v>1102</v>
      </c>
      <c r="B44" s="1" t="s">
        <v>46</v>
      </c>
      <c r="C44" s="1" t="s">
        <v>911</v>
      </c>
      <c r="D44" s="1">
        <v>1</v>
      </c>
      <c r="E44" s="11" t="s">
        <v>2660</v>
      </c>
      <c r="F44" s="1" t="s">
        <v>35</v>
      </c>
      <c r="G44" s="1" t="s">
        <v>1209</v>
      </c>
      <c r="H44" s="1">
        <v>14125</v>
      </c>
      <c r="I44" s="1">
        <v>2700</v>
      </c>
      <c r="J44" s="1" t="s">
        <v>1210</v>
      </c>
    </row>
    <row r="45" spans="1:10">
      <c r="A45" s="1" t="s">
        <v>1103</v>
      </c>
      <c r="B45" s="1" t="s">
        <v>140</v>
      </c>
      <c r="C45" s="1" t="s">
        <v>964</v>
      </c>
      <c r="D45" s="1">
        <v>1</v>
      </c>
      <c r="E45" s="11" t="s">
        <v>2660</v>
      </c>
      <c r="F45" s="1" t="s">
        <v>35</v>
      </c>
      <c r="G45" s="1" t="s">
        <v>1209</v>
      </c>
      <c r="H45" s="1">
        <v>14125</v>
      </c>
      <c r="I45" s="1">
        <v>2700</v>
      </c>
      <c r="J45" s="1" t="s">
        <v>1210</v>
      </c>
    </row>
    <row r="46" spans="1:10">
      <c r="A46" s="1" t="s">
        <v>1104</v>
      </c>
      <c r="B46" s="1" t="s">
        <v>1049</v>
      </c>
      <c r="C46" s="1" t="s">
        <v>1206</v>
      </c>
      <c r="D46" s="1">
        <v>1</v>
      </c>
      <c r="E46" s="11" t="s">
        <v>2660</v>
      </c>
      <c r="F46" s="1" t="s">
        <v>35</v>
      </c>
      <c r="G46" s="1" t="s">
        <v>1209</v>
      </c>
      <c r="H46" s="1">
        <v>14125</v>
      </c>
      <c r="I46" s="1">
        <v>2700</v>
      </c>
      <c r="J46" s="1" t="s">
        <v>1210</v>
      </c>
    </row>
    <row r="47" spans="1:10">
      <c r="A47" s="1" t="s">
        <v>1105</v>
      </c>
      <c r="B47" s="1" t="s">
        <v>1216</v>
      </c>
      <c r="C47" s="1" t="s">
        <v>1207</v>
      </c>
      <c r="D47" s="1">
        <v>1</v>
      </c>
      <c r="E47" s="11" t="s">
        <v>2660</v>
      </c>
      <c r="F47" s="1" t="s">
        <v>35</v>
      </c>
      <c r="G47" s="1" t="s">
        <v>1209</v>
      </c>
      <c r="H47" s="1">
        <v>14125</v>
      </c>
      <c r="I47" s="1">
        <v>2700</v>
      </c>
      <c r="J47" s="1" t="s">
        <v>1210</v>
      </c>
    </row>
    <row r="48" spans="1:10">
      <c r="A48" s="1" t="s">
        <v>1106</v>
      </c>
      <c r="B48" s="1" t="s">
        <v>1204</v>
      </c>
      <c r="C48" s="1" t="s">
        <v>1208</v>
      </c>
      <c r="D48" s="1">
        <v>1</v>
      </c>
      <c r="E48" s="11" t="s">
        <v>2660</v>
      </c>
      <c r="F48" s="1" t="s">
        <v>35</v>
      </c>
      <c r="G48" s="1" t="s">
        <v>1209</v>
      </c>
      <c r="H48" s="1">
        <v>14125</v>
      </c>
      <c r="I48" s="1">
        <v>2700</v>
      </c>
      <c r="J48" s="1" t="s">
        <v>1210</v>
      </c>
    </row>
    <row r="49" spans="1:10">
      <c r="A49" s="1" t="s">
        <v>1107</v>
      </c>
      <c r="B49" s="1" t="s">
        <v>140</v>
      </c>
      <c r="C49" s="1" t="s">
        <v>149</v>
      </c>
      <c r="D49" s="1">
        <v>1</v>
      </c>
      <c r="E49" s="11" t="s">
        <v>2660</v>
      </c>
      <c r="F49" s="1" t="s">
        <v>35</v>
      </c>
      <c r="G49" s="1" t="s">
        <v>1212</v>
      </c>
      <c r="H49" s="1">
        <v>14020</v>
      </c>
      <c r="I49" s="1">
        <v>2700</v>
      </c>
      <c r="J49" s="1" t="s">
        <v>1213</v>
      </c>
    </row>
    <row r="50" spans="1:10">
      <c r="A50" s="1" t="s">
        <v>1108</v>
      </c>
      <c r="B50" s="1" t="s">
        <v>140</v>
      </c>
      <c r="C50" s="1" t="s">
        <v>964</v>
      </c>
      <c r="D50" s="1">
        <v>1</v>
      </c>
      <c r="E50" s="11" t="s">
        <v>2660</v>
      </c>
      <c r="F50" s="1" t="s">
        <v>35</v>
      </c>
      <c r="G50" s="1" t="s">
        <v>1212</v>
      </c>
      <c r="H50" s="1">
        <v>14020</v>
      </c>
      <c r="I50" s="1">
        <v>2700</v>
      </c>
      <c r="J50" s="1" t="s">
        <v>1213</v>
      </c>
    </row>
    <row r="51" spans="1:10">
      <c r="A51" s="1" t="s">
        <v>1109</v>
      </c>
      <c r="B51" s="1" t="s">
        <v>140</v>
      </c>
      <c r="C51" s="1" t="s">
        <v>1211</v>
      </c>
      <c r="D51" s="1">
        <v>1</v>
      </c>
      <c r="E51" s="11" t="s">
        <v>2660</v>
      </c>
      <c r="F51" s="1" t="s">
        <v>35</v>
      </c>
      <c r="G51" s="1" t="s">
        <v>1212</v>
      </c>
      <c r="H51" s="1">
        <v>14020</v>
      </c>
      <c r="I51" s="1">
        <v>2700</v>
      </c>
      <c r="J51" s="1" t="s">
        <v>1213</v>
      </c>
    </row>
    <row r="52" spans="1:10">
      <c r="A52" s="1" t="s">
        <v>1110</v>
      </c>
      <c r="B52" s="1" t="s">
        <v>46</v>
      </c>
      <c r="C52" s="1" t="s">
        <v>911</v>
      </c>
      <c r="D52" s="1">
        <v>1</v>
      </c>
      <c r="E52" s="11" t="s">
        <v>2660</v>
      </c>
      <c r="F52" s="1" t="s">
        <v>35</v>
      </c>
      <c r="G52" s="1" t="s">
        <v>1214</v>
      </c>
      <c r="H52" s="1">
        <v>14057</v>
      </c>
      <c r="I52" s="1">
        <v>2700</v>
      </c>
      <c r="J52" s="1" t="s">
        <v>1215</v>
      </c>
    </row>
    <row r="53" spans="1:10">
      <c r="A53" s="1" t="s">
        <v>1111</v>
      </c>
      <c r="B53" s="1" t="s">
        <v>46</v>
      </c>
      <c r="C53" s="1" t="s">
        <v>988</v>
      </c>
      <c r="D53" s="1">
        <v>1</v>
      </c>
      <c r="E53" s="11" t="s">
        <v>2660</v>
      </c>
      <c r="F53" s="1" t="s">
        <v>35</v>
      </c>
      <c r="G53" s="1" t="s">
        <v>1214</v>
      </c>
      <c r="H53" s="1">
        <v>14057</v>
      </c>
      <c r="I53" s="1">
        <v>2700</v>
      </c>
      <c r="J53" s="1" t="s">
        <v>1215</v>
      </c>
    </row>
    <row r="54" spans="1:10">
      <c r="A54" s="1" t="s">
        <v>1112</v>
      </c>
      <c r="B54" s="1" t="s">
        <v>1216</v>
      </c>
      <c r="C54" s="1" t="s">
        <v>1207</v>
      </c>
      <c r="D54" s="1">
        <v>1</v>
      </c>
      <c r="E54" s="11" t="s">
        <v>2660</v>
      </c>
      <c r="F54" s="1" t="s">
        <v>35</v>
      </c>
      <c r="G54" s="1" t="s">
        <v>1217</v>
      </c>
      <c r="H54" s="1">
        <v>6369</v>
      </c>
      <c r="I54" s="1">
        <v>2700</v>
      </c>
      <c r="J54" s="1" t="s">
        <v>1218</v>
      </c>
    </row>
    <row r="55" spans="1:10">
      <c r="A55" s="1" t="s">
        <v>1113</v>
      </c>
      <c r="B55" s="1" t="s">
        <v>46</v>
      </c>
      <c r="C55" s="1" t="s">
        <v>911</v>
      </c>
      <c r="D55" s="1">
        <v>1</v>
      </c>
      <c r="E55" s="11" t="s">
        <v>2660</v>
      </c>
      <c r="F55" s="1" t="s">
        <v>35</v>
      </c>
      <c r="G55" s="1" t="s">
        <v>1219</v>
      </c>
      <c r="H55" s="1">
        <v>6280</v>
      </c>
      <c r="I55" s="1">
        <v>2700</v>
      </c>
      <c r="J55" s="1" t="s">
        <v>1220</v>
      </c>
    </row>
    <row r="56" spans="1:10">
      <c r="A56" s="1" t="s">
        <v>1114</v>
      </c>
      <c r="B56" s="1" t="s">
        <v>140</v>
      </c>
      <c r="C56" s="1" t="s">
        <v>1156</v>
      </c>
      <c r="D56" s="1">
        <v>1</v>
      </c>
      <c r="E56" s="11" t="s">
        <v>2660</v>
      </c>
      <c r="F56" s="1" t="s">
        <v>35</v>
      </c>
      <c r="G56" s="1" t="s">
        <v>1219</v>
      </c>
      <c r="H56" s="1">
        <v>6280</v>
      </c>
      <c r="I56" s="1">
        <v>2700</v>
      </c>
      <c r="J56" s="1" t="s">
        <v>1220</v>
      </c>
    </row>
    <row r="57" spans="1:10">
      <c r="A57" s="1" t="s">
        <v>1115</v>
      </c>
      <c r="B57" s="1" t="s">
        <v>46</v>
      </c>
      <c r="C57" s="1" t="s">
        <v>1223</v>
      </c>
      <c r="D57" s="1">
        <v>1</v>
      </c>
      <c r="E57" s="11" t="s">
        <v>2660</v>
      </c>
      <c r="F57" s="1" t="s">
        <v>35</v>
      </c>
      <c r="G57" s="1" t="s">
        <v>1219</v>
      </c>
      <c r="H57" s="1">
        <v>6280</v>
      </c>
      <c r="I57" s="1">
        <v>2700</v>
      </c>
      <c r="J57" s="1" t="s">
        <v>1220</v>
      </c>
    </row>
    <row r="58" spans="1:10">
      <c r="A58" s="1" t="s">
        <v>1116</v>
      </c>
      <c r="B58" s="1" t="s">
        <v>1221</v>
      </c>
      <c r="C58" s="1" t="s">
        <v>1222</v>
      </c>
      <c r="D58" s="1">
        <v>1</v>
      </c>
      <c r="E58" s="11" t="s">
        <v>2660</v>
      </c>
      <c r="F58" s="1" t="s">
        <v>35</v>
      </c>
      <c r="G58" s="1" t="s">
        <v>1224</v>
      </c>
      <c r="H58" s="1">
        <v>6351</v>
      </c>
      <c r="I58" s="1">
        <v>2700</v>
      </c>
      <c r="J58" s="1" t="s">
        <v>1225</v>
      </c>
    </row>
    <row r="59" spans="1:10">
      <c r="A59" s="1" t="s">
        <v>1117</v>
      </c>
      <c r="B59" s="1" t="s">
        <v>332</v>
      </c>
      <c r="C59" s="1" t="s">
        <v>987</v>
      </c>
      <c r="D59" s="1">
        <v>1</v>
      </c>
      <c r="E59" s="11" t="s">
        <v>2660</v>
      </c>
      <c r="F59" s="1" t="s">
        <v>35</v>
      </c>
      <c r="G59" s="1" t="s">
        <v>1226</v>
      </c>
      <c r="H59" s="1">
        <v>6346</v>
      </c>
      <c r="I59" s="1">
        <v>2700</v>
      </c>
      <c r="J59" s="1" t="s">
        <v>1227</v>
      </c>
    </row>
    <row r="60" spans="1:10">
      <c r="A60" s="1" t="s">
        <v>1118</v>
      </c>
      <c r="B60" s="1" t="s">
        <v>1216</v>
      </c>
      <c r="C60" s="1" t="s">
        <v>1207</v>
      </c>
      <c r="D60" s="1">
        <v>1</v>
      </c>
      <c r="E60" s="11" t="s">
        <v>2660</v>
      </c>
      <c r="F60" s="1" t="s">
        <v>35</v>
      </c>
      <c r="G60" s="1" t="s">
        <v>1230</v>
      </c>
      <c r="H60" s="1">
        <v>14011</v>
      </c>
      <c r="I60" s="1">
        <v>2700</v>
      </c>
      <c r="J60" s="1" t="s">
        <v>1231</v>
      </c>
    </row>
    <row r="61" spans="1:10">
      <c r="A61" s="1" t="s">
        <v>1119</v>
      </c>
      <c r="B61" s="1" t="s">
        <v>352</v>
      </c>
      <c r="C61" s="1" t="s">
        <v>1229</v>
      </c>
      <c r="D61" s="1">
        <v>1</v>
      </c>
      <c r="E61" s="11" t="s">
        <v>2660</v>
      </c>
      <c r="F61" s="1" t="s">
        <v>35</v>
      </c>
      <c r="G61" s="1" t="s">
        <v>1230</v>
      </c>
      <c r="H61" s="1">
        <v>14011</v>
      </c>
      <c r="I61" s="1">
        <v>2700</v>
      </c>
      <c r="J61" s="1" t="s">
        <v>1231</v>
      </c>
    </row>
    <row r="62" spans="1:10">
      <c r="A62" s="1" t="s">
        <v>1120</v>
      </c>
      <c r="B62" s="1" t="s">
        <v>352</v>
      </c>
      <c r="C62" s="1" t="s">
        <v>1228</v>
      </c>
      <c r="D62" s="1">
        <v>1</v>
      </c>
      <c r="E62" s="11" t="s">
        <v>2660</v>
      </c>
      <c r="F62" s="1" t="s">
        <v>35</v>
      </c>
      <c r="G62" s="1" t="s">
        <v>1230</v>
      </c>
      <c r="H62" s="1">
        <v>14011</v>
      </c>
      <c r="I62" s="1">
        <v>2700</v>
      </c>
      <c r="J62" s="1" t="s">
        <v>1231</v>
      </c>
    </row>
    <row r="63" spans="1:10">
      <c r="A63" s="1" t="s">
        <v>1121</v>
      </c>
      <c r="B63" s="1" t="s">
        <v>46</v>
      </c>
      <c r="C63" s="1" t="s">
        <v>907</v>
      </c>
      <c r="D63" s="1">
        <v>1</v>
      </c>
      <c r="E63" s="11" t="s">
        <v>2660</v>
      </c>
      <c r="F63" s="1" t="s">
        <v>35</v>
      </c>
      <c r="G63" s="1" t="s">
        <v>1232</v>
      </c>
      <c r="H63" s="1">
        <v>14094</v>
      </c>
      <c r="I63" s="1">
        <v>2700</v>
      </c>
      <c r="J63" s="1" t="s">
        <v>1233</v>
      </c>
    </row>
    <row r="64" spans="1:10">
      <c r="A64" s="1" t="s">
        <v>1122</v>
      </c>
      <c r="B64" s="1" t="s">
        <v>46</v>
      </c>
      <c r="C64" s="1" t="s">
        <v>907</v>
      </c>
      <c r="D64" s="1">
        <v>1</v>
      </c>
      <c r="E64" s="11" t="s">
        <v>2660</v>
      </c>
      <c r="F64" s="1" t="s">
        <v>35</v>
      </c>
      <c r="G64" s="1" t="s">
        <v>1234</v>
      </c>
      <c r="H64" s="1">
        <v>14100</v>
      </c>
      <c r="I64" s="1">
        <v>2700</v>
      </c>
      <c r="J64" s="1" t="s">
        <v>1235</v>
      </c>
    </row>
    <row r="65" spans="1:10">
      <c r="A65" s="1" t="s">
        <v>1123</v>
      </c>
      <c r="B65" s="1" t="s">
        <v>46</v>
      </c>
      <c r="C65" s="1" t="s">
        <v>911</v>
      </c>
      <c r="D65" s="1">
        <v>1</v>
      </c>
      <c r="E65" s="11" t="s">
        <v>2660</v>
      </c>
      <c r="F65" s="1" t="s">
        <v>35</v>
      </c>
      <c r="G65" s="1" t="s">
        <v>1236</v>
      </c>
      <c r="H65" s="1">
        <v>9723</v>
      </c>
      <c r="I65" s="1">
        <v>2700</v>
      </c>
      <c r="J65" s="1" t="s">
        <v>1237</v>
      </c>
    </row>
    <row r="66" spans="1:10">
      <c r="A66" s="1" t="s">
        <v>1124</v>
      </c>
      <c r="B66" s="1" t="s">
        <v>46</v>
      </c>
      <c r="C66" s="1" t="s">
        <v>911</v>
      </c>
      <c r="D66" s="1">
        <v>1</v>
      </c>
      <c r="E66" s="11" t="s">
        <v>2660</v>
      </c>
      <c r="F66" s="1" t="s">
        <v>35</v>
      </c>
      <c r="G66" s="1" t="s">
        <v>1238</v>
      </c>
      <c r="H66" s="1">
        <v>6339</v>
      </c>
      <c r="I66" s="1">
        <v>2700</v>
      </c>
      <c r="J66" s="1" t="s">
        <v>1239</v>
      </c>
    </row>
    <row r="67" spans="1:10">
      <c r="A67" s="1" t="s">
        <v>1125</v>
      </c>
      <c r="B67" s="1" t="s">
        <v>46</v>
      </c>
      <c r="C67" s="1" t="s">
        <v>911</v>
      </c>
      <c r="D67" s="1">
        <v>2</v>
      </c>
      <c r="E67" s="11" t="s">
        <v>2660</v>
      </c>
      <c r="F67" s="1" t="s">
        <v>35</v>
      </c>
      <c r="G67" s="1" t="s">
        <v>1240</v>
      </c>
      <c r="H67" s="1">
        <v>14092</v>
      </c>
      <c r="I67" s="1">
        <v>2700</v>
      </c>
      <c r="J67" s="1" t="s">
        <v>1241</v>
      </c>
    </row>
    <row r="68" spans="1:10">
      <c r="A68" s="1" t="s">
        <v>1126</v>
      </c>
      <c r="B68" s="1" t="s">
        <v>46</v>
      </c>
      <c r="C68" s="1" t="s">
        <v>907</v>
      </c>
      <c r="D68" s="1">
        <v>7</v>
      </c>
      <c r="E68" s="11" t="s">
        <v>2660</v>
      </c>
      <c r="F68" s="1" t="s">
        <v>35</v>
      </c>
      <c r="G68" s="1" t="s">
        <v>1240</v>
      </c>
      <c r="H68" s="1">
        <v>14092</v>
      </c>
      <c r="I68" s="1">
        <v>2700</v>
      </c>
      <c r="J68" s="1" t="s">
        <v>1241</v>
      </c>
    </row>
    <row r="69" spans="1:10">
      <c r="A69" s="1" t="s">
        <v>1127</v>
      </c>
      <c r="B69" s="1" t="s">
        <v>48</v>
      </c>
      <c r="C69" s="1" t="s">
        <v>1242</v>
      </c>
      <c r="D69" s="1">
        <v>1</v>
      </c>
      <c r="E69" s="11" t="s">
        <v>2660</v>
      </c>
      <c r="F69" s="1" t="s">
        <v>35</v>
      </c>
      <c r="G69" s="1" t="s">
        <v>1240</v>
      </c>
      <c r="H69" s="1">
        <v>14092</v>
      </c>
      <c r="I69" s="1">
        <v>2700</v>
      </c>
      <c r="J69" s="1" t="s">
        <v>1241</v>
      </c>
    </row>
    <row r="70" spans="1:10">
      <c r="A70" s="1" t="s">
        <v>1128</v>
      </c>
      <c r="B70" s="1" t="s">
        <v>46</v>
      </c>
      <c r="C70" s="1" t="s">
        <v>1243</v>
      </c>
      <c r="D70" s="1">
        <v>1</v>
      </c>
      <c r="E70" s="11" t="s">
        <v>2660</v>
      </c>
      <c r="F70" s="1" t="s">
        <v>35</v>
      </c>
      <c r="G70" s="1" t="s">
        <v>1240</v>
      </c>
      <c r="H70" s="1">
        <v>14092</v>
      </c>
      <c r="I70" s="1">
        <v>2700</v>
      </c>
      <c r="J70" s="1" t="s">
        <v>1241</v>
      </c>
    </row>
    <row r="71" spans="1:10">
      <c r="A71" s="1" t="s">
        <v>1129</v>
      </c>
      <c r="B71" s="1" t="s">
        <v>46</v>
      </c>
      <c r="C71" s="1" t="s">
        <v>907</v>
      </c>
      <c r="D71" s="1">
        <v>3</v>
      </c>
      <c r="E71" s="11" t="s">
        <v>2660</v>
      </c>
      <c r="F71" s="1" t="s">
        <v>35</v>
      </c>
      <c r="G71" s="1" t="s">
        <v>1244</v>
      </c>
      <c r="H71" s="1">
        <v>6306</v>
      </c>
      <c r="I71" s="1">
        <v>2700</v>
      </c>
      <c r="J71" s="1" t="s">
        <v>1245</v>
      </c>
    </row>
    <row r="72" spans="1:10">
      <c r="A72" s="1" t="s">
        <v>1130</v>
      </c>
      <c r="B72" s="1" t="s">
        <v>46</v>
      </c>
      <c r="C72" s="1" t="s">
        <v>907</v>
      </c>
      <c r="D72" s="1">
        <v>2</v>
      </c>
      <c r="E72" s="11" t="s">
        <v>2660</v>
      </c>
      <c r="F72" s="1" t="s">
        <v>35</v>
      </c>
      <c r="G72" s="1" t="s">
        <v>1247</v>
      </c>
      <c r="H72" s="1">
        <v>6317</v>
      </c>
      <c r="I72" s="1">
        <v>2700</v>
      </c>
      <c r="J72" s="1" t="s">
        <v>1248</v>
      </c>
    </row>
    <row r="73" spans="1:10">
      <c r="A73" s="1" t="s">
        <v>1131</v>
      </c>
      <c r="B73" s="1" t="s">
        <v>47</v>
      </c>
      <c r="C73" s="1" t="s">
        <v>927</v>
      </c>
      <c r="D73" s="1">
        <v>1</v>
      </c>
      <c r="E73" s="11" t="s">
        <v>2660</v>
      </c>
      <c r="F73" s="1" t="s">
        <v>35</v>
      </c>
      <c r="G73" s="1" t="s">
        <v>1247</v>
      </c>
      <c r="H73" s="1">
        <v>6317</v>
      </c>
      <c r="I73" s="1">
        <v>2700</v>
      </c>
      <c r="J73" s="1" t="s">
        <v>1248</v>
      </c>
    </row>
    <row r="74" spans="1:10">
      <c r="A74" s="1" t="s">
        <v>1132</v>
      </c>
      <c r="B74" s="1" t="s">
        <v>48</v>
      </c>
      <c r="C74" s="1" t="s">
        <v>1246</v>
      </c>
      <c r="D74" s="1">
        <v>1</v>
      </c>
      <c r="E74" s="11" t="s">
        <v>2660</v>
      </c>
      <c r="F74" s="1" t="s">
        <v>35</v>
      </c>
      <c r="G74" s="1" t="s">
        <v>1247</v>
      </c>
      <c r="H74" s="1">
        <v>6317</v>
      </c>
      <c r="I74" s="1">
        <v>2700</v>
      </c>
      <c r="J74" s="1" t="s">
        <v>1248</v>
      </c>
    </row>
    <row r="75" spans="1:10">
      <c r="A75" s="1" t="s">
        <v>1133</v>
      </c>
      <c r="B75" s="1" t="s">
        <v>1049</v>
      </c>
      <c r="C75" s="1" t="s">
        <v>1249</v>
      </c>
      <c r="D75" s="1">
        <v>1</v>
      </c>
      <c r="E75" s="11" t="s">
        <v>2660</v>
      </c>
      <c r="F75" s="1" t="s">
        <v>35</v>
      </c>
      <c r="G75" s="1" t="s">
        <v>1247</v>
      </c>
      <c r="H75" s="1">
        <v>6317</v>
      </c>
      <c r="I75" s="1">
        <v>2700</v>
      </c>
      <c r="J75" s="1" t="s">
        <v>1248</v>
      </c>
    </row>
    <row r="76" spans="1:10">
      <c r="A76" s="1" t="s">
        <v>1134</v>
      </c>
      <c r="B76" s="1" t="s">
        <v>46</v>
      </c>
      <c r="C76" s="1" t="s">
        <v>907</v>
      </c>
      <c r="D76" s="1">
        <v>2</v>
      </c>
      <c r="E76" s="11" t="s">
        <v>2660</v>
      </c>
      <c r="F76" s="1" t="s">
        <v>35</v>
      </c>
      <c r="G76" s="1" t="s">
        <v>1251</v>
      </c>
      <c r="H76" s="1">
        <v>6372</v>
      </c>
      <c r="I76" s="1">
        <v>2700</v>
      </c>
      <c r="J76" s="1" t="s">
        <v>1252</v>
      </c>
    </row>
    <row r="77" spans="1:10">
      <c r="A77" s="1" t="s">
        <v>1135</v>
      </c>
      <c r="B77" s="1" t="s">
        <v>48</v>
      </c>
      <c r="C77" s="1" t="s">
        <v>1250</v>
      </c>
      <c r="D77" s="1">
        <v>1</v>
      </c>
      <c r="E77" s="11" t="s">
        <v>2660</v>
      </c>
      <c r="F77" s="1" t="s">
        <v>35</v>
      </c>
      <c r="G77" s="1" t="s">
        <v>1251</v>
      </c>
      <c r="H77" s="1">
        <v>6372</v>
      </c>
      <c r="I77" s="1">
        <v>2700</v>
      </c>
      <c r="J77" s="1" t="s">
        <v>1252</v>
      </c>
    </row>
    <row r="78" spans="1:10">
      <c r="A78" s="1" t="s">
        <v>1136</v>
      </c>
      <c r="B78" s="1" t="s">
        <v>46</v>
      </c>
      <c r="C78" s="1" t="s">
        <v>907</v>
      </c>
      <c r="D78" s="1">
        <v>2</v>
      </c>
      <c r="E78" s="11" t="s">
        <v>2660</v>
      </c>
      <c r="F78" s="1" t="s">
        <v>35</v>
      </c>
      <c r="G78" s="1" t="s">
        <v>1253</v>
      </c>
      <c r="H78" s="1">
        <v>6364</v>
      </c>
      <c r="I78" s="1">
        <v>2700</v>
      </c>
      <c r="J78" s="1" t="s">
        <v>1254</v>
      </c>
    </row>
    <row r="79" spans="1:10">
      <c r="A79" s="1" t="s">
        <v>1137</v>
      </c>
      <c r="B79" s="1" t="s">
        <v>46</v>
      </c>
      <c r="C79" s="1" t="s">
        <v>911</v>
      </c>
      <c r="D79" s="1">
        <v>2</v>
      </c>
      <c r="E79" s="11" t="s">
        <v>2660</v>
      </c>
      <c r="F79" s="1" t="s">
        <v>35</v>
      </c>
      <c r="G79" s="1" t="s">
        <v>1256</v>
      </c>
      <c r="H79" s="1">
        <v>14096</v>
      </c>
      <c r="I79" s="1">
        <v>2700</v>
      </c>
      <c r="J79" s="1" t="s">
        <v>1257</v>
      </c>
    </row>
    <row r="80" spans="1:10">
      <c r="A80" s="1" t="s">
        <v>1138</v>
      </c>
      <c r="B80" s="1" t="s">
        <v>46</v>
      </c>
      <c r="C80" s="1" t="s">
        <v>907</v>
      </c>
      <c r="D80" s="1">
        <v>3</v>
      </c>
      <c r="E80" s="11" t="s">
        <v>2660</v>
      </c>
      <c r="F80" s="1" t="s">
        <v>35</v>
      </c>
      <c r="G80" s="1" t="s">
        <v>1256</v>
      </c>
      <c r="H80" s="1">
        <v>14096</v>
      </c>
      <c r="I80" s="1">
        <v>2700</v>
      </c>
      <c r="J80" s="1" t="s">
        <v>1257</v>
      </c>
    </row>
    <row r="81" spans="1:10">
      <c r="A81" s="1" t="s">
        <v>1139</v>
      </c>
      <c r="B81" s="1" t="s">
        <v>46</v>
      </c>
      <c r="C81" s="1" t="s">
        <v>1255</v>
      </c>
      <c r="D81" s="1">
        <v>1</v>
      </c>
      <c r="E81" s="11" t="s">
        <v>2660</v>
      </c>
      <c r="F81" s="1" t="s">
        <v>35</v>
      </c>
      <c r="G81" s="1" t="s">
        <v>1256</v>
      </c>
      <c r="H81" s="1">
        <v>14096</v>
      </c>
      <c r="I81" s="1">
        <v>2700</v>
      </c>
      <c r="J81" s="1" t="s">
        <v>1257</v>
      </c>
    </row>
    <row r="82" spans="1:10">
      <c r="A82" s="1" t="s">
        <v>1140</v>
      </c>
      <c r="B82" s="1" t="s">
        <v>48</v>
      </c>
      <c r="C82" s="1" t="s">
        <v>1250</v>
      </c>
      <c r="D82" s="1">
        <v>1</v>
      </c>
      <c r="E82" s="11" t="s">
        <v>2660</v>
      </c>
      <c r="F82" s="1" t="s">
        <v>35</v>
      </c>
      <c r="G82" s="1" t="s">
        <v>1256</v>
      </c>
      <c r="H82" s="1">
        <v>14096</v>
      </c>
      <c r="I82" s="1">
        <v>2700</v>
      </c>
      <c r="J82" s="1" t="s">
        <v>1257</v>
      </c>
    </row>
    <row r="83" spans="1:10">
      <c r="A83" s="1" t="s">
        <v>1141</v>
      </c>
      <c r="B83" s="1" t="s">
        <v>46</v>
      </c>
      <c r="C83" s="1" t="s">
        <v>907</v>
      </c>
      <c r="D83" s="1">
        <v>3</v>
      </c>
      <c r="E83" s="11" t="s">
        <v>2660</v>
      </c>
      <c r="F83" s="1" t="s">
        <v>35</v>
      </c>
      <c r="G83" s="1" t="s">
        <v>1259</v>
      </c>
      <c r="H83" s="1">
        <v>14115</v>
      </c>
      <c r="I83" s="1">
        <v>2700</v>
      </c>
      <c r="J83" s="1" t="s">
        <v>1260</v>
      </c>
    </row>
    <row r="84" spans="1:10">
      <c r="A84" s="1" t="s">
        <v>1142</v>
      </c>
      <c r="B84" s="1" t="s">
        <v>47</v>
      </c>
      <c r="C84" s="1" t="s">
        <v>1258</v>
      </c>
      <c r="D84" s="1">
        <v>1</v>
      </c>
      <c r="E84" s="11" t="s">
        <v>2660</v>
      </c>
      <c r="F84" s="1" t="s">
        <v>35</v>
      </c>
      <c r="G84" s="1" t="s">
        <v>1259</v>
      </c>
      <c r="H84" s="1">
        <v>14115</v>
      </c>
      <c r="I84" s="1">
        <v>2700</v>
      </c>
      <c r="J84" s="1" t="s">
        <v>1260</v>
      </c>
    </row>
    <row r="85" spans="1:10">
      <c r="A85" s="1" t="s">
        <v>1143</v>
      </c>
      <c r="B85" s="1" t="s">
        <v>46</v>
      </c>
      <c r="C85" s="1" t="s">
        <v>911</v>
      </c>
      <c r="D85" s="1">
        <v>1</v>
      </c>
      <c r="E85" s="11" t="s">
        <v>2660</v>
      </c>
      <c r="F85" s="1" t="s">
        <v>35</v>
      </c>
      <c r="G85" s="1" t="s">
        <v>1262</v>
      </c>
      <c r="H85" s="1">
        <v>14095</v>
      </c>
      <c r="I85" s="1">
        <v>2700</v>
      </c>
      <c r="J85" s="1" t="s">
        <v>1263</v>
      </c>
    </row>
    <row r="86" spans="1:10">
      <c r="A86" s="1" t="s">
        <v>1144</v>
      </c>
      <c r="B86" s="1" t="s">
        <v>46</v>
      </c>
      <c r="C86" s="1" t="s">
        <v>907</v>
      </c>
      <c r="D86" s="1">
        <v>1</v>
      </c>
      <c r="E86" s="11" t="s">
        <v>2660</v>
      </c>
      <c r="F86" s="1" t="s">
        <v>35</v>
      </c>
      <c r="G86" s="1" t="s">
        <v>1262</v>
      </c>
      <c r="H86" s="1">
        <v>14095</v>
      </c>
      <c r="I86" s="1">
        <v>2700</v>
      </c>
      <c r="J86" s="1" t="s">
        <v>1263</v>
      </c>
    </row>
    <row r="87" spans="1:10">
      <c r="A87" s="1" t="s">
        <v>1145</v>
      </c>
      <c r="B87" s="1" t="s">
        <v>46</v>
      </c>
      <c r="C87" s="1" t="s">
        <v>1261</v>
      </c>
      <c r="D87" s="1">
        <v>1</v>
      </c>
      <c r="E87" s="11" t="s">
        <v>2660</v>
      </c>
      <c r="F87" s="1" t="s">
        <v>35</v>
      </c>
      <c r="G87" s="1" t="s">
        <v>1262</v>
      </c>
      <c r="H87" s="1">
        <v>14095</v>
      </c>
      <c r="I87" s="1">
        <v>2700</v>
      </c>
      <c r="J87" s="1" t="s">
        <v>1263</v>
      </c>
    </row>
    <row r="88" spans="1:10">
      <c r="A88" s="1" t="s">
        <v>1146</v>
      </c>
      <c r="B88" s="1" t="s">
        <v>46</v>
      </c>
      <c r="C88" s="1" t="s">
        <v>911</v>
      </c>
      <c r="D88" s="1">
        <v>1</v>
      </c>
      <c r="E88" s="11" t="s">
        <v>2660</v>
      </c>
      <c r="F88" s="1" t="s">
        <v>35</v>
      </c>
      <c r="G88" s="1" t="s">
        <v>1265</v>
      </c>
      <c r="H88" s="1">
        <v>14029</v>
      </c>
      <c r="I88" s="1">
        <v>2700</v>
      </c>
      <c r="J88" s="1" t="s">
        <v>1266</v>
      </c>
    </row>
    <row r="89" spans="1:10">
      <c r="A89" s="1" t="s">
        <v>1147</v>
      </c>
      <c r="B89" s="1" t="s">
        <v>140</v>
      </c>
      <c r="C89" s="1" t="s">
        <v>1169</v>
      </c>
      <c r="D89" s="1">
        <v>2</v>
      </c>
      <c r="E89" s="11" t="s">
        <v>2660</v>
      </c>
      <c r="F89" s="1" t="s">
        <v>35</v>
      </c>
      <c r="G89" s="1" t="s">
        <v>1265</v>
      </c>
      <c r="H89" s="1">
        <v>14029</v>
      </c>
      <c r="I89" s="1">
        <v>2700</v>
      </c>
      <c r="J89" s="1" t="s">
        <v>1266</v>
      </c>
    </row>
    <row r="90" spans="1:10">
      <c r="A90" s="1" t="s">
        <v>1148</v>
      </c>
      <c r="B90" s="1" t="s">
        <v>48</v>
      </c>
      <c r="C90" s="1" t="s">
        <v>949</v>
      </c>
      <c r="D90" s="1">
        <v>2</v>
      </c>
      <c r="E90" s="11" t="s">
        <v>2660</v>
      </c>
      <c r="F90" s="1" t="s">
        <v>35</v>
      </c>
      <c r="G90" s="1" t="s">
        <v>1265</v>
      </c>
      <c r="H90" s="1">
        <v>14029</v>
      </c>
      <c r="I90" s="1">
        <v>2700</v>
      </c>
      <c r="J90" s="1" t="s">
        <v>1266</v>
      </c>
    </row>
    <row r="91" spans="1:10">
      <c r="A91" s="1" t="s">
        <v>1149</v>
      </c>
      <c r="B91" s="1" t="s">
        <v>48</v>
      </c>
      <c r="C91" s="1" t="s">
        <v>1264</v>
      </c>
      <c r="D91" s="1">
        <v>1</v>
      </c>
      <c r="E91" s="11" t="s">
        <v>2660</v>
      </c>
      <c r="F91" s="1" t="s">
        <v>35</v>
      </c>
      <c r="G91" s="1" t="s">
        <v>1265</v>
      </c>
      <c r="H91" s="1">
        <v>14029</v>
      </c>
      <c r="I91" s="1">
        <v>2700</v>
      </c>
      <c r="J91" s="1" t="s">
        <v>1266</v>
      </c>
    </row>
    <row r="92" spans="1:10">
      <c r="A92" s="1" t="s">
        <v>1150</v>
      </c>
      <c r="B92" s="1" t="s">
        <v>46</v>
      </c>
      <c r="C92" s="1" t="s">
        <v>907</v>
      </c>
      <c r="D92" s="1">
        <v>1</v>
      </c>
      <c r="E92" s="11" t="s">
        <v>2660</v>
      </c>
      <c r="F92" s="1" t="s">
        <v>35</v>
      </c>
      <c r="G92" s="1" t="s">
        <v>1267</v>
      </c>
      <c r="H92" s="1">
        <v>14009</v>
      </c>
      <c r="I92" s="1">
        <v>2700</v>
      </c>
      <c r="J92" s="1" t="s">
        <v>1268</v>
      </c>
    </row>
    <row r="93" spans="1:10">
      <c r="A93" s="1" t="s">
        <v>1151</v>
      </c>
      <c r="B93" s="1" t="s">
        <v>46</v>
      </c>
      <c r="C93" s="1" t="s">
        <v>907</v>
      </c>
      <c r="D93" s="1">
        <v>1</v>
      </c>
      <c r="E93" s="11" t="s">
        <v>2660</v>
      </c>
      <c r="F93" s="1" t="s">
        <v>35</v>
      </c>
      <c r="G93" s="1" t="s">
        <v>1269</v>
      </c>
      <c r="H93" s="1">
        <v>6265</v>
      </c>
      <c r="I93" s="1">
        <v>2700</v>
      </c>
      <c r="J93" s="1" t="s">
        <v>1270</v>
      </c>
    </row>
    <row r="94" spans="1:10">
      <c r="A94" s="1" t="s">
        <v>1152</v>
      </c>
      <c r="B94" s="1" t="s">
        <v>358</v>
      </c>
      <c r="C94" s="1" t="s">
        <v>966</v>
      </c>
      <c r="D94" s="1">
        <v>1</v>
      </c>
      <c r="E94" s="11" t="s">
        <v>2660</v>
      </c>
      <c r="F94" s="1" t="s">
        <v>35</v>
      </c>
      <c r="G94" s="1" t="s">
        <v>1271</v>
      </c>
      <c r="H94" s="1">
        <v>14075</v>
      </c>
      <c r="I94" s="1">
        <v>2700</v>
      </c>
      <c r="J94" s="1" t="s">
        <v>1275</v>
      </c>
    </row>
    <row r="95" spans="1:10">
      <c r="A95" s="1" t="s">
        <v>1153</v>
      </c>
      <c r="B95" s="1" t="s">
        <v>46</v>
      </c>
      <c r="C95" s="1" t="s">
        <v>907</v>
      </c>
      <c r="D95" s="1">
        <v>2</v>
      </c>
      <c r="E95" s="11" t="s">
        <v>2660</v>
      </c>
      <c r="F95" s="1" t="s">
        <v>35</v>
      </c>
      <c r="G95" s="1" t="s">
        <v>1273</v>
      </c>
      <c r="H95" s="1">
        <v>14026</v>
      </c>
      <c r="I95" s="1">
        <v>2700</v>
      </c>
      <c r="J95" s="1" t="s">
        <v>1274</v>
      </c>
    </row>
    <row r="96" spans="1:10">
      <c r="A96" s="1" t="s">
        <v>1154</v>
      </c>
      <c r="B96" s="1" t="s">
        <v>46</v>
      </c>
      <c r="C96" s="1" t="s">
        <v>911</v>
      </c>
      <c r="D96" s="1">
        <v>1</v>
      </c>
      <c r="E96" s="11" t="s">
        <v>2660</v>
      </c>
      <c r="F96" s="1" t="s">
        <v>35</v>
      </c>
      <c r="G96" s="1" t="s">
        <v>1273</v>
      </c>
      <c r="H96" s="1">
        <v>14026</v>
      </c>
      <c r="I96" s="1">
        <v>2700</v>
      </c>
      <c r="J96" s="1" t="s">
        <v>1274</v>
      </c>
    </row>
    <row r="97" spans="1:10">
      <c r="A97" s="1" t="s">
        <v>1155</v>
      </c>
      <c r="B97" s="1" t="s">
        <v>46</v>
      </c>
      <c r="C97" s="1" t="s">
        <v>1272</v>
      </c>
      <c r="D97" s="1">
        <v>1</v>
      </c>
      <c r="E97" s="11" t="s">
        <v>2660</v>
      </c>
      <c r="F97" s="1" t="s">
        <v>35</v>
      </c>
      <c r="G97" s="1" t="s">
        <v>1273</v>
      </c>
      <c r="H97" s="1">
        <v>14026</v>
      </c>
      <c r="I97" s="1">
        <v>2700</v>
      </c>
      <c r="J97" s="1" t="s">
        <v>1274</v>
      </c>
    </row>
    <row r="99" spans="1:10">
      <c r="B99" s="17"/>
      <c r="D99" s="6"/>
      <c r="E99" s="21"/>
    </row>
    <row r="102" spans="1:10">
      <c r="B102" s="19" t="s">
        <v>3189</v>
      </c>
      <c r="C102" s="19">
        <v>40</v>
      </c>
      <c r="E102" s="19" t="s">
        <v>3198</v>
      </c>
      <c r="F102" s="19">
        <v>123</v>
      </c>
    </row>
    <row r="103" spans="1:10">
      <c r="B103" s="19" t="s">
        <v>3192</v>
      </c>
      <c r="C103" s="19">
        <v>12</v>
      </c>
      <c r="E103" s="19" t="s">
        <v>3199</v>
      </c>
      <c r="F103" s="19">
        <v>69</v>
      </c>
    </row>
    <row r="104" spans="1:10">
      <c r="B104" s="19" t="s">
        <v>3197</v>
      </c>
      <c r="C104" s="19">
        <v>2</v>
      </c>
      <c r="E104" s="19" t="s">
        <v>3200</v>
      </c>
      <c r="F104" s="19">
        <f>SUM(D5,D10,D12,D15,D17,D20:D21,D23:D26,D28:D29,D31,D34,D36:D40,D43,D45,D47,D49:D51,D54,D56,D59:D60,D69,D74,D77,D82,D89:D91)</f>
        <v>43</v>
      </c>
    </row>
    <row r="105" spans="1:10">
      <c r="B105" s="19" t="s">
        <v>3193</v>
      </c>
      <c r="C105" s="19">
        <v>5</v>
      </c>
    </row>
    <row r="106" spans="1:10">
      <c r="B106" s="19" t="s">
        <v>3194</v>
      </c>
      <c r="C106" s="19">
        <v>8</v>
      </c>
      <c r="E106" s="19" t="s">
        <v>3572</v>
      </c>
      <c r="F106" s="20">
        <f>SUM(D96,D88,D85,D79,D67,D66,D65,D55,D52,D44,D41,D35,D32,D27,D22,D19,D11,D7,D9,D13,D6)</f>
        <v>29</v>
      </c>
    </row>
    <row r="107" spans="1:10">
      <c r="B107" s="19" t="s">
        <v>3195</v>
      </c>
      <c r="C107" s="19">
        <v>3</v>
      </c>
      <c r="E107" s="19" t="s">
        <v>3574</v>
      </c>
      <c r="F107" s="20">
        <f>29/123</f>
        <v>0.23577235772357724</v>
      </c>
    </row>
    <row r="108" spans="1:10">
      <c r="B108" s="19" t="s">
        <v>3196</v>
      </c>
      <c r="C108" s="19">
        <v>1</v>
      </c>
      <c r="E108" s="19" t="s">
        <v>3575</v>
      </c>
      <c r="F108" s="19">
        <f>29/69</f>
        <v>0.42028985507246375</v>
      </c>
    </row>
    <row r="110" spans="1:10">
      <c r="B110" s="19" t="s">
        <v>48</v>
      </c>
      <c r="C110" s="19">
        <f>SUM(D26,D69,D74,D77,D82,D90:D91)</f>
        <v>8</v>
      </c>
    </row>
    <row r="111" spans="1:10">
      <c r="B111" s="19" t="s">
        <v>47</v>
      </c>
      <c r="C111" s="19">
        <f>SUM(D14,D30,D73,D84)</f>
        <v>4</v>
      </c>
    </row>
    <row r="112" spans="1:10">
      <c r="B112" s="19" t="s">
        <v>1049</v>
      </c>
      <c r="C112" s="19">
        <v>3</v>
      </c>
    </row>
    <row r="113" spans="2:3">
      <c r="B113" s="19" t="s">
        <v>140</v>
      </c>
      <c r="C113" s="20">
        <f>SUM(D5,D10,D12,D15,D17,D20:D21,D23:D25,D28:D29,D31,D36,D38:D40,D45,D49:D51,D56)+2</f>
        <v>28</v>
      </c>
    </row>
    <row r="114" spans="2:3">
      <c r="B114" s="19" t="s">
        <v>332</v>
      </c>
      <c r="C114" s="20">
        <f>SUM(D43,D47,D54,D60)</f>
        <v>4</v>
      </c>
    </row>
    <row r="115" spans="2:3">
      <c r="B115" s="19" t="s">
        <v>40</v>
      </c>
      <c r="C115" s="20">
        <f>SUM(D18,)</f>
        <v>1</v>
      </c>
    </row>
    <row r="116" spans="2:3">
      <c r="B116" s="19" t="s">
        <v>146</v>
      </c>
      <c r="C116" s="19">
        <f>SUM(D37,D34)</f>
        <v>2</v>
      </c>
    </row>
    <row r="117" spans="2:3">
      <c r="B117" s="19" t="s">
        <v>358</v>
      </c>
      <c r="C117" s="19">
        <f>SUM(D94)</f>
        <v>1</v>
      </c>
    </row>
  </sheetData>
  <mergeCells count="2">
    <mergeCell ref="G3:J3"/>
    <mergeCell ref="G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L164"/>
  <sheetViews>
    <sheetView workbookViewId="0">
      <pane ySplit="4" topLeftCell="A5" activePane="bottomLeft" state="frozen"/>
      <selection pane="bottomLeft" activeCell="M2" sqref="M2"/>
    </sheetView>
  </sheetViews>
  <sheetFormatPr baseColWidth="10" defaultRowHeight="15"/>
  <cols>
    <col min="1" max="1" width="14.7109375" style="1" customWidth="1"/>
    <col min="2" max="2" width="29.140625" style="1" customWidth="1"/>
    <col min="3" max="3" width="12.5703125" style="1" customWidth="1"/>
    <col min="4" max="4" width="11.42578125" style="1"/>
    <col min="5" max="5" width="20.28515625" style="1" customWidth="1"/>
    <col min="6" max="6" width="14.7109375" style="1" customWidth="1"/>
    <col min="7" max="7" width="18.7109375" style="1" customWidth="1"/>
    <col min="8" max="9" width="11.42578125" style="1"/>
    <col min="10" max="10" width="28.28515625" style="1" customWidth="1"/>
    <col min="11" max="11" width="15.28515625" style="1" customWidth="1"/>
    <col min="12" max="16384" width="11.42578125" style="1"/>
  </cols>
  <sheetData>
    <row r="2" spans="1:12">
      <c r="F2" s="38" t="s">
        <v>3587</v>
      </c>
      <c r="G2" s="39" t="s">
        <v>3592</v>
      </c>
      <c r="H2" s="39"/>
      <c r="I2" s="39"/>
      <c r="J2" s="39"/>
      <c r="K2" s="39"/>
      <c r="L2" s="39"/>
    </row>
    <row r="3" spans="1:12" customFormat="1">
      <c r="G3" s="39"/>
      <c r="H3" s="39"/>
      <c r="I3" s="39"/>
      <c r="J3" s="39"/>
    </row>
    <row r="4" spans="1:12">
      <c r="A4" s="38" t="s">
        <v>3586</v>
      </c>
      <c r="B4" s="3" t="s">
        <v>36</v>
      </c>
      <c r="C4" s="3" t="s">
        <v>18</v>
      </c>
      <c r="D4" s="3" t="s">
        <v>45</v>
      </c>
      <c r="E4" s="3" t="s">
        <v>15</v>
      </c>
      <c r="F4" s="3" t="s">
        <v>16</v>
      </c>
      <c r="G4" s="3" t="s">
        <v>42</v>
      </c>
      <c r="H4" s="3" t="s">
        <v>17</v>
      </c>
      <c r="I4" s="21" t="s">
        <v>3201</v>
      </c>
      <c r="J4" s="3" t="s">
        <v>34</v>
      </c>
    </row>
    <row r="5" spans="1:12">
      <c r="A5" s="1" t="s">
        <v>1276</v>
      </c>
      <c r="B5" s="1" t="s">
        <v>46</v>
      </c>
      <c r="C5" s="1" t="s">
        <v>1402</v>
      </c>
      <c r="D5" s="1">
        <v>1</v>
      </c>
      <c r="E5" s="11" t="s">
        <v>2660</v>
      </c>
      <c r="F5" s="1" t="s">
        <v>35</v>
      </c>
      <c r="G5" s="1" t="s">
        <v>1401</v>
      </c>
      <c r="H5" s="1">
        <v>11591</v>
      </c>
      <c r="I5" s="1">
        <v>2200</v>
      </c>
      <c r="J5" s="1" t="s">
        <v>1405</v>
      </c>
    </row>
    <row r="6" spans="1:12">
      <c r="A6" s="1" t="s">
        <v>1277</v>
      </c>
      <c r="B6" s="1" t="s">
        <v>46</v>
      </c>
      <c r="C6" s="1" t="s">
        <v>1403</v>
      </c>
      <c r="D6" s="1">
        <v>1</v>
      </c>
      <c r="E6" s="11" t="s">
        <v>2660</v>
      </c>
      <c r="F6" s="1" t="s">
        <v>35</v>
      </c>
      <c r="G6" s="1" t="s">
        <v>1401</v>
      </c>
      <c r="H6" s="1">
        <v>11591</v>
      </c>
      <c r="I6" s="1">
        <v>2200</v>
      </c>
      <c r="J6" s="1" t="s">
        <v>1405</v>
      </c>
    </row>
    <row r="7" spans="1:12">
      <c r="A7" s="1" t="s">
        <v>1278</v>
      </c>
      <c r="B7" s="1" t="s">
        <v>47</v>
      </c>
      <c r="C7" s="1" t="s">
        <v>1404</v>
      </c>
      <c r="D7" s="1">
        <v>1</v>
      </c>
      <c r="E7" s="11" t="s">
        <v>2660</v>
      </c>
      <c r="F7" s="1" t="s">
        <v>35</v>
      </c>
      <c r="G7" s="1" t="s">
        <v>1401</v>
      </c>
      <c r="H7" s="1">
        <v>11591</v>
      </c>
      <c r="I7" s="1">
        <v>2200</v>
      </c>
      <c r="J7" s="1" t="s">
        <v>1405</v>
      </c>
    </row>
    <row r="8" spans="1:12">
      <c r="A8" s="1" t="s">
        <v>1279</v>
      </c>
      <c r="B8" s="1" t="s">
        <v>46</v>
      </c>
      <c r="C8" s="1" t="s">
        <v>1408</v>
      </c>
      <c r="D8" s="1">
        <v>2</v>
      </c>
      <c r="E8" s="11" t="s">
        <v>2660</v>
      </c>
      <c r="F8" s="1" t="s">
        <v>35</v>
      </c>
      <c r="G8" s="1" t="s">
        <v>1409</v>
      </c>
      <c r="H8" s="1">
        <v>11794</v>
      </c>
      <c r="I8" s="1">
        <v>2200</v>
      </c>
      <c r="J8" s="1" t="s">
        <v>1410</v>
      </c>
    </row>
    <row r="9" spans="1:12">
      <c r="A9" s="1" t="s">
        <v>1280</v>
      </c>
      <c r="B9" s="1" t="s">
        <v>46</v>
      </c>
      <c r="C9" s="1" t="s">
        <v>1406</v>
      </c>
      <c r="D9" s="1">
        <v>1</v>
      </c>
      <c r="E9" s="11" t="s">
        <v>2660</v>
      </c>
      <c r="F9" s="1" t="s">
        <v>35</v>
      </c>
      <c r="G9" s="1" t="s">
        <v>1409</v>
      </c>
      <c r="H9" s="1">
        <v>11794</v>
      </c>
      <c r="I9" s="1">
        <v>2200</v>
      </c>
      <c r="J9" s="1" t="s">
        <v>1410</v>
      </c>
    </row>
    <row r="10" spans="1:12">
      <c r="A10" s="1" t="s">
        <v>1281</v>
      </c>
      <c r="B10" s="1" t="s">
        <v>146</v>
      </c>
      <c r="C10" s="1" t="s">
        <v>1407</v>
      </c>
      <c r="D10" s="1">
        <v>1</v>
      </c>
      <c r="E10" s="11" t="s">
        <v>2660</v>
      </c>
      <c r="F10" s="1" t="s">
        <v>35</v>
      </c>
      <c r="G10" s="1" t="s">
        <v>1409</v>
      </c>
      <c r="H10" s="1">
        <v>11794</v>
      </c>
      <c r="I10" s="1">
        <v>2200</v>
      </c>
      <c r="J10" s="1" t="s">
        <v>1410</v>
      </c>
    </row>
    <row r="11" spans="1:12">
      <c r="A11" s="1" t="s">
        <v>1282</v>
      </c>
      <c r="B11" s="1" t="s">
        <v>46</v>
      </c>
      <c r="C11" s="1" t="s">
        <v>1408</v>
      </c>
      <c r="D11" s="1">
        <v>1</v>
      </c>
      <c r="E11" s="11" t="s">
        <v>2660</v>
      </c>
      <c r="F11" s="1" t="s">
        <v>35</v>
      </c>
      <c r="G11" s="1" t="s">
        <v>1414</v>
      </c>
      <c r="H11" s="1">
        <v>11610</v>
      </c>
      <c r="I11" s="1">
        <v>2200</v>
      </c>
      <c r="J11" s="1" t="s">
        <v>1422</v>
      </c>
    </row>
    <row r="12" spans="1:12">
      <c r="A12" s="1" t="s">
        <v>1283</v>
      </c>
      <c r="B12" s="1" t="s">
        <v>146</v>
      </c>
      <c r="C12" s="1" t="s">
        <v>1407</v>
      </c>
      <c r="D12" s="1">
        <v>1</v>
      </c>
      <c r="E12" s="11" t="s">
        <v>2660</v>
      </c>
      <c r="F12" s="1" t="s">
        <v>35</v>
      </c>
      <c r="G12" s="1" t="s">
        <v>1414</v>
      </c>
      <c r="H12" s="1">
        <v>11610</v>
      </c>
      <c r="I12" s="1">
        <v>2200</v>
      </c>
      <c r="J12" s="1" t="s">
        <v>1422</v>
      </c>
    </row>
    <row r="13" spans="1:12">
      <c r="A13" s="1" t="s">
        <v>1284</v>
      </c>
      <c r="B13" s="1" t="s">
        <v>140</v>
      </c>
      <c r="C13" s="1" t="s">
        <v>1411</v>
      </c>
      <c r="D13" s="1">
        <v>1</v>
      </c>
      <c r="E13" s="11" t="s">
        <v>2660</v>
      </c>
      <c r="F13" s="1" t="s">
        <v>35</v>
      </c>
      <c r="G13" s="1" t="s">
        <v>1414</v>
      </c>
      <c r="H13" s="1">
        <v>11610</v>
      </c>
      <c r="I13" s="1">
        <v>2200</v>
      </c>
      <c r="J13" s="1" t="s">
        <v>1422</v>
      </c>
    </row>
    <row r="14" spans="1:12">
      <c r="A14" s="1" t="s">
        <v>1285</v>
      </c>
      <c r="B14" s="1" t="s">
        <v>1413</v>
      </c>
      <c r="C14" s="1" t="s">
        <v>1412</v>
      </c>
      <c r="D14" s="1">
        <v>1</v>
      </c>
      <c r="E14" s="11" t="s">
        <v>2660</v>
      </c>
      <c r="F14" s="1" t="s">
        <v>35</v>
      </c>
      <c r="G14" s="1" t="s">
        <v>1414</v>
      </c>
      <c r="H14" s="1">
        <v>11610</v>
      </c>
      <c r="I14" s="1">
        <v>2200</v>
      </c>
      <c r="J14" s="1" t="s">
        <v>1422</v>
      </c>
    </row>
    <row r="15" spans="1:12">
      <c r="A15" s="1" t="s">
        <v>1286</v>
      </c>
      <c r="B15" s="1" t="s">
        <v>146</v>
      </c>
      <c r="C15" s="1" t="s">
        <v>1407</v>
      </c>
      <c r="D15" s="1">
        <v>1</v>
      </c>
      <c r="E15" s="11" t="s">
        <v>2660</v>
      </c>
      <c r="F15" s="1" t="s">
        <v>35</v>
      </c>
      <c r="G15" s="1" t="s">
        <v>1415</v>
      </c>
      <c r="H15" s="1">
        <v>11784</v>
      </c>
      <c r="I15" s="1">
        <v>2200</v>
      </c>
      <c r="J15" s="1" t="s">
        <v>1421</v>
      </c>
    </row>
    <row r="16" spans="1:12">
      <c r="A16" s="1" t="s">
        <v>1287</v>
      </c>
      <c r="B16" s="1" t="s">
        <v>46</v>
      </c>
      <c r="C16" s="1" t="s">
        <v>1417</v>
      </c>
      <c r="D16" s="1">
        <v>1</v>
      </c>
      <c r="E16" s="11" t="s">
        <v>2660</v>
      </c>
      <c r="F16" s="1" t="s">
        <v>35</v>
      </c>
      <c r="G16" s="1" t="s">
        <v>1415</v>
      </c>
      <c r="H16" s="1">
        <v>11784</v>
      </c>
      <c r="I16" s="1">
        <v>2200</v>
      </c>
      <c r="J16" s="1" t="s">
        <v>1421</v>
      </c>
    </row>
    <row r="17" spans="1:10">
      <c r="A17" s="1" t="s">
        <v>1288</v>
      </c>
      <c r="B17" s="1" t="s">
        <v>46</v>
      </c>
      <c r="C17" s="1" t="s">
        <v>1418</v>
      </c>
      <c r="D17" s="1">
        <v>1</v>
      </c>
      <c r="E17" s="11" t="s">
        <v>2660</v>
      </c>
      <c r="F17" s="1" t="s">
        <v>35</v>
      </c>
      <c r="G17" s="1" t="s">
        <v>1415</v>
      </c>
      <c r="H17" s="1">
        <v>11784</v>
      </c>
      <c r="I17" s="1">
        <v>2200</v>
      </c>
      <c r="J17" s="1" t="s">
        <v>1421</v>
      </c>
    </row>
    <row r="18" spans="1:10">
      <c r="A18" s="1" t="s">
        <v>1289</v>
      </c>
      <c r="B18" s="1" t="s">
        <v>46</v>
      </c>
      <c r="C18" s="1" t="s">
        <v>1419</v>
      </c>
      <c r="D18" s="1">
        <v>1</v>
      </c>
      <c r="E18" s="11" t="s">
        <v>2660</v>
      </c>
      <c r="F18" s="1" t="s">
        <v>35</v>
      </c>
      <c r="G18" s="1" t="s">
        <v>1415</v>
      </c>
      <c r="H18" s="1">
        <v>11784</v>
      </c>
      <c r="I18" s="1">
        <v>2200</v>
      </c>
      <c r="J18" s="1" t="s">
        <v>1421</v>
      </c>
    </row>
    <row r="19" spans="1:10">
      <c r="A19" s="1" t="s">
        <v>1290</v>
      </c>
      <c r="B19" s="1" t="s">
        <v>46</v>
      </c>
      <c r="C19" s="1" t="s">
        <v>1420</v>
      </c>
      <c r="D19" s="1">
        <v>1</v>
      </c>
      <c r="E19" s="11" t="s">
        <v>2660</v>
      </c>
      <c r="F19" s="1" t="s">
        <v>35</v>
      </c>
      <c r="G19" s="1" t="s">
        <v>1415</v>
      </c>
      <c r="H19" s="1">
        <v>11784</v>
      </c>
      <c r="I19" s="1">
        <v>2200</v>
      </c>
      <c r="J19" s="1" t="s">
        <v>1421</v>
      </c>
    </row>
    <row r="20" spans="1:10">
      <c r="A20" s="1" t="s">
        <v>1291</v>
      </c>
      <c r="B20" s="1" t="s">
        <v>46</v>
      </c>
      <c r="C20" s="1" t="s">
        <v>1406</v>
      </c>
      <c r="D20" s="1">
        <v>3</v>
      </c>
      <c r="E20" s="11" t="s">
        <v>2660</v>
      </c>
      <c r="F20" s="1" t="s">
        <v>35</v>
      </c>
      <c r="G20" s="1" t="s">
        <v>1416</v>
      </c>
      <c r="H20" s="1">
        <v>11581</v>
      </c>
      <c r="I20" s="1">
        <v>2200</v>
      </c>
      <c r="J20" s="1" t="s">
        <v>1425</v>
      </c>
    </row>
    <row r="21" spans="1:10">
      <c r="A21" s="1" t="s">
        <v>1292</v>
      </c>
      <c r="B21" s="1" t="s">
        <v>46</v>
      </c>
      <c r="C21" s="1" t="s">
        <v>1408</v>
      </c>
      <c r="D21" s="1">
        <v>2</v>
      </c>
      <c r="E21" s="11" t="s">
        <v>2660</v>
      </c>
      <c r="F21" s="1" t="s">
        <v>35</v>
      </c>
      <c r="G21" s="1" t="s">
        <v>1416</v>
      </c>
      <c r="H21" s="1">
        <v>11581</v>
      </c>
      <c r="I21" s="1">
        <v>2200</v>
      </c>
      <c r="J21" s="1" t="s">
        <v>1425</v>
      </c>
    </row>
    <row r="22" spans="1:10">
      <c r="A22" s="1" t="s">
        <v>1293</v>
      </c>
      <c r="B22" s="1" t="s">
        <v>46</v>
      </c>
      <c r="C22" s="1" t="s">
        <v>1424</v>
      </c>
      <c r="D22" s="1">
        <v>1</v>
      </c>
      <c r="E22" s="11" t="s">
        <v>2660</v>
      </c>
      <c r="F22" s="1" t="s">
        <v>35</v>
      </c>
      <c r="G22" s="1" t="s">
        <v>1416</v>
      </c>
      <c r="H22" s="1">
        <v>11581</v>
      </c>
      <c r="I22" s="1">
        <v>2200</v>
      </c>
      <c r="J22" s="1" t="s">
        <v>1425</v>
      </c>
    </row>
    <row r="23" spans="1:10">
      <c r="A23" s="1" t="s">
        <v>1294</v>
      </c>
      <c r="B23" s="1" t="s">
        <v>46</v>
      </c>
      <c r="C23" s="1" t="s">
        <v>1423</v>
      </c>
      <c r="D23" s="1">
        <v>1</v>
      </c>
      <c r="E23" s="11" t="s">
        <v>2660</v>
      </c>
      <c r="F23" s="1" t="s">
        <v>35</v>
      </c>
      <c r="G23" s="1" t="s">
        <v>1416</v>
      </c>
      <c r="H23" s="1">
        <v>11581</v>
      </c>
      <c r="I23" s="1">
        <v>2200</v>
      </c>
      <c r="J23" s="1" t="s">
        <v>1425</v>
      </c>
    </row>
    <row r="24" spans="1:10">
      <c r="A24" s="1" t="s">
        <v>1295</v>
      </c>
      <c r="B24" s="1" t="s">
        <v>46</v>
      </c>
      <c r="C24" s="1" t="s">
        <v>1408</v>
      </c>
      <c r="D24" s="1">
        <v>3</v>
      </c>
      <c r="E24" s="11" t="s">
        <v>2660</v>
      </c>
      <c r="F24" s="1" t="s">
        <v>35</v>
      </c>
      <c r="G24" s="1" t="s">
        <v>1427</v>
      </c>
      <c r="H24" s="1">
        <v>11780</v>
      </c>
      <c r="I24" s="1">
        <v>2200</v>
      </c>
      <c r="J24" s="1" t="s">
        <v>1428</v>
      </c>
    </row>
    <row r="25" spans="1:10">
      <c r="A25" s="1" t="s">
        <v>1296</v>
      </c>
      <c r="B25" s="1" t="s">
        <v>46</v>
      </c>
      <c r="C25" s="1" t="s">
        <v>1426</v>
      </c>
      <c r="D25" s="1">
        <v>1</v>
      </c>
      <c r="E25" s="11" t="s">
        <v>2660</v>
      </c>
      <c r="F25" s="1" t="s">
        <v>35</v>
      </c>
      <c r="G25" s="1" t="s">
        <v>1427</v>
      </c>
      <c r="H25" s="1">
        <v>11780</v>
      </c>
      <c r="I25" s="1">
        <v>2200</v>
      </c>
      <c r="J25" s="1" t="s">
        <v>1428</v>
      </c>
    </row>
    <row r="26" spans="1:10">
      <c r="A26" s="1" t="s">
        <v>1297</v>
      </c>
      <c r="B26" s="1" t="s">
        <v>46</v>
      </c>
      <c r="C26" s="1" t="s">
        <v>1423</v>
      </c>
      <c r="D26" s="1">
        <v>1</v>
      </c>
      <c r="E26" s="11" t="s">
        <v>2660</v>
      </c>
      <c r="F26" s="1" t="s">
        <v>35</v>
      </c>
      <c r="G26" s="1" t="s">
        <v>1432</v>
      </c>
      <c r="H26" s="1">
        <v>11603</v>
      </c>
      <c r="I26" s="1">
        <v>2200</v>
      </c>
      <c r="J26" s="1" t="s">
        <v>1433</v>
      </c>
    </row>
    <row r="27" spans="1:10">
      <c r="A27" s="1" t="s">
        <v>1298</v>
      </c>
      <c r="B27" s="1" t="s">
        <v>46</v>
      </c>
      <c r="C27" s="1" t="s">
        <v>1406</v>
      </c>
      <c r="D27" s="1">
        <v>1</v>
      </c>
      <c r="E27" s="11" t="s">
        <v>2660</v>
      </c>
      <c r="F27" s="1" t="s">
        <v>35</v>
      </c>
      <c r="G27" s="1" t="s">
        <v>1432</v>
      </c>
      <c r="H27" s="1">
        <v>11603</v>
      </c>
      <c r="I27" s="1">
        <v>2200</v>
      </c>
      <c r="J27" s="1" t="s">
        <v>1433</v>
      </c>
    </row>
    <row r="28" spans="1:10">
      <c r="A28" s="1" t="s">
        <v>1299</v>
      </c>
      <c r="B28" s="1" t="s">
        <v>46</v>
      </c>
      <c r="C28" s="1" t="s">
        <v>1429</v>
      </c>
      <c r="D28" s="1">
        <v>1</v>
      </c>
      <c r="E28" s="11" t="s">
        <v>2660</v>
      </c>
      <c r="F28" s="1" t="s">
        <v>35</v>
      </c>
      <c r="G28" s="1" t="s">
        <v>1432</v>
      </c>
      <c r="H28" s="1">
        <v>11603</v>
      </c>
      <c r="I28" s="1">
        <v>2200</v>
      </c>
      <c r="J28" s="1" t="s">
        <v>1433</v>
      </c>
    </row>
    <row r="29" spans="1:10">
      <c r="A29" s="1" t="s">
        <v>1300</v>
      </c>
      <c r="B29" s="1" t="s">
        <v>46</v>
      </c>
      <c r="C29" s="1" t="s">
        <v>1430</v>
      </c>
      <c r="D29" s="1">
        <v>1</v>
      </c>
      <c r="E29" s="11" t="s">
        <v>2660</v>
      </c>
      <c r="F29" s="1" t="s">
        <v>35</v>
      </c>
      <c r="G29" s="1" t="s">
        <v>1432</v>
      </c>
      <c r="H29" s="1">
        <v>11603</v>
      </c>
      <c r="I29" s="1">
        <v>2200</v>
      </c>
      <c r="J29" s="1" t="s">
        <v>1433</v>
      </c>
    </row>
    <row r="30" spans="1:10">
      <c r="A30" s="1" t="s">
        <v>1301</v>
      </c>
      <c r="B30" s="1" t="s">
        <v>46</v>
      </c>
      <c r="C30" s="1" t="s">
        <v>1431</v>
      </c>
      <c r="D30" s="1">
        <v>2</v>
      </c>
      <c r="E30" s="11" t="s">
        <v>2660</v>
      </c>
      <c r="F30" s="1" t="s">
        <v>35</v>
      </c>
      <c r="G30" s="1" t="s">
        <v>1432</v>
      </c>
      <c r="H30" s="1">
        <v>11603</v>
      </c>
      <c r="I30" s="1">
        <v>2200</v>
      </c>
      <c r="J30" s="1" t="s">
        <v>1433</v>
      </c>
    </row>
    <row r="31" spans="1:10">
      <c r="A31" s="1" t="s">
        <v>1302</v>
      </c>
      <c r="B31" s="1" t="s">
        <v>46</v>
      </c>
      <c r="C31" s="1" t="s">
        <v>1408</v>
      </c>
      <c r="D31" s="1">
        <v>2</v>
      </c>
      <c r="E31" s="11" t="s">
        <v>2660</v>
      </c>
      <c r="F31" s="1" t="s">
        <v>35</v>
      </c>
      <c r="G31" s="1" t="s">
        <v>1437</v>
      </c>
      <c r="H31" s="1">
        <v>11625</v>
      </c>
      <c r="I31" s="1">
        <v>2200</v>
      </c>
      <c r="J31" s="1" t="s">
        <v>1438</v>
      </c>
    </row>
    <row r="32" spans="1:10">
      <c r="A32" s="1" t="s">
        <v>1303</v>
      </c>
      <c r="B32" s="1" t="s">
        <v>46</v>
      </c>
      <c r="C32" s="1" t="s">
        <v>1435</v>
      </c>
      <c r="D32" s="1">
        <v>2</v>
      </c>
      <c r="E32" s="11" t="s">
        <v>2660</v>
      </c>
      <c r="F32" s="1" t="s">
        <v>35</v>
      </c>
      <c r="G32" s="1" t="s">
        <v>1437</v>
      </c>
      <c r="H32" s="1">
        <v>11625</v>
      </c>
      <c r="I32" s="1">
        <v>2200</v>
      </c>
      <c r="J32" s="1" t="s">
        <v>1438</v>
      </c>
    </row>
    <row r="33" spans="1:10">
      <c r="A33" s="1" t="s">
        <v>1304</v>
      </c>
      <c r="B33" s="1" t="s">
        <v>46</v>
      </c>
      <c r="C33" s="1" t="s">
        <v>1406</v>
      </c>
      <c r="D33" s="1">
        <v>1</v>
      </c>
      <c r="E33" s="11" t="s">
        <v>2660</v>
      </c>
      <c r="F33" s="1" t="s">
        <v>35</v>
      </c>
      <c r="G33" s="1" t="s">
        <v>1437</v>
      </c>
      <c r="H33" s="1">
        <v>11625</v>
      </c>
      <c r="I33" s="1">
        <v>2200</v>
      </c>
      <c r="J33" s="1" t="s">
        <v>1438</v>
      </c>
    </row>
    <row r="34" spans="1:10">
      <c r="A34" s="1" t="s">
        <v>1305</v>
      </c>
      <c r="B34" s="1" t="s">
        <v>46</v>
      </c>
      <c r="C34" s="1" t="s">
        <v>1436</v>
      </c>
      <c r="D34" s="1">
        <v>1</v>
      </c>
      <c r="E34" s="11" t="s">
        <v>2660</v>
      </c>
      <c r="F34" s="1" t="s">
        <v>35</v>
      </c>
      <c r="G34" s="1" t="s">
        <v>1437</v>
      </c>
      <c r="H34" s="1">
        <v>11625</v>
      </c>
      <c r="I34" s="1">
        <v>2200</v>
      </c>
      <c r="J34" s="1" t="s">
        <v>1438</v>
      </c>
    </row>
    <row r="35" spans="1:10">
      <c r="A35" s="1" t="s">
        <v>1306</v>
      </c>
      <c r="B35" s="1" t="s">
        <v>47</v>
      </c>
      <c r="C35" s="1" t="s">
        <v>927</v>
      </c>
      <c r="D35" s="1">
        <v>1</v>
      </c>
      <c r="E35" s="11" t="s">
        <v>2660</v>
      </c>
      <c r="F35" s="1" t="s">
        <v>35</v>
      </c>
      <c r="G35" s="1" t="s">
        <v>1437</v>
      </c>
      <c r="H35" s="1">
        <v>11625</v>
      </c>
      <c r="I35" s="1">
        <v>2200</v>
      </c>
      <c r="J35" s="1" t="s">
        <v>1438</v>
      </c>
    </row>
    <row r="36" spans="1:10">
      <c r="A36" s="1" t="s">
        <v>1307</v>
      </c>
      <c r="B36" s="1" t="s">
        <v>146</v>
      </c>
      <c r="C36" s="1" t="s">
        <v>1407</v>
      </c>
      <c r="D36" s="1">
        <v>2</v>
      </c>
      <c r="E36" s="11" t="s">
        <v>2660</v>
      </c>
      <c r="F36" s="1" t="s">
        <v>35</v>
      </c>
      <c r="G36" s="1" t="s">
        <v>1439</v>
      </c>
      <c r="H36" s="1">
        <v>11621</v>
      </c>
      <c r="I36" s="1">
        <v>2200</v>
      </c>
      <c r="J36" s="1" t="s">
        <v>1440</v>
      </c>
    </row>
    <row r="37" spans="1:10">
      <c r="A37" s="1" t="s">
        <v>1308</v>
      </c>
      <c r="B37" s="1" t="s">
        <v>46</v>
      </c>
      <c r="C37" s="1" t="s">
        <v>1420</v>
      </c>
      <c r="D37" s="1">
        <v>1</v>
      </c>
      <c r="E37" s="11" t="s">
        <v>2660</v>
      </c>
      <c r="F37" s="1" t="s">
        <v>35</v>
      </c>
      <c r="G37" s="1" t="s">
        <v>1439</v>
      </c>
      <c r="H37" s="1">
        <v>11621</v>
      </c>
      <c r="I37" s="1">
        <v>2200</v>
      </c>
      <c r="J37" s="1" t="s">
        <v>1440</v>
      </c>
    </row>
    <row r="38" spans="1:10">
      <c r="A38" s="1" t="s">
        <v>1309</v>
      </c>
      <c r="B38" s="1" t="s">
        <v>47</v>
      </c>
      <c r="C38" s="1" t="s">
        <v>927</v>
      </c>
      <c r="D38" s="1">
        <v>2</v>
      </c>
      <c r="E38" s="11" t="s">
        <v>2660</v>
      </c>
      <c r="F38" s="1" t="s">
        <v>35</v>
      </c>
      <c r="G38" s="1" t="s">
        <v>1445</v>
      </c>
      <c r="H38" s="1">
        <v>11874</v>
      </c>
      <c r="I38" s="1">
        <v>2200</v>
      </c>
      <c r="J38" s="1" t="s">
        <v>1446</v>
      </c>
    </row>
    <row r="39" spans="1:10">
      <c r="A39" s="1" t="s">
        <v>1310</v>
      </c>
      <c r="B39" s="1" t="s">
        <v>46</v>
      </c>
      <c r="C39" s="1" t="s">
        <v>1406</v>
      </c>
      <c r="D39" s="1">
        <v>1</v>
      </c>
      <c r="E39" s="11" t="s">
        <v>2660</v>
      </c>
      <c r="F39" s="1" t="s">
        <v>35</v>
      </c>
      <c r="G39" s="1" t="s">
        <v>1445</v>
      </c>
      <c r="H39" s="1">
        <v>11874</v>
      </c>
      <c r="I39" s="1">
        <v>2200</v>
      </c>
      <c r="J39" s="1" t="s">
        <v>1446</v>
      </c>
    </row>
    <row r="40" spans="1:10">
      <c r="A40" s="1" t="s">
        <v>1311</v>
      </c>
      <c r="B40" s="1" t="s">
        <v>46</v>
      </c>
      <c r="C40" s="1" t="s">
        <v>1423</v>
      </c>
      <c r="D40" s="1">
        <v>1</v>
      </c>
      <c r="E40" s="11" t="s">
        <v>2660</v>
      </c>
      <c r="F40" s="1" t="s">
        <v>35</v>
      </c>
      <c r="G40" s="1" t="s">
        <v>1445</v>
      </c>
      <c r="H40" s="1">
        <v>11874</v>
      </c>
      <c r="I40" s="1">
        <v>2200</v>
      </c>
      <c r="J40" s="1" t="s">
        <v>1446</v>
      </c>
    </row>
    <row r="41" spans="1:10">
      <c r="A41" s="1" t="s">
        <v>1312</v>
      </c>
      <c r="B41" s="1" t="s">
        <v>46</v>
      </c>
      <c r="C41" s="1" t="s">
        <v>1436</v>
      </c>
      <c r="D41" s="1">
        <v>1</v>
      </c>
      <c r="E41" s="11" t="s">
        <v>2660</v>
      </c>
      <c r="F41" s="1" t="s">
        <v>35</v>
      </c>
      <c r="G41" s="1" t="s">
        <v>1445</v>
      </c>
      <c r="H41" s="1">
        <v>11874</v>
      </c>
      <c r="I41" s="1">
        <v>2200</v>
      </c>
      <c r="J41" s="1" t="s">
        <v>1446</v>
      </c>
    </row>
    <row r="42" spans="1:10">
      <c r="A42" s="1" t="s">
        <v>1313</v>
      </c>
      <c r="B42" s="1" t="s">
        <v>46</v>
      </c>
      <c r="C42" s="1" t="s">
        <v>1441</v>
      </c>
      <c r="D42" s="1">
        <v>1</v>
      </c>
      <c r="E42" s="11" t="s">
        <v>2660</v>
      </c>
      <c r="F42" s="1" t="s">
        <v>35</v>
      </c>
      <c r="G42" s="1" t="s">
        <v>1445</v>
      </c>
      <c r="H42" s="1">
        <v>11874</v>
      </c>
      <c r="I42" s="1">
        <v>2200</v>
      </c>
      <c r="J42" s="1" t="s">
        <v>1446</v>
      </c>
    </row>
    <row r="43" spans="1:10">
      <c r="A43" s="1" t="s">
        <v>1314</v>
      </c>
      <c r="B43" s="1" t="s">
        <v>47</v>
      </c>
      <c r="C43" s="1" t="s">
        <v>1442</v>
      </c>
      <c r="D43" s="1">
        <v>1</v>
      </c>
      <c r="E43" s="11" t="s">
        <v>2660</v>
      </c>
      <c r="F43" s="1" t="s">
        <v>35</v>
      </c>
      <c r="G43" s="1" t="s">
        <v>1445</v>
      </c>
      <c r="H43" s="1">
        <v>11874</v>
      </c>
      <c r="I43" s="1">
        <v>2200</v>
      </c>
      <c r="J43" s="1" t="s">
        <v>1446</v>
      </c>
    </row>
    <row r="44" spans="1:10">
      <c r="A44" s="1" t="s">
        <v>1315</v>
      </c>
      <c r="B44" s="1" t="s">
        <v>46</v>
      </c>
      <c r="C44" s="1" t="s">
        <v>1443</v>
      </c>
      <c r="D44" s="1">
        <v>1</v>
      </c>
      <c r="E44" s="11" t="s">
        <v>2660</v>
      </c>
      <c r="F44" s="1" t="s">
        <v>35</v>
      </c>
      <c r="G44" s="1" t="s">
        <v>1445</v>
      </c>
      <c r="H44" s="1">
        <v>11874</v>
      </c>
      <c r="I44" s="1">
        <v>2200</v>
      </c>
      <c r="J44" s="1" t="s">
        <v>1446</v>
      </c>
    </row>
    <row r="45" spans="1:10">
      <c r="A45" s="1" t="s">
        <v>1316</v>
      </c>
      <c r="B45" s="1" t="s">
        <v>358</v>
      </c>
      <c r="C45" s="1" t="s">
        <v>1444</v>
      </c>
      <c r="D45" s="1">
        <v>1</v>
      </c>
      <c r="E45" s="11" t="s">
        <v>2660</v>
      </c>
      <c r="F45" s="1" t="s">
        <v>35</v>
      </c>
      <c r="G45" s="1" t="s">
        <v>1445</v>
      </c>
      <c r="H45" s="1">
        <v>11874</v>
      </c>
      <c r="I45" s="1">
        <v>2200</v>
      </c>
      <c r="J45" s="1" t="s">
        <v>1446</v>
      </c>
    </row>
    <row r="46" spans="1:10">
      <c r="A46" s="1" t="s">
        <v>1317</v>
      </c>
      <c r="B46" s="1" t="s">
        <v>46</v>
      </c>
      <c r="C46" s="1" t="s">
        <v>1423</v>
      </c>
      <c r="D46" s="1">
        <v>2</v>
      </c>
      <c r="E46" s="11" t="s">
        <v>2660</v>
      </c>
      <c r="F46" s="1" t="s">
        <v>35</v>
      </c>
      <c r="G46" s="1" t="s">
        <v>1451</v>
      </c>
      <c r="H46" s="1">
        <v>2145</v>
      </c>
      <c r="I46" s="1">
        <v>2200</v>
      </c>
      <c r="J46" s="1" t="s">
        <v>1452</v>
      </c>
    </row>
    <row r="47" spans="1:10">
      <c r="A47" s="1" t="s">
        <v>1318</v>
      </c>
      <c r="B47" s="1" t="s">
        <v>46</v>
      </c>
      <c r="C47" s="1" t="s">
        <v>1426</v>
      </c>
      <c r="D47" s="1">
        <v>1</v>
      </c>
      <c r="E47" s="11" t="s">
        <v>2660</v>
      </c>
      <c r="F47" s="1" t="s">
        <v>35</v>
      </c>
      <c r="G47" s="1" t="s">
        <v>1451</v>
      </c>
      <c r="H47" s="1">
        <v>2145</v>
      </c>
      <c r="I47" s="1">
        <v>2200</v>
      </c>
      <c r="J47" s="1" t="s">
        <v>1452</v>
      </c>
    </row>
    <row r="48" spans="1:10">
      <c r="A48" s="1" t="s">
        <v>1319</v>
      </c>
      <c r="B48" s="1" t="s">
        <v>46</v>
      </c>
      <c r="C48" s="1" t="s">
        <v>1447</v>
      </c>
      <c r="D48" s="1">
        <v>1</v>
      </c>
      <c r="E48" s="11" t="s">
        <v>2660</v>
      </c>
      <c r="F48" s="1" t="s">
        <v>35</v>
      </c>
      <c r="G48" s="1" t="s">
        <v>1451</v>
      </c>
      <c r="H48" s="1">
        <v>2145</v>
      </c>
      <c r="I48" s="1">
        <v>2200</v>
      </c>
      <c r="J48" s="1" t="s">
        <v>1452</v>
      </c>
    </row>
    <row r="49" spans="1:10">
      <c r="A49" s="1" t="s">
        <v>1320</v>
      </c>
      <c r="B49" s="1" t="s">
        <v>46</v>
      </c>
      <c r="C49" s="1" t="s">
        <v>1408</v>
      </c>
      <c r="D49" s="1">
        <v>1</v>
      </c>
      <c r="E49" s="11" t="s">
        <v>2660</v>
      </c>
      <c r="F49" s="1" t="s">
        <v>35</v>
      </c>
      <c r="G49" s="1" t="s">
        <v>1451</v>
      </c>
      <c r="H49" s="1">
        <v>2145</v>
      </c>
      <c r="I49" s="1">
        <v>2200</v>
      </c>
      <c r="J49" s="1" t="s">
        <v>1452</v>
      </c>
    </row>
    <row r="50" spans="1:10">
      <c r="A50" s="1" t="s">
        <v>1321</v>
      </c>
      <c r="B50" s="1" t="s">
        <v>46</v>
      </c>
      <c r="C50" s="1" t="s">
        <v>1448</v>
      </c>
      <c r="D50" s="1">
        <v>1</v>
      </c>
      <c r="E50" s="11" t="s">
        <v>2660</v>
      </c>
      <c r="F50" s="1" t="s">
        <v>35</v>
      </c>
      <c r="G50" s="1" t="s">
        <v>1451</v>
      </c>
      <c r="H50" s="1">
        <v>2145</v>
      </c>
      <c r="I50" s="1">
        <v>2200</v>
      </c>
      <c r="J50" s="1" t="s">
        <v>1452</v>
      </c>
    </row>
    <row r="51" spans="1:10">
      <c r="A51" s="1" t="s">
        <v>1322</v>
      </c>
      <c r="B51" s="1" t="s">
        <v>46</v>
      </c>
      <c r="C51" s="1" t="s">
        <v>1450</v>
      </c>
      <c r="D51" s="1">
        <v>1</v>
      </c>
      <c r="E51" s="11" t="s">
        <v>2660</v>
      </c>
      <c r="F51" s="1" t="s">
        <v>35</v>
      </c>
      <c r="G51" s="1" t="s">
        <v>1451</v>
      </c>
      <c r="H51" s="1">
        <v>2145</v>
      </c>
      <c r="I51" s="1">
        <v>2200</v>
      </c>
      <c r="J51" s="1" t="s">
        <v>1452</v>
      </c>
    </row>
    <row r="52" spans="1:10">
      <c r="A52" s="1" t="s">
        <v>1323</v>
      </c>
      <c r="B52" s="1" t="s">
        <v>377</v>
      </c>
      <c r="C52" s="1" t="s">
        <v>1449</v>
      </c>
      <c r="D52" s="1">
        <v>1</v>
      </c>
      <c r="E52" s="11" t="s">
        <v>2660</v>
      </c>
      <c r="F52" s="1" t="s">
        <v>35</v>
      </c>
      <c r="G52" s="1" t="s">
        <v>1451</v>
      </c>
      <c r="H52" s="1">
        <v>2145</v>
      </c>
      <c r="I52" s="1">
        <v>2200</v>
      </c>
      <c r="J52" s="1" t="s">
        <v>1452</v>
      </c>
    </row>
    <row r="53" spans="1:10">
      <c r="A53" s="1" t="s">
        <v>1324</v>
      </c>
      <c r="B53" s="1" t="s">
        <v>46</v>
      </c>
      <c r="C53" s="1" t="s">
        <v>1408</v>
      </c>
      <c r="D53" s="1">
        <v>1</v>
      </c>
      <c r="E53" s="11" t="s">
        <v>2660</v>
      </c>
      <c r="F53" s="1" t="s">
        <v>35</v>
      </c>
      <c r="G53" s="1" t="s">
        <v>1454</v>
      </c>
      <c r="H53" s="1">
        <v>2144</v>
      </c>
      <c r="I53" s="1">
        <v>2200</v>
      </c>
      <c r="J53" s="1" t="s">
        <v>1455</v>
      </c>
    </row>
    <row r="54" spans="1:10">
      <c r="A54" s="1" t="s">
        <v>1325</v>
      </c>
      <c r="B54" s="1" t="s">
        <v>140</v>
      </c>
      <c r="C54" s="1" t="s">
        <v>1169</v>
      </c>
      <c r="D54" s="1">
        <v>1</v>
      </c>
      <c r="E54" s="11" t="s">
        <v>2660</v>
      </c>
      <c r="F54" s="1" t="s">
        <v>35</v>
      </c>
      <c r="G54" s="1" t="s">
        <v>1454</v>
      </c>
      <c r="H54" s="1">
        <v>2144</v>
      </c>
      <c r="I54" s="1">
        <v>2200</v>
      </c>
      <c r="J54" s="1" t="s">
        <v>1455</v>
      </c>
    </row>
    <row r="55" spans="1:10">
      <c r="A55" s="1" t="s">
        <v>1326</v>
      </c>
      <c r="B55" s="1" t="s">
        <v>47</v>
      </c>
      <c r="C55" s="1" t="s">
        <v>927</v>
      </c>
      <c r="D55" s="1">
        <v>1</v>
      </c>
      <c r="E55" s="11" t="s">
        <v>2660</v>
      </c>
      <c r="F55" s="1" t="s">
        <v>35</v>
      </c>
      <c r="G55" s="1" t="s">
        <v>1454</v>
      </c>
      <c r="H55" s="1">
        <v>2144</v>
      </c>
      <c r="I55" s="1">
        <v>2200</v>
      </c>
      <c r="J55" s="1" t="s">
        <v>1455</v>
      </c>
    </row>
    <row r="56" spans="1:10">
      <c r="A56" s="1" t="s">
        <v>1327</v>
      </c>
      <c r="B56" s="1" t="s">
        <v>47</v>
      </c>
      <c r="C56" s="1" t="s">
        <v>1453</v>
      </c>
      <c r="D56" s="1">
        <v>1</v>
      </c>
      <c r="E56" s="11" t="s">
        <v>2660</v>
      </c>
      <c r="F56" s="1" t="s">
        <v>35</v>
      </c>
      <c r="G56" s="1" t="s">
        <v>1454</v>
      </c>
      <c r="H56" s="1">
        <v>2144</v>
      </c>
      <c r="I56" s="1">
        <v>2200</v>
      </c>
      <c r="J56" s="1" t="s">
        <v>1455</v>
      </c>
    </row>
    <row r="57" spans="1:10">
      <c r="A57" s="1" t="s">
        <v>1328</v>
      </c>
      <c r="B57" s="1" t="s">
        <v>46</v>
      </c>
      <c r="C57" s="1" t="s">
        <v>1423</v>
      </c>
      <c r="D57" s="1">
        <v>2</v>
      </c>
      <c r="E57" s="11" t="s">
        <v>2660</v>
      </c>
      <c r="F57" s="1" t="s">
        <v>35</v>
      </c>
      <c r="G57" s="1" t="s">
        <v>1456</v>
      </c>
      <c r="H57" s="1">
        <v>11598</v>
      </c>
      <c r="I57" s="1">
        <v>2200</v>
      </c>
      <c r="J57" s="1" t="s">
        <v>1461</v>
      </c>
    </row>
    <row r="58" spans="1:10">
      <c r="A58" s="1" t="s">
        <v>1329</v>
      </c>
      <c r="B58" s="1" t="s">
        <v>46</v>
      </c>
      <c r="C58" s="1" t="s">
        <v>1448</v>
      </c>
      <c r="D58" s="1">
        <v>1</v>
      </c>
      <c r="E58" s="11" t="s">
        <v>2660</v>
      </c>
      <c r="F58" s="1" t="s">
        <v>35</v>
      </c>
      <c r="G58" s="1" t="s">
        <v>1456</v>
      </c>
      <c r="H58" s="1">
        <v>11598</v>
      </c>
      <c r="I58" s="1">
        <v>2200</v>
      </c>
      <c r="J58" s="1" t="s">
        <v>1461</v>
      </c>
    </row>
    <row r="59" spans="1:10">
      <c r="A59" s="1" t="s">
        <v>1330</v>
      </c>
      <c r="B59" s="1" t="s">
        <v>47</v>
      </c>
      <c r="C59" s="1" t="s">
        <v>1453</v>
      </c>
      <c r="D59" s="1">
        <v>1</v>
      </c>
      <c r="E59" s="11" t="s">
        <v>2660</v>
      </c>
      <c r="F59" s="1" t="s">
        <v>35</v>
      </c>
      <c r="G59" s="1" t="s">
        <v>1456</v>
      </c>
      <c r="H59" s="1">
        <v>11598</v>
      </c>
      <c r="I59" s="1">
        <v>2200</v>
      </c>
      <c r="J59" s="1" t="s">
        <v>1461</v>
      </c>
    </row>
    <row r="60" spans="1:10">
      <c r="A60" s="1" t="s">
        <v>1331</v>
      </c>
      <c r="B60" s="1" t="s">
        <v>46</v>
      </c>
      <c r="C60" s="1" t="s">
        <v>1459</v>
      </c>
      <c r="D60" s="1">
        <v>1</v>
      </c>
      <c r="E60" s="11" t="s">
        <v>2660</v>
      </c>
      <c r="F60" s="1" t="s">
        <v>35</v>
      </c>
      <c r="G60" s="1" t="s">
        <v>1456</v>
      </c>
      <c r="H60" s="1">
        <v>11598</v>
      </c>
      <c r="I60" s="1">
        <v>2200</v>
      </c>
      <c r="J60" s="1" t="s">
        <v>1461</v>
      </c>
    </row>
    <row r="61" spans="1:10">
      <c r="A61" s="1" t="s">
        <v>1332</v>
      </c>
      <c r="B61" s="1" t="s">
        <v>146</v>
      </c>
      <c r="C61" s="1" t="s">
        <v>1460</v>
      </c>
      <c r="D61" s="1">
        <v>1</v>
      </c>
      <c r="E61" s="11" t="s">
        <v>2660</v>
      </c>
      <c r="F61" s="1" t="s">
        <v>35</v>
      </c>
      <c r="G61" s="1" t="s">
        <v>1456</v>
      </c>
      <c r="H61" s="1">
        <v>11598</v>
      </c>
      <c r="I61" s="1">
        <v>2200</v>
      </c>
      <c r="J61" s="1" t="s">
        <v>1461</v>
      </c>
    </row>
    <row r="62" spans="1:10">
      <c r="A62" s="1" t="s">
        <v>1333</v>
      </c>
      <c r="B62" s="1" t="s">
        <v>1465</v>
      </c>
      <c r="C62" s="1" t="s">
        <v>1466</v>
      </c>
      <c r="D62" s="1">
        <v>1</v>
      </c>
      <c r="E62" s="11" t="s">
        <v>2660</v>
      </c>
      <c r="F62" s="1" t="s">
        <v>35</v>
      </c>
      <c r="G62" s="1" t="s">
        <v>1456</v>
      </c>
      <c r="H62" s="1">
        <v>11598</v>
      </c>
      <c r="I62" s="1">
        <v>2200</v>
      </c>
      <c r="J62" s="1" t="s">
        <v>1461</v>
      </c>
    </row>
    <row r="63" spans="1:10">
      <c r="A63" s="1" t="s">
        <v>1334</v>
      </c>
      <c r="B63" s="1" t="s">
        <v>46</v>
      </c>
      <c r="C63" s="1" t="s">
        <v>1463</v>
      </c>
      <c r="D63" s="1">
        <v>1</v>
      </c>
      <c r="E63" s="11" t="s">
        <v>2660</v>
      </c>
      <c r="F63" s="1" t="s">
        <v>35</v>
      </c>
      <c r="G63" s="1" t="s">
        <v>1457</v>
      </c>
      <c r="H63" s="1">
        <v>11582</v>
      </c>
      <c r="I63" s="1">
        <v>2200</v>
      </c>
      <c r="J63" s="1" t="s">
        <v>1464</v>
      </c>
    </row>
    <row r="64" spans="1:10">
      <c r="A64" s="1" t="s">
        <v>1335</v>
      </c>
      <c r="B64" s="1" t="s">
        <v>46</v>
      </c>
      <c r="C64" s="1" t="s">
        <v>1462</v>
      </c>
      <c r="D64" s="1">
        <v>1</v>
      </c>
      <c r="E64" s="11" t="s">
        <v>2660</v>
      </c>
      <c r="F64" s="1" t="s">
        <v>35</v>
      </c>
      <c r="G64" s="1" t="s">
        <v>1457</v>
      </c>
      <c r="H64" s="1">
        <v>11582</v>
      </c>
      <c r="I64" s="1">
        <v>2200</v>
      </c>
      <c r="J64" s="1" t="s">
        <v>1464</v>
      </c>
    </row>
    <row r="65" spans="1:10">
      <c r="A65" s="1" t="s">
        <v>1336</v>
      </c>
      <c r="B65" s="1" t="s">
        <v>1216</v>
      </c>
      <c r="C65" s="1" t="s">
        <v>1467</v>
      </c>
      <c r="D65" s="1">
        <v>1</v>
      </c>
      <c r="E65" s="11" t="s">
        <v>2660</v>
      </c>
      <c r="F65" s="1" t="s">
        <v>35</v>
      </c>
      <c r="G65" s="1" t="s">
        <v>1458</v>
      </c>
      <c r="H65" s="1">
        <v>11599</v>
      </c>
      <c r="I65" s="1">
        <v>2200</v>
      </c>
      <c r="J65" s="1" t="s">
        <v>1468</v>
      </c>
    </row>
    <row r="66" spans="1:10">
      <c r="A66" s="1" t="s">
        <v>1337</v>
      </c>
      <c r="B66" s="1" t="s">
        <v>352</v>
      </c>
      <c r="C66" s="1" t="s">
        <v>1469</v>
      </c>
      <c r="D66" s="1">
        <v>1</v>
      </c>
      <c r="E66" s="11" t="s">
        <v>2660</v>
      </c>
      <c r="F66" s="1" t="s">
        <v>35</v>
      </c>
      <c r="G66" s="1" t="s">
        <v>1470</v>
      </c>
      <c r="H66" s="1">
        <v>11789</v>
      </c>
      <c r="I66" s="1">
        <v>2200</v>
      </c>
      <c r="J66" s="1" t="s">
        <v>1471</v>
      </c>
    </row>
    <row r="67" spans="1:10">
      <c r="A67" s="1" t="s">
        <v>1338</v>
      </c>
      <c r="B67" s="1" t="s">
        <v>46</v>
      </c>
      <c r="C67" s="1" t="s">
        <v>1472</v>
      </c>
      <c r="D67" s="1">
        <v>1</v>
      </c>
      <c r="E67" s="11" t="s">
        <v>2660</v>
      </c>
      <c r="F67" s="1" t="s">
        <v>35</v>
      </c>
      <c r="G67" s="1" t="s">
        <v>1473</v>
      </c>
      <c r="H67" s="1">
        <v>11583</v>
      </c>
      <c r="I67" s="1">
        <v>2200</v>
      </c>
      <c r="J67" s="1" t="s">
        <v>1474</v>
      </c>
    </row>
    <row r="68" spans="1:10">
      <c r="A68" s="1" t="s">
        <v>1339</v>
      </c>
      <c r="B68" s="1" t="s">
        <v>47</v>
      </c>
      <c r="C68" s="1" t="s">
        <v>1475</v>
      </c>
      <c r="D68" s="1">
        <v>1</v>
      </c>
      <c r="E68" s="11" t="s">
        <v>2660</v>
      </c>
      <c r="F68" s="1" t="s">
        <v>35</v>
      </c>
      <c r="G68" s="1" t="s">
        <v>1477</v>
      </c>
      <c r="H68" s="1">
        <v>11601</v>
      </c>
      <c r="I68" s="1">
        <v>2200</v>
      </c>
      <c r="J68" s="1" t="s">
        <v>1478</v>
      </c>
    </row>
    <row r="69" spans="1:10">
      <c r="A69" s="1" t="s">
        <v>1340</v>
      </c>
      <c r="B69" s="1" t="s">
        <v>146</v>
      </c>
      <c r="C69" s="1" t="s">
        <v>1476</v>
      </c>
      <c r="D69" s="1">
        <v>1</v>
      </c>
      <c r="E69" s="11" t="s">
        <v>2660</v>
      </c>
      <c r="F69" s="1" t="s">
        <v>35</v>
      </c>
      <c r="G69" s="1" t="s">
        <v>1477</v>
      </c>
      <c r="H69" s="1">
        <v>11601</v>
      </c>
      <c r="I69" s="1">
        <v>2200</v>
      </c>
      <c r="J69" s="1" t="s">
        <v>1478</v>
      </c>
    </row>
    <row r="70" spans="1:10">
      <c r="A70" s="1" t="s">
        <v>1341</v>
      </c>
      <c r="B70" s="1" t="s">
        <v>46</v>
      </c>
      <c r="C70" s="1" t="s">
        <v>988</v>
      </c>
      <c r="D70" s="1">
        <v>1</v>
      </c>
      <c r="E70" s="11" t="s">
        <v>2660</v>
      </c>
      <c r="F70" s="1" t="s">
        <v>35</v>
      </c>
      <c r="G70" s="1" t="s">
        <v>1481</v>
      </c>
      <c r="H70" s="1">
        <v>11620</v>
      </c>
      <c r="I70" s="1">
        <v>2200</v>
      </c>
      <c r="J70" s="1" t="s">
        <v>1482</v>
      </c>
    </row>
    <row r="71" spans="1:10">
      <c r="A71" s="1" t="s">
        <v>1342</v>
      </c>
      <c r="B71" s="1" t="s">
        <v>1480</v>
      </c>
      <c r="C71" s="1" t="s">
        <v>1479</v>
      </c>
      <c r="D71" s="1">
        <v>1</v>
      </c>
      <c r="E71" s="11" t="s">
        <v>2660</v>
      </c>
      <c r="F71" s="1" t="s">
        <v>35</v>
      </c>
      <c r="G71" s="1" t="s">
        <v>1481</v>
      </c>
      <c r="H71" s="1">
        <v>11620</v>
      </c>
      <c r="I71" s="1">
        <v>2200</v>
      </c>
      <c r="J71" s="1" t="s">
        <v>1482</v>
      </c>
    </row>
    <row r="72" spans="1:10">
      <c r="A72" s="1" t="s">
        <v>1343</v>
      </c>
      <c r="B72" s="1" t="s">
        <v>146</v>
      </c>
      <c r="C72" s="1" t="s">
        <v>1407</v>
      </c>
      <c r="D72" s="1">
        <v>2</v>
      </c>
      <c r="E72" s="11" t="s">
        <v>2660</v>
      </c>
      <c r="F72" s="1" t="s">
        <v>35</v>
      </c>
      <c r="G72" s="1" t="s">
        <v>1485</v>
      </c>
      <c r="H72" s="1">
        <v>11616</v>
      </c>
      <c r="I72" s="1">
        <v>2200</v>
      </c>
      <c r="J72" s="1" t="s">
        <v>1486</v>
      </c>
    </row>
    <row r="73" spans="1:10">
      <c r="A73" s="1" t="s">
        <v>1344</v>
      </c>
      <c r="B73" s="1" t="s">
        <v>377</v>
      </c>
      <c r="C73" s="1" t="s">
        <v>1207</v>
      </c>
      <c r="D73" s="1">
        <v>1</v>
      </c>
      <c r="E73" s="11" t="s">
        <v>2660</v>
      </c>
      <c r="F73" s="1" t="s">
        <v>35</v>
      </c>
      <c r="G73" s="1" t="s">
        <v>1485</v>
      </c>
      <c r="H73" s="1">
        <v>11616</v>
      </c>
      <c r="I73" s="1">
        <v>2200</v>
      </c>
      <c r="J73" s="1" t="s">
        <v>1486</v>
      </c>
    </row>
    <row r="74" spans="1:10">
      <c r="A74" s="1" t="s">
        <v>1345</v>
      </c>
      <c r="B74" s="1" t="s">
        <v>140</v>
      </c>
      <c r="C74" s="1" t="s">
        <v>1483</v>
      </c>
      <c r="D74" s="1">
        <v>1</v>
      </c>
      <c r="E74" s="11" t="s">
        <v>2660</v>
      </c>
      <c r="F74" s="1" t="s">
        <v>35</v>
      </c>
      <c r="G74" s="1" t="s">
        <v>1485</v>
      </c>
      <c r="H74" s="1">
        <v>11616</v>
      </c>
      <c r="I74" s="1">
        <v>2200</v>
      </c>
      <c r="J74" s="1" t="s">
        <v>1486</v>
      </c>
    </row>
    <row r="75" spans="1:10">
      <c r="A75" s="1" t="s">
        <v>1346</v>
      </c>
      <c r="B75" s="1" t="s">
        <v>358</v>
      </c>
      <c r="C75" s="1" t="s">
        <v>1484</v>
      </c>
      <c r="D75" s="1">
        <v>1</v>
      </c>
      <c r="E75" s="11" t="s">
        <v>2660</v>
      </c>
      <c r="F75" s="1" t="s">
        <v>35</v>
      </c>
      <c r="G75" s="1" t="s">
        <v>1485</v>
      </c>
      <c r="H75" s="1">
        <v>11616</v>
      </c>
      <c r="I75" s="1">
        <v>2200</v>
      </c>
      <c r="J75" s="1" t="s">
        <v>1486</v>
      </c>
    </row>
    <row r="76" spans="1:10">
      <c r="A76" s="1" t="s">
        <v>1347</v>
      </c>
      <c r="B76" s="1" t="s">
        <v>47</v>
      </c>
      <c r="C76" s="1" t="s">
        <v>1487</v>
      </c>
      <c r="D76" s="1">
        <v>1</v>
      </c>
      <c r="E76" s="11" t="s">
        <v>2660</v>
      </c>
      <c r="F76" s="1" t="s">
        <v>35</v>
      </c>
      <c r="G76" s="1" t="s">
        <v>1488</v>
      </c>
      <c r="H76" s="1">
        <v>2140</v>
      </c>
      <c r="I76" s="1">
        <v>2200</v>
      </c>
      <c r="J76" s="1" t="s">
        <v>1490</v>
      </c>
    </row>
    <row r="77" spans="1:10">
      <c r="A77" s="1" t="s">
        <v>1348</v>
      </c>
      <c r="B77" s="1" t="s">
        <v>46</v>
      </c>
      <c r="C77" s="1" t="s">
        <v>1443</v>
      </c>
      <c r="D77" s="1">
        <v>1</v>
      </c>
      <c r="E77" s="11" t="s">
        <v>2660</v>
      </c>
      <c r="F77" s="1" t="s">
        <v>35</v>
      </c>
      <c r="G77" s="1" t="s">
        <v>1488</v>
      </c>
      <c r="H77" s="1">
        <v>2140</v>
      </c>
      <c r="I77" s="1">
        <v>2200</v>
      </c>
      <c r="J77" s="1" t="s">
        <v>1490</v>
      </c>
    </row>
    <row r="78" spans="1:10">
      <c r="A78" s="1" t="s">
        <v>1349</v>
      </c>
      <c r="B78" s="1" t="s">
        <v>46</v>
      </c>
      <c r="C78" s="1" t="s">
        <v>1408</v>
      </c>
      <c r="D78" s="1">
        <v>1</v>
      </c>
      <c r="E78" s="11" t="s">
        <v>2660</v>
      </c>
      <c r="F78" s="1" t="s">
        <v>35</v>
      </c>
      <c r="G78" s="1" t="s">
        <v>1489</v>
      </c>
      <c r="H78" s="1">
        <v>2139</v>
      </c>
      <c r="I78" s="1">
        <v>2200</v>
      </c>
      <c r="J78" s="1" t="s">
        <v>1493</v>
      </c>
    </row>
    <row r="79" spans="1:10">
      <c r="A79" s="1" t="s">
        <v>1350</v>
      </c>
      <c r="B79" s="1" t="s">
        <v>46</v>
      </c>
      <c r="C79" s="1" t="s">
        <v>1491</v>
      </c>
      <c r="D79" s="1">
        <v>1</v>
      </c>
      <c r="E79" s="11" t="s">
        <v>2660</v>
      </c>
      <c r="F79" s="1" t="s">
        <v>35</v>
      </c>
      <c r="G79" s="1" t="s">
        <v>1492</v>
      </c>
      <c r="H79" s="1">
        <v>11606</v>
      </c>
      <c r="I79" s="1">
        <v>2200</v>
      </c>
      <c r="J79" s="1" t="s">
        <v>1494</v>
      </c>
    </row>
    <row r="80" spans="1:10">
      <c r="A80" s="1" t="s">
        <v>1351</v>
      </c>
      <c r="B80" s="1" t="s">
        <v>1413</v>
      </c>
      <c r="C80" s="1" t="s">
        <v>1495</v>
      </c>
      <c r="D80" s="1">
        <v>1</v>
      </c>
      <c r="E80" s="11" t="s">
        <v>2660</v>
      </c>
      <c r="F80" s="1" t="s">
        <v>35</v>
      </c>
      <c r="G80" s="1" t="s">
        <v>1496</v>
      </c>
      <c r="H80" s="1">
        <v>11615</v>
      </c>
      <c r="I80" s="1">
        <v>2200</v>
      </c>
      <c r="J80" s="1" t="s">
        <v>1497</v>
      </c>
    </row>
    <row r="81" spans="1:11">
      <c r="A81" s="1" t="s">
        <v>1352</v>
      </c>
      <c r="B81" s="1" t="s">
        <v>46</v>
      </c>
      <c r="C81" s="1" t="s">
        <v>988</v>
      </c>
      <c r="D81" s="1">
        <v>1</v>
      </c>
      <c r="E81" s="11" t="s">
        <v>2660</v>
      </c>
      <c r="F81" s="1" t="s">
        <v>35</v>
      </c>
      <c r="G81" s="1" t="s">
        <v>1496</v>
      </c>
      <c r="H81" s="1">
        <v>11615</v>
      </c>
      <c r="I81" s="1">
        <v>2200</v>
      </c>
      <c r="J81" s="1" t="s">
        <v>1497</v>
      </c>
    </row>
    <row r="82" spans="1:11">
      <c r="A82" s="1" t="s">
        <v>1353</v>
      </c>
      <c r="B82" s="1" t="s">
        <v>46</v>
      </c>
      <c r="C82" s="1" t="s">
        <v>1423</v>
      </c>
      <c r="D82" s="1">
        <v>1</v>
      </c>
      <c r="E82" s="11" t="s">
        <v>2660</v>
      </c>
      <c r="F82" s="1" t="s">
        <v>35</v>
      </c>
      <c r="G82" s="1" t="s">
        <v>1498</v>
      </c>
      <c r="H82" s="1">
        <v>11612</v>
      </c>
      <c r="I82" s="1">
        <v>2200</v>
      </c>
      <c r="J82" s="1" t="s">
        <v>1499</v>
      </c>
    </row>
    <row r="83" spans="1:11">
      <c r="A83" s="1" t="s">
        <v>1354</v>
      </c>
      <c r="B83" s="1" t="s">
        <v>1465</v>
      </c>
      <c r="C83" s="1" t="s">
        <v>1500</v>
      </c>
      <c r="D83" s="1">
        <v>1</v>
      </c>
      <c r="E83" s="11" t="s">
        <v>2660</v>
      </c>
      <c r="F83" s="1" t="s">
        <v>35</v>
      </c>
      <c r="G83" s="1" t="s">
        <v>1501</v>
      </c>
      <c r="H83" s="1">
        <v>11596</v>
      </c>
      <c r="I83" s="1">
        <v>2200</v>
      </c>
      <c r="J83" s="1" t="s">
        <v>1502</v>
      </c>
    </row>
    <row r="84" spans="1:11">
      <c r="A84" s="1" t="s">
        <v>1355</v>
      </c>
      <c r="B84" s="1" t="s">
        <v>352</v>
      </c>
      <c r="C84" s="1" t="s">
        <v>1503</v>
      </c>
      <c r="D84" s="1">
        <v>1</v>
      </c>
      <c r="E84" s="11" t="s">
        <v>2660</v>
      </c>
      <c r="F84" s="1" t="s">
        <v>35</v>
      </c>
      <c r="G84" s="1" t="s">
        <v>1504</v>
      </c>
      <c r="H84" s="1">
        <v>11617</v>
      </c>
      <c r="I84" s="1">
        <v>2200</v>
      </c>
      <c r="J84" s="1" t="s">
        <v>1505</v>
      </c>
    </row>
    <row r="85" spans="1:11">
      <c r="A85" s="1" t="s">
        <v>1356</v>
      </c>
      <c r="B85" s="1" t="s">
        <v>46</v>
      </c>
      <c r="C85" s="1" t="s">
        <v>1402</v>
      </c>
      <c r="D85" s="1">
        <v>1</v>
      </c>
      <c r="E85" s="11" t="s">
        <v>2660</v>
      </c>
      <c r="F85" s="1" t="s">
        <v>35</v>
      </c>
      <c r="G85" s="1" t="s">
        <v>1504</v>
      </c>
      <c r="H85" s="1">
        <v>11627</v>
      </c>
      <c r="I85" s="1">
        <v>2200</v>
      </c>
      <c r="J85" s="1" t="s">
        <v>1505</v>
      </c>
    </row>
    <row r="86" spans="1:11">
      <c r="A86" s="1" t="s">
        <v>1357</v>
      </c>
      <c r="B86" s="1" t="s">
        <v>140</v>
      </c>
      <c r="C86" s="1" t="s">
        <v>1169</v>
      </c>
      <c r="D86" s="1">
        <v>1</v>
      </c>
      <c r="E86" s="11" t="s">
        <v>2660</v>
      </c>
      <c r="F86" s="1" t="s">
        <v>35</v>
      </c>
      <c r="G86" s="1" t="s">
        <v>1507</v>
      </c>
      <c r="H86" s="1">
        <v>11618</v>
      </c>
      <c r="I86" s="1">
        <v>2200</v>
      </c>
      <c r="J86" s="1" t="s">
        <v>1508</v>
      </c>
    </row>
    <row r="87" spans="1:11">
      <c r="A87" s="1" t="s">
        <v>1358</v>
      </c>
      <c r="B87" s="1" t="s">
        <v>48</v>
      </c>
      <c r="C87" s="1" t="s">
        <v>1506</v>
      </c>
      <c r="D87" s="1">
        <v>1</v>
      </c>
      <c r="E87" s="11" t="s">
        <v>2660</v>
      </c>
      <c r="F87" s="1" t="s">
        <v>35</v>
      </c>
      <c r="G87" s="1" t="s">
        <v>1507</v>
      </c>
      <c r="H87" s="1">
        <v>11618</v>
      </c>
      <c r="I87" s="1">
        <v>2200</v>
      </c>
      <c r="J87" s="1" t="s">
        <v>1508</v>
      </c>
    </row>
    <row r="88" spans="1:11">
      <c r="A88" s="1" t="s">
        <v>1359</v>
      </c>
      <c r="B88" s="1" t="s">
        <v>358</v>
      </c>
      <c r="C88" s="1" t="s">
        <v>1444</v>
      </c>
      <c r="D88" s="1">
        <v>1</v>
      </c>
      <c r="E88" s="11" t="s">
        <v>2660</v>
      </c>
      <c r="F88" s="1" t="s">
        <v>35</v>
      </c>
      <c r="G88" s="1" t="s">
        <v>1509</v>
      </c>
      <c r="H88" s="1">
        <v>2143</v>
      </c>
      <c r="I88" s="1">
        <v>2200</v>
      </c>
      <c r="J88" s="1" t="s">
        <v>1510</v>
      </c>
      <c r="K88" s="27"/>
    </row>
    <row r="89" spans="1:11">
      <c r="A89" s="1" t="s">
        <v>1360</v>
      </c>
      <c r="B89" s="1" t="s">
        <v>46</v>
      </c>
      <c r="C89" s="1" t="s">
        <v>1408</v>
      </c>
      <c r="D89" s="1">
        <v>1</v>
      </c>
      <c r="E89" s="11" t="s">
        <v>2660</v>
      </c>
      <c r="F89" s="1" t="s">
        <v>35</v>
      </c>
      <c r="G89" s="1" t="s">
        <v>1511</v>
      </c>
      <c r="H89" s="1">
        <v>11590</v>
      </c>
      <c r="I89" s="1">
        <v>2200</v>
      </c>
      <c r="J89" s="1" t="s">
        <v>1513</v>
      </c>
    </row>
    <row r="90" spans="1:11">
      <c r="A90" s="1" t="s">
        <v>1361</v>
      </c>
      <c r="B90" s="1" t="s">
        <v>1413</v>
      </c>
      <c r="C90" s="1" t="s">
        <v>1512</v>
      </c>
      <c r="D90" s="1">
        <v>1</v>
      </c>
      <c r="E90" s="11" t="s">
        <v>2660</v>
      </c>
      <c r="F90" s="1" t="s">
        <v>35</v>
      </c>
      <c r="G90" s="1" t="s">
        <v>1511</v>
      </c>
      <c r="H90" s="1">
        <v>11590</v>
      </c>
      <c r="I90" s="1">
        <v>2200</v>
      </c>
      <c r="J90" s="1" t="s">
        <v>1513</v>
      </c>
    </row>
    <row r="91" spans="1:11">
      <c r="A91" s="1" t="s">
        <v>1362</v>
      </c>
      <c r="B91" s="1" t="s">
        <v>47</v>
      </c>
      <c r="C91" s="1" t="s">
        <v>1453</v>
      </c>
      <c r="D91" s="1">
        <v>1</v>
      </c>
      <c r="E91" s="11" t="s">
        <v>2660</v>
      </c>
      <c r="F91" s="1" t="s">
        <v>35</v>
      </c>
      <c r="G91" s="1" t="s">
        <v>1511</v>
      </c>
      <c r="H91" s="1">
        <v>11590</v>
      </c>
      <c r="I91" s="1">
        <v>2200</v>
      </c>
      <c r="J91" s="1" t="s">
        <v>1513</v>
      </c>
    </row>
    <row r="92" spans="1:11">
      <c r="A92" s="1" t="s">
        <v>1363</v>
      </c>
      <c r="B92" s="1" t="s">
        <v>352</v>
      </c>
      <c r="C92" s="1" t="s">
        <v>1514</v>
      </c>
      <c r="D92" s="1">
        <v>1</v>
      </c>
      <c r="E92" s="11" t="s">
        <v>2660</v>
      </c>
      <c r="F92" s="1" t="s">
        <v>35</v>
      </c>
      <c r="G92" s="1" t="s">
        <v>1515</v>
      </c>
      <c r="H92" s="1">
        <v>11593</v>
      </c>
      <c r="I92" s="1">
        <v>2200</v>
      </c>
      <c r="J92" s="1" t="s">
        <v>1516</v>
      </c>
    </row>
    <row r="93" spans="1:11">
      <c r="A93" s="1" t="s">
        <v>1364</v>
      </c>
      <c r="B93" s="1" t="s">
        <v>140</v>
      </c>
      <c r="C93" s="1" t="s">
        <v>1483</v>
      </c>
      <c r="D93" s="1">
        <v>1</v>
      </c>
      <c r="E93" s="11" t="s">
        <v>2660</v>
      </c>
      <c r="F93" s="1" t="s">
        <v>35</v>
      </c>
      <c r="G93" s="1" t="s">
        <v>1518</v>
      </c>
      <c r="H93" s="1">
        <v>11587</v>
      </c>
      <c r="I93" s="1">
        <v>2200</v>
      </c>
      <c r="J93" s="1" t="s">
        <v>1519</v>
      </c>
    </row>
    <row r="94" spans="1:11">
      <c r="A94" s="1" t="s">
        <v>1365</v>
      </c>
      <c r="B94" s="1" t="s">
        <v>47</v>
      </c>
      <c r="C94" s="1" t="s">
        <v>1517</v>
      </c>
      <c r="D94" s="1">
        <v>1</v>
      </c>
      <c r="E94" s="11" t="s">
        <v>2660</v>
      </c>
      <c r="F94" s="1" t="s">
        <v>35</v>
      </c>
      <c r="G94" s="1" t="s">
        <v>1518</v>
      </c>
      <c r="H94" s="1">
        <v>11587</v>
      </c>
      <c r="I94" s="1">
        <v>2200</v>
      </c>
      <c r="J94" s="1" t="s">
        <v>1519</v>
      </c>
    </row>
    <row r="95" spans="1:11">
      <c r="A95" s="1" t="s">
        <v>1366</v>
      </c>
      <c r="B95" s="1" t="s">
        <v>358</v>
      </c>
      <c r="C95" s="1" t="s">
        <v>1444</v>
      </c>
      <c r="D95" s="1">
        <v>1</v>
      </c>
      <c r="E95" s="11" t="s">
        <v>2660</v>
      </c>
      <c r="F95" s="1" t="s">
        <v>35</v>
      </c>
      <c r="G95" s="1" t="s">
        <v>1518</v>
      </c>
      <c r="H95" s="1">
        <v>11587</v>
      </c>
      <c r="I95" s="1">
        <v>2200</v>
      </c>
      <c r="J95" s="1" t="s">
        <v>1519</v>
      </c>
    </row>
    <row r="96" spans="1:11">
      <c r="A96" s="1" t="s">
        <v>1367</v>
      </c>
      <c r="B96" s="1" t="s">
        <v>47</v>
      </c>
      <c r="C96" s="1" t="s">
        <v>927</v>
      </c>
      <c r="D96" s="1">
        <v>2</v>
      </c>
      <c r="E96" s="11" t="s">
        <v>2660</v>
      </c>
      <c r="F96" s="1" t="s">
        <v>35</v>
      </c>
      <c r="G96" s="1" t="s">
        <v>1518</v>
      </c>
      <c r="H96" s="1">
        <v>11587</v>
      </c>
      <c r="I96" s="1">
        <v>2200</v>
      </c>
      <c r="J96" s="1" t="s">
        <v>1519</v>
      </c>
    </row>
    <row r="97" spans="1:10">
      <c r="A97" s="1" t="s">
        <v>1368</v>
      </c>
      <c r="B97" s="1" t="s">
        <v>46</v>
      </c>
      <c r="C97" s="1" t="s">
        <v>1418</v>
      </c>
      <c r="D97" s="1">
        <v>1</v>
      </c>
      <c r="E97" s="11" t="s">
        <v>2660</v>
      </c>
      <c r="F97" s="1" t="s">
        <v>35</v>
      </c>
      <c r="G97" s="1" t="s">
        <v>1518</v>
      </c>
      <c r="H97" s="1">
        <v>11587</v>
      </c>
      <c r="I97" s="1">
        <v>2200</v>
      </c>
      <c r="J97" s="1" t="s">
        <v>1519</v>
      </c>
    </row>
    <row r="98" spans="1:10">
      <c r="A98" s="1" t="s">
        <v>1369</v>
      </c>
      <c r="B98" s="1" t="s">
        <v>140</v>
      </c>
      <c r="C98" s="1" t="s">
        <v>1521</v>
      </c>
      <c r="D98" s="1">
        <v>1</v>
      </c>
      <c r="E98" s="11" t="s">
        <v>2660</v>
      </c>
      <c r="F98" s="1" t="s">
        <v>35</v>
      </c>
      <c r="G98" s="1" t="s">
        <v>1522</v>
      </c>
      <c r="H98" s="1">
        <v>11589</v>
      </c>
      <c r="I98" s="1">
        <v>2200</v>
      </c>
      <c r="J98" s="1" t="s">
        <v>1523</v>
      </c>
    </row>
    <row r="99" spans="1:10">
      <c r="A99" s="1" t="s">
        <v>1370</v>
      </c>
      <c r="B99" s="1" t="s">
        <v>46</v>
      </c>
      <c r="C99" s="1" t="s">
        <v>1423</v>
      </c>
      <c r="D99" s="1">
        <v>1</v>
      </c>
      <c r="E99" s="11" t="s">
        <v>2660</v>
      </c>
      <c r="F99" s="1" t="s">
        <v>35</v>
      </c>
      <c r="G99" s="1" t="s">
        <v>1522</v>
      </c>
      <c r="H99" s="1">
        <v>11589</v>
      </c>
      <c r="I99" s="1">
        <v>2200</v>
      </c>
      <c r="J99" s="1" t="s">
        <v>1523</v>
      </c>
    </row>
    <row r="100" spans="1:10">
      <c r="A100" s="1" t="s">
        <v>1371</v>
      </c>
      <c r="B100" s="1" t="s">
        <v>47</v>
      </c>
      <c r="C100" s="1" t="s">
        <v>1520</v>
      </c>
      <c r="D100" s="1">
        <v>1</v>
      </c>
      <c r="E100" s="11" t="s">
        <v>2660</v>
      </c>
      <c r="F100" s="1" t="s">
        <v>35</v>
      </c>
      <c r="G100" s="1" t="s">
        <v>1522</v>
      </c>
      <c r="H100" s="1">
        <v>11589</v>
      </c>
      <c r="I100" s="1">
        <v>2200</v>
      </c>
      <c r="J100" s="1" t="s">
        <v>1523</v>
      </c>
    </row>
    <row r="101" spans="1:10">
      <c r="A101" s="1" t="s">
        <v>1372</v>
      </c>
      <c r="B101" s="1" t="s">
        <v>146</v>
      </c>
      <c r="C101" s="1" t="s">
        <v>1476</v>
      </c>
      <c r="D101" s="1">
        <v>1</v>
      </c>
      <c r="E101" s="11" t="s">
        <v>2660</v>
      </c>
      <c r="F101" s="1" t="s">
        <v>35</v>
      </c>
      <c r="G101" s="1" t="s">
        <v>1524</v>
      </c>
      <c r="H101" s="1">
        <v>11795</v>
      </c>
      <c r="I101" s="1">
        <v>2200</v>
      </c>
      <c r="J101" s="1" t="s">
        <v>1525</v>
      </c>
    </row>
    <row r="102" spans="1:10">
      <c r="A102" s="1" t="s">
        <v>1373</v>
      </c>
      <c r="B102" s="1" t="s">
        <v>46</v>
      </c>
      <c r="C102" s="1" t="s">
        <v>1526</v>
      </c>
      <c r="D102" s="1">
        <v>1</v>
      </c>
      <c r="E102" s="11" t="s">
        <v>2660</v>
      </c>
      <c r="F102" s="1" t="s">
        <v>35</v>
      </c>
      <c r="G102" s="1" t="s">
        <v>1527</v>
      </c>
      <c r="H102" s="1">
        <v>11604</v>
      </c>
      <c r="I102" s="1">
        <v>2200</v>
      </c>
      <c r="J102" s="1" t="s">
        <v>1528</v>
      </c>
    </row>
    <row r="103" spans="1:10">
      <c r="A103" s="1" t="s">
        <v>1374</v>
      </c>
      <c r="B103" s="1" t="s">
        <v>46</v>
      </c>
      <c r="C103" s="1" t="s">
        <v>1529</v>
      </c>
      <c r="D103" s="1">
        <v>1</v>
      </c>
      <c r="E103" s="11" t="s">
        <v>2660</v>
      </c>
      <c r="F103" s="1" t="s">
        <v>35</v>
      </c>
      <c r="G103" s="1" t="s">
        <v>1530</v>
      </c>
      <c r="H103" s="1">
        <v>11588</v>
      </c>
      <c r="I103" s="1">
        <v>2200</v>
      </c>
      <c r="J103" s="1" t="s">
        <v>1531</v>
      </c>
    </row>
    <row r="104" spans="1:10">
      <c r="A104" s="1" t="s">
        <v>1375</v>
      </c>
      <c r="B104" s="1" t="s">
        <v>47</v>
      </c>
      <c r="C104" s="1" t="s">
        <v>1532</v>
      </c>
      <c r="D104" s="1">
        <v>1</v>
      </c>
      <c r="E104" s="11" t="s">
        <v>2660</v>
      </c>
      <c r="F104" s="1" t="s">
        <v>35</v>
      </c>
      <c r="G104" s="1" t="s">
        <v>1534</v>
      </c>
      <c r="H104" s="1">
        <v>11849</v>
      </c>
      <c r="I104" s="1">
        <v>2200</v>
      </c>
      <c r="J104" s="1" t="s">
        <v>1535</v>
      </c>
    </row>
    <row r="105" spans="1:10">
      <c r="A105" s="1" t="s">
        <v>1376</v>
      </c>
      <c r="B105" s="1" t="s">
        <v>46</v>
      </c>
      <c r="C105" s="1" t="s">
        <v>1533</v>
      </c>
      <c r="D105" s="1">
        <v>1</v>
      </c>
      <c r="E105" s="11" t="s">
        <v>2660</v>
      </c>
      <c r="F105" s="1" t="s">
        <v>35</v>
      </c>
      <c r="G105" s="1" t="s">
        <v>1534</v>
      </c>
      <c r="H105" s="1">
        <v>11849</v>
      </c>
      <c r="I105" s="1">
        <v>2200</v>
      </c>
      <c r="J105" s="1" t="s">
        <v>1535</v>
      </c>
    </row>
    <row r="106" spans="1:10">
      <c r="A106" s="1" t="s">
        <v>1377</v>
      </c>
      <c r="B106" s="1" t="s">
        <v>146</v>
      </c>
      <c r="C106" s="1" t="s">
        <v>1536</v>
      </c>
      <c r="D106" s="1">
        <v>1</v>
      </c>
      <c r="E106" s="11" t="s">
        <v>2660</v>
      </c>
      <c r="F106" s="1" t="s">
        <v>35</v>
      </c>
      <c r="G106" s="1" t="s">
        <v>1534</v>
      </c>
      <c r="H106" s="1">
        <v>11849</v>
      </c>
      <c r="I106" s="1">
        <v>2200</v>
      </c>
      <c r="J106" s="1" t="s">
        <v>1535</v>
      </c>
    </row>
    <row r="107" spans="1:10">
      <c r="A107" s="1" t="s">
        <v>1378</v>
      </c>
      <c r="B107" s="1" t="s">
        <v>1480</v>
      </c>
      <c r="C107" s="1" t="s">
        <v>1479</v>
      </c>
      <c r="D107" s="1">
        <v>1</v>
      </c>
      <c r="E107" s="11" t="s">
        <v>2660</v>
      </c>
      <c r="F107" s="1" t="s">
        <v>35</v>
      </c>
      <c r="G107" s="1" t="s">
        <v>1534</v>
      </c>
      <c r="H107" s="1">
        <v>11849</v>
      </c>
      <c r="I107" s="1">
        <v>2200</v>
      </c>
      <c r="J107" s="1" t="s">
        <v>1535</v>
      </c>
    </row>
    <row r="108" spans="1:10">
      <c r="A108" s="1" t="s">
        <v>1379</v>
      </c>
      <c r="B108" s="1" t="s">
        <v>46</v>
      </c>
      <c r="C108" s="1" t="s">
        <v>1424</v>
      </c>
      <c r="D108" s="1">
        <v>1</v>
      </c>
      <c r="E108" s="11" t="s">
        <v>2660</v>
      </c>
      <c r="F108" s="1" t="s">
        <v>35</v>
      </c>
      <c r="G108" s="1" t="s">
        <v>1537</v>
      </c>
      <c r="H108" s="1">
        <v>11595</v>
      </c>
      <c r="I108" s="1">
        <v>2200</v>
      </c>
      <c r="J108" s="1" t="s">
        <v>1538</v>
      </c>
    </row>
    <row r="109" spans="1:10">
      <c r="A109" s="1" t="s">
        <v>1380</v>
      </c>
      <c r="B109" s="1" t="s">
        <v>46</v>
      </c>
      <c r="C109" s="1" t="s">
        <v>1424</v>
      </c>
      <c r="D109" s="1">
        <v>1</v>
      </c>
      <c r="E109" s="11" t="s">
        <v>2660</v>
      </c>
      <c r="F109" s="1" t="s">
        <v>35</v>
      </c>
      <c r="G109" s="1" t="s">
        <v>1539</v>
      </c>
      <c r="H109" s="1">
        <v>11623</v>
      </c>
      <c r="I109" s="1">
        <v>2200</v>
      </c>
      <c r="J109" s="1" t="s">
        <v>1540</v>
      </c>
    </row>
    <row r="110" spans="1:10">
      <c r="A110" s="1" t="s">
        <v>1381</v>
      </c>
      <c r="B110" s="1" t="s">
        <v>46</v>
      </c>
      <c r="C110" s="1" t="s">
        <v>1541</v>
      </c>
      <c r="D110" s="1">
        <v>1</v>
      </c>
      <c r="E110" s="11" t="s">
        <v>2660</v>
      </c>
      <c r="F110" s="1" t="s">
        <v>35</v>
      </c>
      <c r="G110" s="1" t="s">
        <v>1542</v>
      </c>
      <c r="H110" s="1">
        <v>11622</v>
      </c>
      <c r="I110" s="1">
        <v>2200</v>
      </c>
      <c r="J110" s="1" t="s">
        <v>1543</v>
      </c>
    </row>
    <row r="111" spans="1:10">
      <c r="A111" s="1" t="s">
        <v>1382</v>
      </c>
      <c r="B111" s="1" t="s">
        <v>46</v>
      </c>
      <c r="C111" s="1" t="s">
        <v>1423</v>
      </c>
      <c r="D111" s="1">
        <v>1</v>
      </c>
      <c r="E111" s="11" t="s">
        <v>2660</v>
      </c>
      <c r="F111" s="1" t="s">
        <v>35</v>
      </c>
      <c r="G111" s="1" t="s">
        <v>1544</v>
      </c>
      <c r="H111" s="1">
        <v>11834</v>
      </c>
      <c r="I111" s="1">
        <v>2200</v>
      </c>
      <c r="J111" s="1" t="s">
        <v>1545</v>
      </c>
    </row>
    <row r="112" spans="1:10">
      <c r="A112" s="1" t="s">
        <v>1383</v>
      </c>
      <c r="B112" s="1" t="s">
        <v>47</v>
      </c>
      <c r="C112" s="1" t="s">
        <v>927</v>
      </c>
      <c r="D112" s="1">
        <v>1</v>
      </c>
      <c r="E112" s="11" t="s">
        <v>2660</v>
      </c>
      <c r="F112" s="1" t="s">
        <v>35</v>
      </c>
      <c r="G112" s="1" t="s">
        <v>1544</v>
      </c>
      <c r="H112" s="1">
        <v>11834</v>
      </c>
      <c r="I112" s="1">
        <v>2200</v>
      </c>
      <c r="J112" s="1" t="s">
        <v>1545</v>
      </c>
    </row>
    <row r="113" spans="1:10">
      <c r="A113" s="1" t="s">
        <v>1384</v>
      </c>
      <c r="B113" s="1" t="s">
        <v>46</v>
      </c>
      <c r="C113" s="1" t="s">
        <v>1541</v>
      </c>
      <c r="D113" s="1">
        <v>1</v>
      </c>
      <c r="E113" s="11" t="s">
        <v>2660</v>
      </c>
      <c r="F113" s="1" t="s">
        <v>35</v>
      </c>
      <c r="G113" s="1" t="s">
        <v>1551</v>
      </c>
      <c r="H113" s="1">
        <v>11586</v>
      </c>
      <c r="I113" s="1">
        <v>2200</v>
      </c>
      <c r="J113" s="1" t="s">
        <v>1550</v>
      </c>
    </row>
    <row r="114" spans="1:10">
      <c r="A114" s="1" t="s">
        <v>1385</v>
      </c>
      <c r="B114" s="1" t="s">
        <v>46</v>
      </c>
      <c r="C114" s="1" t="s">
        <v>1546</v>
      </c>
      <c r="D114" s="1">
        <v>1</v>
      </c>
      <c r="E114" s="11" t="s">
        <v>2660</v>
      </c>
      <c r="F114" s="1" t="s">
        <v>35</v>
      </c>
      <c r="G114" s="1" t="s">
        <v>1551</v>
      </c>
      <c r="H114" s="1">
        <v>11586</v>
      </c>
      <c r="I114" s="1">
        <v>2200</v>
      </c>
      <c r="J114" s="1" t="s">
        <v>1550</v>
      </c>
    </row>
    <row r="115" spans="1:10">
      <c r="A115" s="1" t="s">
        <v>1386</v>
      </c>
      <c r="B115" s="1" t="s">
        <v>140</v>
      </c>
      <c r="C115" s="1" t="s">
        <v>1547</v>
      </c>
      <c r="D115" s="1">
        <v>1</v>
      </c>
      <c r="E115" s="11" t="s">
        <v>2660</v>
      </c>
      <c r="F115" s="1" t="s">
        <v>35</v>
      </c>
      <c r="G115" s="1" t="s">
        <v>1551</v>
      </c>
      <c r="H115" s="1">
        <v>11586</v>
      </c>
      <c r="I115" s="1">
        <v>2200</v>
      </c>
      <c r="J115" s="1" t="s">
        <v>1550</v>
      </c>
    </row>
    <row r="116" spans="1:10">
      <c r="A116" s="1" t="s">
        <v>1387</v>
      </c>
      <c r="B116" s="1" t="s">
        <v>46</v>
      </c>
      <c r="C116" s="1" t="s">
        <v>1533</v>
      </c>
      <c r="D116" s="1">
        <v>1</v>
      </c>
      <c r="E116" s="11" t="s">
        <v>2660</v>
      </c>
      <c r="F116" s="1" t="s">
        <v>35</v>
      </c>
      <c r="G116" s="1" t="s">
        <v>1548</v>
      </c>
      <c r="H116" s="1">
        <v>11624</v>
      </c>
      <c r="I116" s="1">
        <v>2200</v>
      </c>
      <c r="J116" s="1" t="s">
        <v>1549</v>
      </c>
    </row>
    <row r="117" spans="1:10">
      <c r="A117" s="1" t="s">
        <v>1388</v>
      </c>
      <c r="B117" s="1" t="s">
        <v>46</v>
      </c>
      <c r="C117" s="1" t="s">
        <v>1552</v>
      </c>
      <c r="D117" s="1">
        <v>1</v>
      </c>
      <c r="E117" s="11" t="s">
        <v>2660</v>
      </c>
      <c r="F117" s="1" t="s">
        <v>35</v>
      </c>
      <c r="G117" s="1" t="s">
        <v>1548</v>
      </c>
      <c r="H117" s="1">
        <v>11624</v>
      </c>
      <c r="I117" s="1">
        <v>2200</v>
      </c>
      <c r="J117" s="1" t="s">
        <v>1549</v>
      </c>
    </row>
    <row r="118" spans="1:10">
      <c r="A118" s="1" t="s">
        <v>1389</v>
      </c>
      <c r="B118" s="1" t="s">
        <v>47</v>
      </c>
      <c r="C118" s="1" t="s">
        <v>1553</v>
      </c>
      <c r="D118" s="1">
        <v>1</v>
      </c>
      <c r="E118" s="11" t="s">
        <v>2660</v>
      </c>
      <c r="F118" s="1" t="s">
        <v>35</v>
      </c>
      <c r="G118" s="1" t="s">
        <v>1554</v>
      </c>
      <c r="H118" s="1">
        <v>2138</v>
      </c>
      <c r="I118" s="1">
        <v>2200</v>
      </c>
      <c r="J118" s="1" t="s">
        <v>1558</v>
      </c>
    </row>
    <row r="119" spans="1:10">
      <c r="A119" s="1" t="s">
        <v>1390</v>
      </c>
      <c r="B119" s="1" t="s">
        <v>46</v>
      </c>
      <c r="C119" s="1" t="s">
        <v>1526</v>
      </c>
      <c r="D119" s="1">
        <v>1</v>
      </c>
      <c r="E119" s="11" t="s">
        <v>2660</v>
      </c>
      <c r="F119" s="1" t="s">
        <v>35</v>
      </c>
      <c r="G119" s="1" t="s">
        <v>1556</v>
      </c>
      <c r="H119" s="1">
        <v>11592</v>
      </c>
      <c r="I119" s="1">
        <v>2200</v>
      </c>
      <c r="J119" s="1" t="s">
        <v>1557</v>
      </c>
    </row>
    <row r="120" spans="1:10">
      <c r="A120" s="1" t="s">
        <v>1391</v>
      </c>
      <c r="B120" s="1" t="s">
        <v>46</v>
      </c>
      <c r="C120" s="1" t="s">
        <v>1555</v>
      </c>
      <c r="D120" s="1">
        <v>1</v>
      </c>
      <c r="E120" s="11" t="s">
        <v>2660</v>
      </c>
      <c r="F120" s="1" t="s">
        <v>35</v>
      </c>
      <c r="G120" s="1" t="s">
        <v>1556</v>
      </c>
      <c r="H120" s="1">
        <v>11592</v>
      </c>
      <c r="I120" s="1">
        <v>2200</v>
      </c>
      <c r="J120" s="1" t="s">
        <v>1557</v>
      </c>
    </row>
    <row r="121" spans="1:10">
      <c r="A121" s="1" t="s">
        <v>1392</v>
      </c>
      <c r="B121" s="1" t="s">
        <v>48</v>
      </c>
      <c r="C121" s="1" t="s">
        <v>1561</v>
      </c>
      <c r="D121" s="1">
        <v>1</v>
      </c>
      <c r="E121" s="11" t="s">
        <v>2660</v>
      </c>
      <c r="F121" s="1" t="s">
        <v>35</v>
      </c>
      <c r="G121" s="1" t="s">
        <v>1556</v>
      </c>
      <c r="H121" s="1">
        <v>11619</v>
      </c>
      <c r="I121" s="1">
        <v>2200</v>
      </c>
      <c r="J121" s="1" t="s">
        <v>1557</v>
      </c>
    </row>
    <row r="122" spans="1:10">
      <c r="A122" s="1" t="s">
        <v>1393</v>
      </c>
      <c r="B122" s="1" t="s">
        <v>48</v>
      </c>
      <c r="C122" s="1" t="s">
        <v>1560</v>
      </c>
      <c r="D122" s="1">
        <v>1</v>
      </c>
      <c r="E122" s="11" t="s">
        <v>2660</v>
      </c>
      <c r="F122" s="1" t="s">
        <v>35</v>
      </c>
      <c r="G122" s="1" t="s">
        <v>1556</v>
      </c>
      <c r="H122" s="1">
        <v>11619</v>
      </c>
      <c r="I122" s="1">
        <v>2200</v>
      </c>
      <c r="J122" s="1" t="s">
        <v>1557</v>
      </c>
    </row>
    <row r="123" spans="1:10">
      <c r="A123" s="1" t="s">
        <v>1394</v>
      </c>
      <c r="B123" s="1" t="s">
        <v>46</v>
      </c>
      <c r="C123" s="1" t="s">
        <v>1559</v>
      </c>
      <c r="D123" s="1">
        <v>1</v>
      </c>
      <c r="E123" s="11" t="s">
        <v>2660</v>
      </c>
      <c r="F123" s="1" t="s">
        <v>35</v>
      </c>
      <c r="G123" s="1" t="s">
        <v>1556</v>
      </c>
      <c r="H123" s="1">
        <v>11619</v>
      </c>
      <c r="I123" s="1">
        <v>2200</v>
      </c>
      <c r="J123" s="1" t="s">
        <v>1557</v>
      </c>
    </row>
    <row r="124" spans="1:10">
      <c r="A124" s="1" t="s">
        <v>1395</v>
      </c>
      <c r="B124" s="1" t="s">
        <v>46</v>
      </c>
      <c r="C124" s="1" t="s">
        <v>1408</v>
      </c>
      <c r="D124" s="1">
        <v>1</v>
      </c>
      <c r="E124" s="11" t="s">
        <v>2660</v>
      </c>
      <c r="F124" s="1" t="s">
        <v>35</v>
      </c>
      <c r="G124" s="1" t="s">
        <v>1565</v>
      </c>
      <c r="H124" s="1">
        <v>11608</v>
      </c>
      <c r="I124" s="1">
        <v>2200</v>
      </c>
      <c r="J124" s="1" t="s">
        <v>1566</v>
      </c>
    </row>
    <row r="125" spans="1:10">
      <c r="A125" s="1" t="s">
        <v>1396</v>
      </c>
      <c r="B125" s="1" t="s">
        <v>46</v>
      </c>
      <c r="C125" s="1" t="s">
        <v>1423</v>
      </c>
      <c r="D125" s="1">
        <v>1</v>
      </c>
      <c r="E125" s="11" t="s">
        <v>2660</v>
      </c>
      <c r="F125" s="1" t="s">
        <v>35</v>
      </c>
      <c r="G125" s="1" t="s">
        <v>1565</v>
      </c>
      <c r="H125" s="1">
        <v>11608</v>
      </c>
      <c r="I125" s="1">
        <v>2200</v>
      </c>
      <c r="J125" s="1" t="s">
        <v>1566</v>
      </c>
    </row>
    <row r="126" spans="1:10">
      <c r="A126" s="1" t="s">
        <v>1397</v>
      </c>
      <c r="B126" s="1" t="s">
        <v>47</v>
      </c>
      <c r="C126" s="1" t="s">
        <v>927</v>
      </c>
      <c r="D126" s="1">
        <v>1</v>
      </c>
      <c r="E126" s="11" t="s">
        <v>2660</v>
      </c>
      <c r="F126" s="1" t="s">
        <v>35</v>
      </c>
      <c r="G126" s="1" t="s">
        <v>1565</v>
      </c>
      <c r="H126" s="1">
        <v>11608</v>
      </c>
      <c r="I126" s="1">
        <v>2200</v>
      </c>
      <c r="J126" s="1" t="s">
        <v>1566</v>
      </c>
    </row>
    <row r="127" spans="1:10">
      <c r="A127" s="1" t="s">
        <v>1398</v>
      </c>
      <c r="B127" s="1" t="s">
        <v>46</v>
      </c>
      <c r="C127" s="1" t="s">
        <v>1552</v>
      </c>
      <c r="D127" s="1">
        <v>1</v>
      </c>
      <c r="E127" s="11" t="s">
        <v>2660</v>
      </c>
      <c r="F127" s="1" t="s">
        <v>35</v>
      </c>
      <c r="G127" s="1" t="s">
        <v>1565</v>
      </c>
      <c r="H127" s="1">
        <v>11608</v>
      </c>
      <c r="I127" s="1">
        <v>2200</v>
      </c>
      <c r="J127" s="1" t="s">
        <v>1566</v>
      </c>
    </row>
    <row r="128" spans="1:10">
      <c r="A128" s="1" t="s">
        <v>1399</v>
      </c>
      <c r="B128" s="1" t="s">
        <v>46</v>
      </c>
      <c r="C128" s="17" t="s">
        <v>3191</v>
      </c>
      <c r="D128" s="1">
        <v>1</v>
      </c>
      <c r="E128" s="11" t="s">
        <v>2660</v>
      </c>
      <c r="F128" s="1" t="s">
        <v>35</v>
      </c>
      <c r="G128" s="1" t="s">
        <v>1565</v>
      </c>
      <c r="H128" s="1">
        <v>11608</v>
      </c>
      <c r="I128" s="1">
        <v>2200</v>
      </c>
      <c r="J128" s="1" t="s">
        <v>1566</v>
      </c>
    </row>
    <row r="129" spans="1:11">
      <c r="A129" s="1" t="s">
        <v>1400</v>
      </c>
      <c r="B129" s="1" t="s">
        <v>1564</v>
      </c>
      <c r="C129" s="1" t="s">
        <v>1562</v>
      </c>
      <c r="D129" s="1">
        <v>1</v>
      </c>
      <c r="E129" s="11" t="s">
        <v>2660</v>
      </c>
      <c r="F129" s="1" t="s">
        <v>35</v>
      </c>
      <c r="G129" s="1" t="s">
        <v>1565</v>
      </c>
      <c r="H129" s="1">
        <v>11608</v>
      </c>
      <c r="I129" s="1">
        <v>2200</v>
      </c>
      <c r="J129" s="1" t="s">
        <v>1566</v>
      </c>
    </row>
    <row r="130" spans="1:11">
      <c r="C130" s="6" t="s">
        <v>2107</v>
      </c>
      <c r="D130" s="1">
        <f>SUM(D5:D129)</f>
        <v>140</v>
      </c>
    </row>
    <row r="131" spans="1:11">
      <c r="A131" s="1" t="s">
        <v>1567</v>
      </c>
      <c r="B131" s="1" t="s">
        <v>358</v>
      </c>
      <c r="C131" s="1" t="s">
        <v>1444</v>
      </c>
      <c r="D131" s="1">
        <v>1</v>
      </c>
      <c r="E131" s="11" t="s">
        <v>2660</v>
      </c>
      <c r="F131" s="1" t="s">
        <v>35</v>
      </c>
      <c r="G131" s="1" t="s">
        <v>1575</v>
      </c>
      <c r="I131" s="1">
        <v>2200</v>
      </c>
      <c r="K131" s="27"/>
    </row>
    <row r="132" spans="1:11">
      <c r="A132" s="1" t="s">
        <v>1568</v>
      </c>
      <c r="B132" s="1" t="s">
        <v>1413</v>
      </c>
      <c r="C132" s="1" t="s">
        <v>1412</v>
      </c>
      <c r="D132" s="1">
        <v>1</v>
      </c>
      <c r="E132" s="11" t="s">
        <v>2660</v>
      </c>
      <c r="F132" s="1" t="s">
        <v>35</v>
      </c>
      <c r="G132" s="1" t="s">
        <v>1576</v>
      </c>
      <c r="H132" s="1">
        <v>11605</v>
      </c>
      <c r="I132" s="1">
        <v>2200</v>
      </c>
    </row>
    <row r="133" spans="1:11">
      <c r="A133" s="1" t="s">
        <v>1569</v>
      </c>
      <c r="B133" s="1" t="s">
        <v>46</v>
      </c>
      <c r="C133" s="1" t="s">
        <v>1563</v>
      </c>
      <c r="D133" s="1">
        <v>1</v>
      </c>
      <c r="E133" s="11" t="s">
        <v>2660</v>
      </c>
      <c r="F133" s="1" t="s">
        <v>35</v>
      </c>
      <c r="G133" s="1" t="s">
        <v>1578</v>
      </c>
      <c r="I133" s="1">
        <v>2200</v>
      </c>
    </row>
    <row r="134" spans="1:11">
      <c r="A134" s="1" t="s">
        <v>1570</v>
      </c>
      <c r="B134" s="1" t="s">
        <v>48</v>
      </c>
      <c r="C134" s="1" t="s">
        <v>1577</v>
      </c>
      <c r="D134" s="1">
        <v>1</v>
      </c>
      <c r="E134" s="11" t="s">
        <v>2660</v>
      </c>
      <c r="F134" s="1" t="s">
        <v>35</v>
      </c>
      <c r="G134" s="1" t="s">
        <v>1578</v>
      </c>
      <c r="I134" s="1">
        <v>2200</v>
      </c>
    </row>
    <row r="135" spans="1:11">
      <c r="A135" s="1" t="s">
        <v>1571</v>
      </c>
      <c r="B135" s="1" t="s">
        <v>1583</v>
      </c>
      <c r="C135" s="1" t="s">
        <v>1584</v>
      </c>
      <c r="D135" s="1">
        <v>3</v>
      </c>
      <c r="E135" s="11" t="s">
        <v>2660</v>
      </c>
      <c r="F135" s="1" t="s">
        <v>35</v>
      </c>
      <c r="H135" s="1">
        <v>11584</v>
      </c>
      <c r="I135" s="1">
        <v>2200</v>
      </c>
    </row>
    <row r="136" spans="1:11">
      <c r="A136" s="1" t="s">
        <v>1572</v>
      </c>
      <c r="B136" s="1" t="s">
        <v>358</v>
      </c>
      <c r="C136" s="1" t="s">
        <v>1585</v>
      </c>
      <c r="D136" s="1">
        <v>2</v>
      </c>
      <c r="E136" s="11" t="s">
        <v>2660</v>
      </c>
      <c r="F136" s="1" t="s">
        <v>35</v>
      </c>
      <c r="H136" s="1">
        <v>11584</v>
      </c>
      <c r="I136" s="1">
        <v>2200</v>
      </c>
    </row>
    <row r="137" spans="1:11">
      <c r="A137" s="1" t="s">
        <v>1573</v>
      </c>
      <c r="B137" s="1" t="s">
        <v>47</v>
      </c>
      <c r="C137" s="1" t="s">
        <v>1586</v>
      </c>
      <c r="D137" s="1">
        <v>2</v>
      </c>
      <c r="E137" s="11" t="s">
        <v>2660</v>
      </c>
      <c r="F137" s="1" t="s">
        <v>35</v>
      </c>
      <c r="H137" s="1">
        <v>11584</v>
      </c>
      <c r="I137" s="1">
        <v>2200</v>
      </c>
    </row>
    <row r="138" spans="1:11">
      <c r="A138" s="1" t="s">
        <v>1574</v>
      </c>
      <c r="B138" s="1" t="s">
        <v>47</v>
      </c>
      <c r="C138" s="1" t="s">
        <v>1587</v>
      </c>
      <c r="D138" s="1">
        <v>1</v>
      </c>
      <c r="E138" s="11" t="s">
        <v>2660</v>
      </c>
      <c r="F138" s="1" t="s">
        <v>35</v>
      </c>
      <c r="H138" s="1">
        <v>11584</v>
      </c>
      <c r="I138" s="1">
        <v>2200</v>
      </c>
    </row>
    <row r="139" spans="1:11">
      <c r="A139" s="1" t="s">
        <v>1579</v>
      </c>
      <c r="B139" s="1" t="s">
        <v>47</v>
      </c>
      <c r="C139" s="1" t="s">
        <v>1588</v>
      </c>
      <c r="D139" s="1">
        <v>8</v>
      </c>
      <c r="E139" s="11" t="s">
        <v>2660</v>
      </c>
      <c r="F139" s="1" t="s">
        <v>35</v>
      </c>
      <c r="H139" s="1">
        <v>11584</v>
      </c>
      <c r="I139" s="1">
        <v>2200</v>
      </c>
    </row>
    <row r="140" spans="1:11">
      <c r="A140" s="1" t="s">
        <v>1580</v>
      </c>
      <c r="B140" s="1" t="s">
        <v>358</v>
      </c>
      <c r="C140" s="1" t="s">
        <v>1589</v>
      </c>
      <c r="D140" s="1">
        <v>1</v>
      </c>
      <c r="E140" s="11" t="s">
        <v>2660</v>
      </c>
      <c r="F140" s="1" t="s">
        <v>35</v>
      </c>
      <c r="H140" s="1">
        <v>11584</v>
      </c>
      <c r="I140" s="1">
        <v>2200</v>
      </c>
    </row>
    <row r="141" spans="1:11">
      <c r="A141" s="1" t="s">
        <v>1581</v>
      </c>
      <c r="B141" s="1" t="s">
        <v>146</v>
      </c>
      <c r="C141" s="1" t="s">
        <v>1476</v>
      </c>
      <c r="D141" s="1">
        <v>1</v>
      </c>
      <c r="E141" s="11" t="s">
        <v>2660</v>
      </c>
      <c r="F141" s="1" t="s">
        <v>35</v>
      </c>
      <c r="H141" s="1">
        <v>11584</v>
      </c>
      <c r="I141" s="1">
        <v>2200</v>
      </c>
    </row>
    <row r="142" spans="1:11">
      <c r="A142" s="1" t="s">
        <v>1582</v>
      </c>
      <c r="B142" s="1" t="s">
        <v>1590</v>
      </c>
      <c r="C142" s="1" t="s">
        <v>1412</v>
      </c>
      <c r="D142" s="1">
        <v>3</v>
      </c>
      <c r="E142" s="11" t="s">
        <v>2660</v>
      </c>
      <c r="F142" s="1" t="s">
        <v>35</v>
      </c>
      <c r="H142" s="1">
        <v>11584</v>
      </c>
      <c r="I142" s="1">
        <v>2200</v>
      </c>
    </row>
    <row r="143" spans="1:11">
      <c r="C143" s="6" t="s">
        <v>2107</v>
      </c>
      <c r="D143" s="1">
        <f>SUM(D131:D142)</f>
        <v>25</v>
      </c>
    </row>
    <row r="145" spans="2:8">
      <c r="B145" s="17"/>
      <c r="D145" s="6"/>
      <c r="E145" s="21"/>
    </row>
    <row r="148" spans="2:8">
      <c r="B148" s="19" t="s">
        <v>3189</v>
      </c>
      <c r="C148" s="19">
        <v>81</v>
      </c>
      <c r="E148" s="19" t="s">
        <v>3198</v>
      </c>
      <c r="F148" s="19">
        <v>165</v>
      </c>
      <c r="H148" s="32"/>
    </row>
    <row r="149" spans="2:8">
      <c r="B149" s="19" t="s">
        <v>3192</v>
      </c>
      <c r="C149" s="19">
        <v>40</v>
      </c>
      <c r="E149" s="19" t="s">
        <v>3199</v>
      </c>
      <c r="F149" s="19">
        <v>85</v>
      </c>
    </row>
    <row r="150" spans="2:8">
      <c r="B150" s="19" t="s">
        <v>3197</v>
      </c>
      <c r="C150" s="19">
        <v>7</v>
      </c>
      <c r="E150" s="19" t="s">
        <v>3200</v>
      </c>
      <c r="F150" s="19">
        <f>SUM(D10,D12:D15,D36,D54,D61,D65,D69,D71:D72,D74,D80,D86:D87,D90,D93,D98,D101,D106:D107,D115,D121:D122,D132,D135,D141:D142)</f>
        <v>35</v>
      </c>
    </row>
    <row r="151" spans="2:8">
      <c r="B151" s="19" t="s">
        <v>3193</v>
      </c>
      <c r="C151" s="19">
        <v>4</v>
      </c>
    </row>
    <row r="152" spans="2:8">
      <c r="B152" s="19" t="s">
        <v>3194</v>
      </c>
      <c r="C152" s="19">
        <v>5</v>
      </c>
      <c r="E152" s="19" t="s">
        <v>3573</v>
      </c>
      <c r="F152" s="20">
        <f>SUM(D124,D89,D49,D53,D31,D24,D21,D11,D8,D78)</f>
        <v>15</v>
      </c>
    </row>
    <row r="153" spans="2:8">
      <c r="B153" s="19" t="s">
        <v>3195</v>
      </c>
      <c r="C153" s="19">
        <v>2</v>
      </c>
      <c r="E153" s="19" t="s">
        <v>3574</v>
      </c>
      <c r="F153" s="20">
        <f>15/165</f>
        <v>9.0909090909090912E-2</v>
      </c>
    </row>
    <row r="154" spans="2:8">
      <c r="B154" s="19" t="s">
        <v>3196</v>
      </c>
      <c r="C154" s="19">
        <v>4</v>
      </c>
      <c r="E154" s="19" t="s">
        <v>3575</v>
      </c>
      <c r="F154" s="19">
        <f>15/85</f>
        <v>0.17647058823529413</v>
      </c>
    </row>
    <row r="156" spans="2:8">
      <c r="B156" s="19" t="s">
        <v>48</v>
      </c>
      <c r="C156" s="19">
        <f>SUM(D121:D122,D87,D134)</f>
        <v>4</v>
      </c>
    </row>
    <row r="157" spans="2:8">
      <c r="B157" s="19" t="s">
        <v>47</v>
      </c>
      <c r="C157" s="19">
        <f>SUM(D7,D35,D38,D43,D55,D56,D68,D76,D91,D94,D100,D118,D113,D104,D126,D137:D139)</f>
        <v>27</v>
      </c>
    </row>
    <row r="158" spans="2:8">
      <c r="B158" s="19" t="s">
        <v>1049</v>
      </c>
      <c r="C158" s="19">
        <v>0</v>
      </c>
    </row>
    <row r="159" spans="2:8">
      <c r="B159" s="19" t="s">
        <v>140</v>
      </c>
      <c r="C159" s="20">
        <f>SUM(D13,D54,D74,D86,D93,D98,D115)</f>
        <v>7</v>
      </c>
    </row>
    <row r="160" spans="2:8">
      <c r="B160" s="19" t="s">
        <v>332</v>
      </c>
      <c r="C160" s="20">
        <v>2</v>
      </c>
    </row>
    <row r="161" spans="2:3">
      <c r="B161" s="19" t="s">
        <v>40</v>
      </c>
      <c r="C161" s="20">
        <v>2</v>
      </c>
    </row>
    <row r="162" spans="2:3">
      <c r="B162" s="19" t="s">
        <v>146</v>
      </c>
      <c r="C162" s="19">
        <v>19</v>
      </c>
    </row>
    <row r="163" spans="2:3">
      <c r="B163" s="19" t="s">
        <v>358</v>
      </c>
      <c r="C163" s="19">
        <v>8</v>
      </c>
    </row>
    <row r="164" spans="2:3">
      <c r="B164" s="19" t="s">
        <v>1480</v>
      </c>
      <c r="C164" s="19">
        <v>2</v>
      </c>
    </row>
  </sheetData>
  <mergeCells count="2">
    <mergeCell ref="G3:J3"/>
    <mergeCell ref="G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L194"/>
  <sheetViews>
    <sheetView workbookViewId="0">
      <pane ySplit="4" topLeftCell="A86" activePane="bottomLeft" state="frozen"/>
      <selection pane="bottomLeft" activeCell="M2" sqref="M2"/>
    </sheetView>
  </sheetViews>
  <sheetFormatPr baseColWidth="10" defaultRowHeight="15"/>
  <cols>
    <col min="1" max="1" width="14.7109375" style="17" customWidth="1"/>
    <col min="2" max="2" width="32.7109375" style="17" customWidth="1"/>
    <col min="3" max="3" width="11.85546875" style="17" customWidth="1"/>
    <col min="4" max="4" width="12.7109375" style="17" customWidth="1"/>
    <col min="5" max="5" width="20.42578125" style="17" bestFit="1" customWidth="1"/>
    <col min="6" max="6" width="14.7109375" style="17" customWidth="1"/>
    <col min="7" max="7" width="17.5703125" style="17" customWidth="1"/>
    <col min="8" max="8" width="13" style="17" customWidth="1"/>
    <col min="9" max="9" width="11.42578125" style="17"/>
    <col min="10" max="10" width="26.42578125" style="17" customWidth="1"/>
    <col min="11" max="16" width="11.42578125" style="17" customWidth="1"/>
    <col min="17" max="16384" width="11.42578125" style="17"/>
  </cols>
  <sheetData>
    <row r="2" spans="1:12">
      <c r="F2" s="38" t="s">
        <v>3587</v>
      </c>
      <c r="G2" s="39" t="s">
        <v>3593</v>
      </c>
      <c r="H2" s="39"/>
      <c r="I2" s="39"/>
      <c r="J2" s="39"/>
      <c r="K2" s="39"/>
      <c r="L2" s="39"/>
    </row>
    <row r="3" spans="1:12">
      <c r="G3" s="39"/>
      <c r="H3" s="39"/>
      <c r="I3" s="39"/>
      <c r="J3" s="39"/>
    </row>
    <row r="4" spans="1:12">
      <c r="A4" s="38" t="s">
        <v>3586</v>
      </c>
      <c r="B4" s="3" t="s">
        <v>36</v>
      </c>
      <c r="C4" s="3" t="s">
        <v>18</v>
      </c>
      <c r="D4" s="3" t="s">
        <v>45</v>
      </c>
      <c r="E4" s="3" t="s">
        <v>15</v>
      </c>
      <c r="F4" s="3" t="s">
        <v>16</v>
      </c>
      <c r="G4" s="3" t="s">
        <v>42</v>
      </c>
      <c r="H4" s="3" t="s">
        <v>17</v>
      </c>
      <c r="I4" s="21" t="s">
        <v>3201</v>
      </c>
      <c r="J4" s="3" t="s">
        <v>34</v>
      </c>
    </row>
    <row r="5" spans="1:12">
      <c r="A5" s="17" t="s">
        <v>1591</v>
      </c>
      <c r="B5" s="17" t="s">
        <v>1413</v>
      </c>
      <c r="C5" s="17" t="s">
        <v>1741</v>
      </c>
      <c r="D5" s="17">
        <v>1</v>
      </c>
      <c r="E5" s="17" t="s">
        <v>2660</v>
      </c>
      <c r="F5" s="17" t="s">
        <v>35</v>
      </c>
      <c r="G5" s="17" t="s">
        <v>1747</v>
      </c>
      <c r="H5" s="17">
        <v>6342</v>
      </c>
      <c r="I5" s="17">
        <v>1700</v>
      </c>
      <c r="J5" s="17" t="s">
        <v>1748</v>
      </c>
      <c r="L5" s="18"/>
    </row>
    <row r="6" spans="1:12">
      <c r="A6" s="17" t="s">
        <v>1592</v>
      </c>
      <c r="B6" s="17" t="s">
        <v>332</v>
      </c>
      <c r="C6" s="17" t="s">
        <v>1742</v>
      </c>
      <c r="D6" s="17">
        <v>1</v>
      </c>
      <c r="E6" s="17" t="s">
        <v>2660</v>
      </c>
      <c r="F6" s="17" t="s">
        <v>35</v>
      </c>
      <c r="G6" s="17" t="s">
        <v>1747</v>
      </c>
      <c r="H6" s="17">
        <v>6342</v>
      </c>
      <c r="I6" s="17">
        <v>1700</v>
      </c>
      <c r="J6" s="17" t="s">
        <v>1748</v>
      </c>
      <c r="L6" s="18"/>
    </row>
    <row r="7" spans="1:12">
      <c r="A7" s="17" t="s">
        <v>1593</v>
      </c>
      <c r="B7" s="17" t="s">
        <v>47</v>
      </c>
      <c r="C7" s="17" t="s">
        <v>1743</v>
      </c>
      <c r="D7" s="17">
        <v>1</v>
      </c>
      <c r="E7" s="17" t="s">
        <v>2660</v>
      </c>
      <c r="F7" s="17" t="s">
        <v>35</v>
      </c>
      <c r="G7" s="17" t="s">
        <v>1747</v>
      </c>
      <c r="H7" s="17">
        <v>6342</v>
      </c>
      <c r="I7" s="17">
        <v>1700</v>
      </c>
      <c r="J7" s="17" t="s">
        <v>1748</v>
      </c>
      <c r="L7" s="18"/>
    </row>
    <row r="8" spans="1:12">
      <c r="A8" s="17" t="s">
        <v>1594</v>
      </c>
      <c r="B8" s="17" t="s">
        <v>46</v>
      </c>
      <c r="C8" s="17" t="s">
        <v>1472</v>
      </c>
      <c r="D8" s="17">
        <v>2</v>
      </c>
      <c r="E8" s="17" t="s">
        <v>2660</v>
      </c>
      <c r="F8" s="17" t="s">
        <v>35</v>
      </c>
      <c r="G8" s="17" t="s">
        <v>1747</v>
      </c>
      <c r="H8" s="17">
        <v>6342</v>
      </c>
      <c r="I8" s="17">
        <v>1700</v>
      </c>
      <c r="J8" s="17" t="s">
        <v>1748</v>
      </c>
      <c r="L8" s="18"/>
    </row>
    <row r="9" spans="1:12">
      <c r="A9" s="17" t="s">
        <v>1595</v>
      </c>
      <c r="B9" s="17" t="s">
        <v>46</v>
      </c>
      <c r="C9" s="17" t="s">
        <v>1744</v>
      </c>
      <c r="D9" s="17">
        <v>3</v>
      </c>
      <c r="E9" s="17" t="s">
        <v>2660</v>
      </c>
      <c r="F9" s="17" t="s">
        <v>35</v>
      </c>
      <c r="G9" s="17" t="s">
        <v>1747</v>
      </c>
      <c r="H9" s="17">
        <v>6342</v>
      </c>
      <c r="I9" s="17">
        <v>1700</v>
      </c>
      <c r="J9" s="17" t="s">
        <v>1748</v>
      </c>
      <c r="L9" s="18"/>
    </row>
    <row r="10" spans="1:12">
      <c r="A10" s="17" t="s">
        <v>1596</v>
      </c>
      <c r="B10" s="17" t="s">
        <v>46</v>
      </c>
      <c r="C10" s="17" t="s">
        <v>1745</v>
      </c>
      <c r="D10" s="17">
        <v>9</v>
      </c>
      <c r="E10" s="17" t="s">
        <v>2660</v>
      </c>
      <c r="F10" s="17" t="s">
        <v>35</v>
      </c>
      <c r="G10" s="17" t="s">
        <v>1747</v>
      </c>
      <c r="H10" s="17">
        <v>6342</v>
      </c>
      <c r="I10" s="17">
        <v>1700</v>
      </c>
      <c r="J10" s="17" t="s">
        <v>1748</v>
      </c>
      <c r="L10" s="18"/>
    </row>
    <row r="11" spans="1:12">
      <c r="A11" s="17" t="s">
        <v>1597</v>
      </c>
      <c r="B11" s="17" t="s">
        <v>48</v>
      </c>
      <c r="C11" s="17" t="s">
        <v>1746</v>
      </c>
      <c r="D11" s="17">
        <v>1</v>
      </c>
      <c r="E11" s="17" t="s">
        <v>2660</v>
      </c>
      <c r="F11" s="17" t="s">
        <v>35</v>
      </c>
      <c r="G11" s="17" t="s">
        <v>1747</v>
      </c>
      <c r="H11" s="17">
        <v>6342</v>
      </c>
      <c r="I11" s="17">
        <v>1700</v>
      </c>
      <c r="J11" s="17" t="s">
        <v>1748</v>
      </c>
      <c r="L11" s="18"/>
    </row>
    <row r="12" spans="1:12">
      <c r="A12" s="17" t="s">
        <v>1598</v>
      </c>
      <c r="B12" s="17" t="s">
        <v>46</v>
      </c>
      <c r="C12" s="17" t="s">
        <v>1745</v>
      </c>
      <c r="D12" s="17">
        <v>2</v>
      </c>
      <c r="E12" s="17" t="s">
        <v>2660</v>
      </c>
      <c r="F12" s="17" t="s">
        <v>35</v>
      </c>
      <c r="G12" s="17" t="s">
        <v>1753</v>
      </c>
      <c r="H12" s="17">
        <v>6370</v>
      </c>
      <c r="I12" s="17">
        <v>1700</v>
      </c>
      <c r="J12" s="17" t="s">
        <v>1754</v>
      </c>
      <c r="L12" s="18"/>
    </row>
    <row r="13" spans="1:12">
      <c r="A13" s="17" t="s">
        <v>1599</v>
      </c>
      <c r="B13" s="17" t="s">
        <v>46</v>
      </c>
      <c r="C13" s="17" t="s">
        <v>1744</v>
      </c>
      <c r="D13" s="17">
        <v>1</v>
      </c>
      <c r="E13" s="17" t="s">
        <v>2660</v>
      </c>
      <c r="F13" s="17" t="s">
        <v>35</v>
      </c>
      <c r="G13" s="17" t="s">
        <v>1753</v>
      </c>
      <c r="H13" s="17">
        <v>6370</v>
      </c>
      <c r="I13" s="17">
        <v>1700</v>
      </c>
      <c r="J13" s="17" t="s">
        <v>1754</v>
      </c>
      <c r="L13" s="18"/>
    </row>
    <row r="14" spans="1:12">
      <c r="A14" s="17" t="s">
        <v>1600</v>
      </c>
      <c r="B14" s="17" t="s">
        <v>46</v>
      </c>
      <c r="C14" s="17" t="s">
        <v>1749</v>
      </c>
      <c r="D14" s="17">
        <v>2</v>
      </c>
      <c r="E14" s="17" t="s">
        <v>2660</v>
      </c>
      <c r="F14" s="17" t="s">
        <v>35</v>
      </c>
      <c r="G14" s="17" t="s">
        <v>1753</v>
      </c>
      <c r="H14" s="17">
        <v>6370</v>
      </c>
      <c r="I14" s="17">
        <v>1700</v>
      </c>
      <c r="J14" s="17" t="s">
        <v>1754</v>
      </c>
      <c r="L14" s="18"/>
    </row>
    <row r="15" spans="1:12">
      <c r="A15" s="17" t="s">
        <v>1601</v>
      </c>
      <c r="B15" s="17" t="s">
        <v>2708</v>
      </c>
      <c r="C15" s="17" t="s">
        <v>1750</v>
      </c>
      <c r="D15" s="17">
        <v>1</v>
      </c>
      <c r="E15" s="17" t="s">
        <v>2660</v>
      </c>
      <c r="F15" s="17" t="s">
        <v>35</v>
      </c>
      <c r="G15" s="17" t="s">
        <v>1753</v>
      </c>
      <c r="H15" s="17">
        <v>6370</v>
      </c>
      <c r="I15" s="17">
        <v>1700</v>
      </c>
      <c r="J15" s="17" t="s">
        <v>1754</v>
      </c>
      <c r="L15" s="18"/>
    </row>
    <row r="16" spans="1:12">
      <c r="A16" s="17" t="s">
        <v>1602</v>
      </c>
      <c r="B16" s="17" t="s">
        <v>1751</v>
      </c>
      <c r="C16" s="17" t="s">
        <v>1752</v>
      </c>
      <c r="D16" s="17">
        <v>1</v>
      </c>
      <c r="E16" s="17" t="s">
        <v>2660</v>
      </c>
      <c r="F16" s="17" t="s">
        <v>35</v>
      </c>
      <c r="G16" s="17" t="s">
        <v>1753</v>
      </c>
      <c r="H16" s="17">
        <v>6370</v>
      </c>
      <c r="I16" s="17">
        <v>1700</v>
      </c>
      <c r="J16" s="17" t="s">
        <v>1754</v>
      </c>
      <c r="L16" s="18"/>
    </row>
    <row r="17" spans="1:12">
      <c r="A17" s="17" t="s">
        <v>1603</v>
      </c>
      <c r="B17" s="17" t="s">
        <v>46</v>
      </c>
      <c r="C17" s="17" t="s">
        <v>1472</v>
      </c>
      <c r="D17" s="17">
        <v>1</v>
      </c>
      <c r="E17" s="17" t="s">
        <v>2660</v>
      </c>
      <c r="F17" s="17" t="s">
        <v>35</v>
      </c>
      <c r="G17" s="17" t="s">
        <v>1757</v>
      </c>
      <c r="H17" s="17">
        <v>6309</v>
      </c>
      <c r="I17" s="17">
        <v>1700</v>
      </c>
      <c r="J17" s="17" t="s">
        <v>1758</v>
      </c>
      <c r="L17" s="18"/>
    </row>
    <row r="18" spans="1:12">
      <c r="A18" s="17" t="s">
        <v>1604</v>
      </c>
      <c r="B18" s="17" t="s">
        <v>46</v>
      </c>
      <c r="C18" s="17" t="s">
        <v>1745</v>
      </c>
      <c r="D18" s="17">
        <v>2</v>
      </c>
      <c r="E18" s="17" t="s">
        <v>2660</v>
      </c>
      <c r="F18" s="17" t="s">
        <v>35</v>
      </c>
      <c r="G18" s="17" t="s">
        <v>1757</v>
      </c>
      <c r="H18" s="17">
        <v>6309</v>
      </c>
      <c r="I18" s="17">
        <v>1700</v>
      </c>
      <c r="J18" s="17" t="s">
        <v>1758</v>
      </c>
      <c r="L18" s="18"/>
    </row>
    <row r="19" spans="1:12">
      <c r="A19" s="17" t="s">
        <v>1605</v>
      </c>
      <c r="B19" s="17" t="s">
        <v>46</v>
      </c>
      <c r="C19" s="17" t="s">
        <v>1749</v>
      </c>
      <c r="D19" s="17">
        <v>1</v>
      </c>
      <c r="E19" s="17" t="s">
        <v>2660</v>
      </c>
      <c r="F19" s="17" t="s">
        <v>35</v>
      </c>
      <c r="G19" s="17" t="s">
        <v>1757</v>
      </c>
      <c r="H19" s="17">
        <v>6309</v>
      </c>
      <c r="I19" s="17">
        <v>1700</v>
      </c>
      <c r="J19" s="17" t="s">
        <v>1758</v>
      </c>
      <c r="L19" s="18"/>
    </row>
    <row r="20" spans="1:12">
      <c r="A20" s="17" t="s">
        <v>1606</v>
      </c>
      <c r="B20" s="17" t="s">
        <v>46</v>
      </c>
      <c r="C20" s="17" t="s">
        <v>1755</v>
      </c>
      <c r="D20" s="17">
        <v>4</v>
      </c>
      <c r="E20" s="17" t="s">
        <v>2660</v>
      </c>
      <c r="F20" s="17" t="s">
        <v>35</v>
      </c>
      <c r="G20" s="17" t="s">
        <v>1757</v>
      </c>
      <c r="H20" s="17">
        <v>6309</v>
      </c>
      <c r="I20" s="17">
        <v>1700</v>
      </c>
      <c r="J20" s="17" t="s">
        <v>1758</v>
      </c>
      <c r="L20" s="18"/>
    </row>
    <row r="21" spans="1:12">
      <c r="A21" s="17" t="s">
        <v>1607</v>
      </c>
      <c r="B21" s="17" t="s">
        <v>47</v>
      </c>
      <c r="C21" s="17" t="s">
        <v>1756</v>
      </c>
      <c r="D21" s="17">
        <v>1</v>
      </c>
      <c r="E21" s="17" t="s">
        <v>2660</v>
      </c>
      <c r="F21" s="17" t="s">
        <v>35</v>
      </c>
      <c r="G21" s="17" t="s">
        <v>1757</v>
      </c>
      <c r="H21" s="17">
        <v>6309</v>
      </c>
      <c r="I21" s="17">
        <v>1700</v>
      </c>
      <c r="J21" s="17" t="s">
        <v>1758</v>
      </c>
      <c r="L21" s="18"/>
    </row>
    <row r="22" spans="1:12">
      <c r="A22" s="17" t="s">
        <v>1608</v>
      </c>
      <c r="B22" s="17" t="s">
        <v>46</v>
      </c>
      <c r="C22" s="17" t="s">
        <v>1745</v>
      </c>
      <c r="D22" s="17">
        <v>2</v>
      </c>
      <c r="E22" s="17" t="s">
        <v>2660</v>
      </c>
      <c r="F22" s="17" t="s">
        <v>35</v>
      </c>
      <c r="G22" s="17" t="s">
        <v>1761</v>
      </c>
      <c r="H22" s="17">
        <v>6297</v>
      </c>
      <c r="I22" s="17">
        <v>1700</v>
      </c>
      <c r="J22" s="17" t="s">
        <v>1762</v>
      </c>
      <c r="L22" s="18"/>
    </row>
    <row r="23" spans="1:12">
      <c r="A23" s="17" t="s">
        <v>1609</v>
      </c>
      <c r="B23" s="17" t="s">
        <v>47</v>
      </c>
      <c r="C23" s="17" t="s">
        <v>1759</v>
      </c>
      <c r="D23" s="17">
        <v>1</v>
      </c>
      <c r="E23" s="17" t="s">
        <v>2660</v>
      </c>
      <c r="F23" s="17" t="s">
        <v>35</v>
      </c>
      <c r="G23" s="17" t="s">
        <v>1761</v>
      </c>
      <c r="H23" s="17">
        <v>6297</v>
      </c>
      <c r="I23" s="17">
        <v>1700</v>
      </c>
      <c r="J23" s="17" t="s">
        <v>1762</v>
      </c>
      <c r="L23" s="18"/>
    </row>
    <row r="24" spans="1:12">
      <c r="A24" s="17" t="s">
        <v>1610</v>
      </c>
      <c r="B24" s="17" t="s">
        <v>358</v>
      </c>
      <c r="C24" s="17" t="s">
        <v>1760</v>
      </c>
      <c r="D24" s="17">
        <v>1</v>
      </c>
      <c r="E24" s="17" t="s">
        <v>2660</v>
      </c>
      <c r="F24" s="17" t="s">
        <v>35</v>
      </c>
      <c r="G24" s="17" t="s">
        <v>1761</v>
      </c>
      <c r="H24" s="17">
        <v>6297</v>
      </c>
      <c r="I24" s="17">
        <v>1700</v>
      </c>
      <c r="J24" s="17" t="s">
        <v>1762</v>
      </c>
      <c r="L24" s="18"/>
    </row>
    <row r="25" spans="1:12">
      <c r="A25" s="17" t="s">
        <v>1611</v>
      </c>
      <c r="B25" s="17" t="s">
        <v>46</v>
      </c>
      <c r="C25" s="17" t="s">
        <v>1745</v>
      </c>
      <c r="D25" s="17">
        <v>7</v>
      </c>
      <c r="E25" s="17" t="s">
        <v>2660</v>
      </c>
      <c r="F25" s="17" t="s">
        <v>35</v>
      </c>
      <c r="G25" s="17" t="s">
        <v>1764</v>
      </c>
      <c r="H25" s="17">
        <v>6260</v>
      </c>
      <c r="I25" s="17">
        <v>1700</v>
      </c>
      <c r="J25" s="17" t="s">
        <v>1767</v>
      </c>
      <c r="L25" s="18"/>
    </row>
    <row r="26" spans="1:12">
      <c r="A26" s="17" t="s">
        <v>1612</v>
      </c>
      <c r="B26" s="17" t="s">
        <v>46</v>
      </c>
      <c r="C26" s="17" t="s">
        <v>1744</v>
      </c>
      <c r="D26" s="17">
        <v>1</v>
      </c>
      <c r="E26" s="17" t="s">
        <v>2660</v>
      </c>
      <c r="F26" s="17" t="s">
        <v>35</v>
      </c>
      <c r="G26" s="17" t="s">
        <v>1764</v>
      </c>
      <c r="H26" s="17">
        <v>6260</v>
      </c>
      <c r="I26" s="17">
        <v>1700</v>
      </c>
      <c r="J26" s="17" t="s">
        <v>1767</v>
      </c>
      <c r="L26" s="18"/>
    </row>
    <row r="27" spans="1:12">
      <c r="A27" s="17" t="s">
        <v>1613</v>
      </c>
      <c r="B27" s="17" t="s">
        <v>48</v>
      </c>
      <c r="C27" s="17" t="s">
        <v>1763</v>
      </c>
      <c r="D27" s="17">
        <v>1</v>
      </c>
      <c r="E27" s="17" t="s">
        <v>2660</v>
      </c>
      <c r="F27" s="17" t="s">
        <v>35</v>
      </c>
      <c r="G27" s="17" t="s">
        <v>1764</v>
      </c>
      <c r="H27" s="17">
        <v>6260</v>
      </c>
      <c r="I27" s="17">
        <v>1700</v>
      </c>
      <c r="J27" s="17" t="s">
        <v>1767</v>
      </c>
      <c r="L27" s="18"/>
    </row>
    <row r="28" spans="1:12">
      <c r="A28" s="17" t="s">
        <v>1614</v>
      </c>
      <c r="B28" s="17" t="s">
        <v>46</v>
      </c>
      <c r="C28" s="17" t="s">
        <v>1745</v>
      </c>
      <c r="D28" s="17">
        <v>3</v>
      </c>
      <c r="E28" s="17" t="s">
        <v>2660</v>
      </c>
      <c r="F28" s="17" t="s">
        <v>35</v>
      </c>
      <c r="G28" s="17" t="s">
        <v>1765</v>
      </c>
      <c r="H28" s="17">
        <v>6282</v>
      </c>
      <c r="I28" s="17">
        <v>1700</v>
      </c>
      <c r="J28" s="17" t="s">
        <v>1766</v>
      </c>
      <c r="L28" s="18"/>
    </row>
    <row r="29" spans="1:12">
      <c r="A29" s="17" t="s">
        <v>1615</v>
      </c>
      <c r="B29" s="17" t="s">
        <v>46</v>
      </c>
      <c r="C29" s="17" t="s">
        <v>1552</v>
      </c>
      <c r="D29" s="17">
        <v>2</v>
      </c>
      <c r="E29" s="17" t="s">
        <v>2660</v>
      </c>
      <c r="F29" s="17" t="s">
        <v>35</v>
      </c>
      <c r="G29" s="17" t="s">
        <v>1765</v>
      </c>
      <c r="H29" s="17">
        <v>6336</v>
      </c>
      <c r="I29" s="17">
        <v>1700</v>
      </c>
      <c r="J29" s="17" t="s">
        <v>1766</v>
      </c>
      <c r="L29" s="18"/>
    </row>
    <row r="30" spans="1:12">
      <c r="A30" s="17" t="s">
        <v>1616</v>
      </c>
      <c r="B30" s="17" t="s">
        <v>46</v>
      </c>
      <c r="C30" s="17" t="s">
        <v>1472</v>
      </c>
      <c r="D30" s="17">
        <v>1</v>
      </c>
      <c r="E30" s="17" t="s">
        <v>2660</v>
      </c>
      <c r="F30" s="17" t="s">
        <v>35</v>
      </c>
      <c r="G30" s="17" t="s">
        <v>1770</v>
      </c>
      <c r="H30" s="17">
        <v>6366</v>
      </c>
      <c r="I30" s="17">
        <v>1700</v>
      </c>
      <c r="J30" s="17" t="s">
        <v>1771</v>
      </c>
      <c r="L30" s="18"/>
    </row>
    <row r="31" spans="1:12">
      <c r="A31" s="17" t="s">
        <v>1617</v>
      </c>
      <c r="B31" s="17" t="s">
        <v>46</v>
      </c>
      <c r="C31" s="17" t="s">
        <v>1744</v>
      </c>
      <c r="D31" s="17">
        <v>2</v>
      </c>
      <c r="E31" s="17" t="s">
        <v>2660</v>
      </c>
      <c r="F31" s="17" t="s">
        <v>35</v>
      </c>
      <c r="G31" s="17" t="s">
        <v>1770</v>
      </c>
      <c r="H31" s="17">
        <v>6366</v>
      </c>
      <c r="I31" s="17">
        <v>1700</v>
      </c>
      <c r="J31" s="17" t="s">
        <v>1771</v>
      </c>
      <c r="L31" s="18"/>
    </row>
    <row r="32" spans="1:12">
      <c r="A32" s="17" t="s">
        <v>1618</v>
      </c>
      <c r="B32" s="17" t="s">
        <v>46</v>
      </c>
      <c r="C32" s="17" t="s">
        <v>1745</v>
      </c>
      <c r="D32" s="17">
        <v>3</v>
      </c>
      <c r="E32" s="17" t="s">
        <v>2660</v>
      </c>
      <c r="F32" s="17" t="s">
        <v>35</v>
      </c>
      <c r="G32" s="17" t="s">
        <v>1770</v>
      </c>
      <c r="H32" s="17">
        <v>6366</v>
      </c>
      <c r="I32" s="17">
        <v>1700</v>
      </c>
      <c r="J32" s="17" t="s">
        <v>1771</v>
      </c>
      <c r="L32" s="18"/>
    </row>
    <row r="33" spans="1:12">
      <c r="A33" s="17" t="s">
        <v>1619</v>
      </c>
      <c r="B33" s="17" t="s">
        <v>46</v>
      </c>
      <c r="C33" s="17" t="s">
        <v>1755</v>
      </c>
      <c r="D33" s="17">
        <v>3</v>
      </c>
      <c r="E33" s="17" t="s">
        <v>2660</v>
      </c>
      <c r="F33" s="17" t="s">
        <v>35</v>
      </c>
      <c r="G33" s="17" t="s">
        <v>1770</v>
      </c>
      <c r="H33" s="17">
        <v>6366</v>
      </c>
      <c r="I33" s="17">
        <v>1700</v>
      </c>
      <c r="J33" s="17" t="s">
        <v>1771</v>
      </c>
      <c r="L33" s="18"/>
    </row>
    <row r="34" spans="1:12">
      <c r="A34" s="17" t="s">
        <v>1620</v>
      </c>
      <c r="B34" s="17" t="s">
        <v>48</v>
      </c>
      <c r="C34" s="17" t="s">
        <v>1768</v>
      </c>
      <c r="D34" s="17">
        <v>1</v>
      </c>
      <c r="E34" s="17" t="s">
        <v>2660</v>
      </c>
      <c r="F34" s="17" t="s">
        <v>35</v>
      </c>
      <c r="G34" s="17" t="s">
        <v>1770</v>
      </c>
      <c r="H34" s="17">
        <v>6366</v>
      </c>
      <c r="I34" s="17">
        <v>1700</v>
      </c>
      <c r="J34" s="17" t="s">
        <v>1771</v>
      </c>
      <c r="L34" s="18"/>
    </row>
    <row r="35" spans="1:12">
      <c r="A35" s="17" t="s">
        <v>1621</v>
      </c>
      <c r="B35" s="17" t="s">
        <v>46</v>
      </c>
      <c r="C35" s="17" t="s">
        <v>1769</v>
      </c>
      <c r="D35" s="17">
        <v>1</v>
      </c>
      <c r="E35" s="17" t="s">
        <v>2660</v>
      </c>
      <c r="F35" s="17" t="s">
        <v>35</v>
      </c>
      <c r="G35" s="17" t="s">
        <v>1770</v>
      </c>
      <c r="H35" s="17">
        <v>6366</v>
      </c>
      <c r="I35" s="17">
        <v>1700</v>
      </c>
      <c r="J35" s="17" t="s">
        <v>1771</v>
      </c>
      <c r="L35" s="18"/>
    </row>
    <row r="36" spans="1:12">
      <c r="A36" s="17" t="s">
        <v>1622</v>
      </c>
      <c r="B36" s="17" t="s">
        <v>46</v>
      </c>
      <c r="C36" s="17" t="s">
        <v>1744</v>
      </c>
      <c r="D36" s="17">
        <v>3</v>
      </c>
      <c r="E36" s="17" t="s">
        <v>2660</v>
      </c>
      <c r="F36" s="17" t="s">
        <v>35</v>
      </c>
      <c r="G36" s="17" t="s">
        <v>1774</v>
      </c>
      <c r="H36" s="17">
        <v>6347</v>
      </c>
      <c r="I36" s="17">
        <v>1700</v>
      </c>
      <c r="J36" s="17" t="s">
        <v>1775</v>
      </c>
      <c r="L36" s="18"/>
    </row>
    <row r="37" spans="1:12">
      <c r="A37" s="17" t="s">
        <v>1623</v>
      </c>
      <c r="B37" s="17" t="s">
        <v>357</v>
      </c>
      <c r="C37" s="17" t="s">
        <v>1773</v>
      </c>
      <c r="D37" s="17">
        <v>1</v>
      </c>
      <c r="E37" s="17" t="s">
        <v>2660</v>
      </c>
      <c r="F37" s="17" t="s">
        <v>35</v>
      </c>
      <c r="G37" s="17" t="s">
        <v>1774</v>
      </c>
      <c r="H37" s="17">
        <v>6347</v>
      </c>
      <c r="I37" s="17">
        <v>1700</v>
      </c>
      <c r="J37" s="17" t="s">
        <v>1775</v>
      </c>
      <c r="L37" s="18"/>
    </row>
    <row r="38" spans="1:12">
      <c r="A38" s="17" t="s">
        <v>1624</v>
      </c>
      <c r="B38" s="17" t="s">
        <v>2708</v>
      </c>
      <c r="C38" s="17" t="s">
        <v>1750</v>
      </c>
      <c r="D38" s="17">
        <v>1</v>
      </c>
      <c r="E38" s="17" t="s">
        <v>2660</v>
      </c>
      <c r="F38" s="17" t="s">
        <v>35</v>
      </c>
      <c r="G38" s="17" t="s">
        <v>1774</v>
      </c>
      <c r="H38" s="17">
        <v>6347</v>
      </c>
      <c r="I38" s="17">
        <v>1700</v>
      </c>
      <c r="J38" s="17" t="s">
        <v>1775</v>
      </c>
      <c r="L38" s="18"/>
    </row>
    <row r="39" spans="1:12">
      <c r="A39" s="17" t="s">
        <v>1625</v>
      </c>
      <c r="B39" s="17" t="s">
        <v>48</v>
      </c>
      <c r="C39" s="17" t="s">
        <v>1772</v>
      </c>
      <c r="D39" s="17">
        <v>2</v>
      </c>
      <c r="E39" s="17" t="s">
        <v>2660</v>
      </c>
      <c r="F39" s="17" t="s">
        <v>35</v>
      </c>
      <c r="G39" s="17" t="s">
        <v>1774</v>
      </c>
      <c r="H39" s="17">
        <v>6347</v>
      </c>
      <c r="I39" s="17">
        <v>1700</v>
      </c>
      <c r="J39" s="17" t="s">
        <v>1775</v>
      </c>
      <c r="L39" s="18"/>
    </row>
    <row r="40" spans="1:12">
      <c r="A40" s="17" t="s">
        <v>1626</v>
      </c>
      <c r="B40" s="17" t="s">
        <v>46</v>
      </c>
      <c r="C40" s="17" t="s">
        <v>1755</v>
      </c>
      <c r="D40" s="17">
        <v>5</v>
      </c>
      <c r="E40" s="17" t="s">
        <v>2660</v>
      </c>
      <c r="F40" s="17" t="s">
        <v>35</v>
      </c>
      <c r="G40" s="17" t="s">
        <v>1778</v>
      </c>
      <c r="H40" s="17">
        <v>6305</v>
      </c>
      <c r="I40" s="17">
        <v>1700</v>
      </c>
      <c r="J40" s="17" t="s">
        <v>1779</v>
      </c>
      <c r="L40" s="18"/>
    </row>
    <row r="41" spans="1:12">
      <c r="A41" s="17" t="s">
        <v>1627</v>
      </c>
      <c r="B41" s="17" t="s">
        <v>46</v>
      </c>
      <c r="C41" s="17" t="s">
        <v>1745</v>
      </c>
      <c r="D41" s="17">
        <v>2</v>
      </c>
      <c r="E41" s="17" t="s">
        <v>2660</v>
      </c>
      <c r="F41" s="17" t="s">
        <v>35</v>
      </c>
      <c r="G41" s="17" t="s">
        <v>1778</v>
      </c>
      <c r="H41" s="17">
        <v>6305</v>
      </c>
      <c r="I41" s="17">
        <v>1700</v>
      </c>
      <c r="J41" s="17" t="s">
        <v>1779</v>
      </c>
      <c r="L41" s="18"/>
    </row>
    <row r="42" spans="1:12">
      <c r="A42" s="17" t="s">
        <v>1628</v>
      </c>
      <c r="B42" s="17" t="s">
        <v>46</v>
      </c>
      <c r="C42" s="17" t="s">
        <v>1744</v>
      </c>
      <c r="D42" s="17">
        <v>1</v>
      </c>
      <c r="E42" s="17" t="s">
        <v>2660</v>
      </c>
      <c r="F42" s="17" t="s">
        <v>35</v>
      </c>
      <c r="G42" s="17" t="s">
        <v>1778</v>
      </c>
      <c r="H42" s="17">
        <v>6305</v>
      </c>
      <c r="I42" s="17">
        <v>1700</v>
      </c>
      <c r="J42" s="17" t="s">
        <v>1779</v>
      </c>
      <c r="L42" s="18"/>
    </row>
    <row r="43" spans="1:12">
      <c r="A43" s="17" t="s">
        <v>1629</v>
      </c>
      <c r="B43" s="17" t="s">
        <v>46</v>
      </c>
      <c r="C43" s="17" t="s">
        <v>1749</v>
      </c>
      <c r="D43" s="17">
        <v>1</v>
      </c>
      <c r="E43" s="17" t="s">
        <v>2660</v>
      </c>
      <c r="F43" s="17" t="s">
        <v>35</v>
      </c>
      <c r="G43" s="17" t="s">
        <v>1778</v>
      </c>
      <c r="H43" s="17">
        <v>6305</v>
      </c>
      <c r="I43" s="17">
        <v>1700</v>
      </c>
      <c r="J43" s="17" t="s">
        <v>1779</v>
      </c>
      <c r="L43" s="18"/>
    </row>
    <row r="44" spans="1:12">
      <c r="A44" s="17" t="s">
        <v>1630</v>
      </c>
      <c r="B44" s="33" t="s">
        <v>46</v>
      </c>
      <c r="C44" s="17" t="s">
        <v>1776</v>
      </c>
      <c r="D44" s="17">
        <v>1</v>
      </c>
      <c r="E44" s="17" t="s">
        <v>2660</v>
      </c>
      <c r="F44" s="17" t="s">
        <v>35</v>
      </c>
      <c r="G44" s="17" t="s">
        <v>1778</v>
      </c>
      <c r="H44" s="17">
        <v>6305</v>
      </c>
      <c r="I44" s="17">
        <v>1700</v>
      </c>
      <c r="J44" s="17" t="s">
        <v>1779</v>
      </c>
      <c r="L44" s="18"/>
    </row>
    <row r="45" spans="1:12">
      <c r="A45" s="17" t="s">
        <v>1631</v>
      </c>
      <c r="B45" s="17" t="s">
        <v>1886</v>
      </c>
      <c r="C45" s="17" t="s">
        <v>1777</v>
      </c>
      <c r="D45" s="17">
        <v>1</v>
      </c>
      <c r="E45" s="17" t="s">
        <v>2660</v>
      </c>
      <c r="F45" s="17" t="s">
        <v>35</v>
      </c>
      <c r="G45" s="17" t="s">
        <v>1778</v>
      </c>
      <c r="H45" s="17">
        <v>6305</v>
      </c>
      <c r="I45" s="17">
        <v>1700</v>
      </c>
      <c r="J45" s="17" t="s">
        <v>1779</v>
      </c>
      <c r="L45" s="18"/>
    </row>
    <row r="46" spans="1:12">
      <c r="A46" s="17" t="s">
        <v>1632</v>
      </c>
      <c r="B46" s="17" t="s">
        <v>46</v>
      </c>
      <c r="C46" s="17" t="s">
        <v>1755</v>
      </c>
      <c r="D46" s="17">
        <v>2</v>
      </c>
      <c r="E46" s="17" t="s">
        <v>2660</v>
      </c>
      <c r="F46" s="17" t="s">
        <v>35</v>
      </c>
      <c r="G46" s="17" t="s">
        <v>1781</v>
      </c>
      <c r="H46" s="17">
        <v>6350</v>
      </c>
      <c r="I46" s="17">
        <v>1700</v>
      </c>
      <c r="J46" s="17" t="s">
        <v>1782</v>
      </c>
      <c r="L46" s="18"/>
    </row>
    <row r="47" spans="1:12">
      <c r="A47" s="17" t="s">
        <v>1633</v>
      </c>
      <c r="B47" s="17" t="s">
        <v>46</v>
      </c>
      <c r="C47" s="17" t="s">
        <v>1745</v>
      </c>
      <c r="D47" s="17">
        <v>1</v>
      </c>
      <c r="E47" s="17" t="s">
        <v>2660</v>
      </c>
      <c r="F47" s="17" t="s">
        <v>35</v>
      </c>
      <c r="G47" s="17" t="s">
        <v>1781</v>
      </c>
      <c r="H47" s="17">
        <v>6350</v>
      </c>
      <c r="I47" s="17">
        <v>1700</v>
      </c>
      <c r="J47" s="17" t="s">
        <v>1782</v>
      </c>
      <c r="L47" s="18"/>
    </row>
    <row r="48" spans="1:12">
      <c r="A48" s="17" t="s">
        <v>1634</v>
      </c>
      <c r="B48" s="17" t="s">
        <v>47</v>
      </c>
      <c r="C48" s="17" t="s">
        <v>1780</v>
      </c>
      <c r="D48" s="17">
        <v>1</v>
      </c>
      <c r="E48" s="17" t="s">
        <v>2660</v>
      </c>
      <c r="F48" s="17" t="s">
        <v>35</v>
      </c>
      <c r="G48" s="17" t="s">
        <v>1781</v>
      </c>
      <c r="H48" s="17">
        <v>6350</v>
      </c>
      <c r="I48" s="17">
        <v>1700</v>
      </c>
      <c r="J48" s="17" t="s">
        <v>1782</v>
      </c>
      <c r="L48" s="18"/>
    </row>
    <row r="49" spans="1:12">
      <c r="A49" s="17" t="s">
        <v>1635</v>
      </c>
      <c r="B49" s="17" t="s">
        <v>46</v>
      </c>
      <c r="C49" s="17" t="s">
        <v>1745</v>
      </c>
      <c r="D49" s="17">
        <v>4</v>
      </c>
      <c r="E49" s="17" t="s">
        <v>2660</v>
      </c>
      <c r="F49" s="17" t="s">
        <v>35</v>
      </c>
      <c r="G49" s="17" t="s">
        <v>1783</v>
      </c>
      <c r="H49" s="17">
        <v>6296</v>
      </c>
      <c r="I49" s="17">
        <v>1700</v>
      </c>
      <c r="J49" s="17" t="s">
        <v>1784</v>
      </c>
      <c r="L49" s="18"/>
    </row>
    <row r="50" spans="1:12">
      <c r="A50" s="17" t="s">
        <v>1636</v>
      </c>
      <c r="B50" s="17" t="s">
        <v>48</v>
      </c>
      <c r="C50" s="17" t="s">
        <v>1772</v>
      </c>
      <c r="D50" s="17">
        <v>1</v>
      </c>
      <c r="E50" s="17" t="s">
        <v>2660</v>
      </c>
      <c r="F50" s="17" t="s">
        <v>35</v>
      </c>
      <c r="G50" s="17" t="s">
        <v>1783</v>
      </c>
      <c r="H50" s="17">
        <v>6296</v>
      </c>
      <c r="I50" s="17">
        <v>1700</v>
      </c>
      <c r="J50" s="17" t="s">
        <v>1784</v>
      </c>
      <c r="L50" s="18"/>
    </row>
    <row r="51" spans="1:12">
      <c r="A51" s="17" t="s">
        <v>1637</v>
      </c>
      <c r="B51" s="17" t="s">
        <v>46</v>
      </c>
      <c r="C51" s="17" t="s">
        <v>1745</v>
      </c>
      <c r="D51" s="17">
        <v>4</v>
      </c>
      <c r="E51" s="17" t="s">
        <v>2660</v>
      </c>
      <c r="F51" s="17" t="s">
        <v>35</v>
      </c>
      <c r="G51" s="17" t="s">
        <v>1785</v>
      </c>
      <c r="H51" s="17">
        <v>6255</v>
      </c>
      <c r="I51" s="17">
        <v>1700</v>
      </c>
      <c r="J51" s="17" t="s">
        <v>1786</v>
      </c>
      <c r="L51" s="18"/>
    </row>
    <row r="52" spans="1:12">
      <c r="A52" s="17" t="s">
        <v>1638</v>
      </c>
      <c r="B52" s="17" t="s">
        <v>46</v>
      </c>
      <c r="C52" s="17" t="s">
        <v>1744</v>
      </c>
      <c r="D52" s="17">
        <v>2</v>
      </c>
      <c r="E52" s="17" t="s">
        <v>2660</v>
      </c>
      <c r="F52" s="17" t="s">
        <v>35</v>
      </c>
      <c r="G52" s="17" t="s">
        <v>1785</v>
      </c>
      <c r="H52" s="17">
        <v>6255</v>
      </c>
      <c r="I52" s="17">
        <v>1700</v>
      </c>
      <c r="J52" s="17" t="s">
        <v>1786</v>
      </c>
      <c r="L52" s="18"/>
    </row>
    <row r="53" spans="1:12">
      <c r="A53" s="17" t="s">
        <v>1639</v>
      </c>
      <c r="B53" s="17" t="s">
        <v>46</v>
      </c>
      <c r="C53" s="17" t="s">
        <v>1755</v>
      </c>
      <c r="D53" s="17">
        <v>1</v>
      </c>
      <c r="E53" s="17" t="s">
        <v>2660</v>
      </c>
      <c r="F53" s="17" t="s">
        <v>35</v>
      </c>
      <c r="G53" s="17" t="s">
        <v>1785</v>
      </c>
      <c r="H53" s="17">
        <v>6255</v>
      </c>
      <c r="I53" s="17">
        <v>1700</v>
      </c>
      <c r="J53" s="17" t="s">
        <v>1786</v>
      </c>
      <c r="L53" s="18"/>
    </row>
    <row r="54" spans="1:12">
      <c r="A54" s="17" t="s">
        <v>1640</v>
      </c>
      <c r="B54" s="17" t="s">
        <v>48</v>
      </c>
      <c r="C54" s="17" t="s">
        <v>1772</v>
      </c>
      <c r="D54" s="17">
        <v>1</v>
      </c>
      <c r="E54" s="17" t="s">
        <v>2660</v>
      </c>
      <c r="F54" s="17" t="s">
        <v>35</v>
      </c>
      <c r="G54" s="17" t="s">
        <v>1785</v>
      </c>
      <c r="H54" s="17">
        <v>6255</v>
      </c>
      <c r="I54" s="17">
        <v>1700</v>
      </c>
      <c r="J54" s="17" t="s">
        <v>1786</v>
      </c>
      <c r="L54" s="18"/>
    </row>
    <row r="55" spans="1:12">
      <c r="A55" s="17" t="s">
        <v>1641</v>
      </c>
      <c r="B55" s="17" t="s">
        <v>46</v>
      </c>
      <c r="C55" s="17" t="s">
        <v>1745</v>
      </c>
      <c r="D55" s="17">
        <v>2</v>
      </c>
      <c r="E55" s="17" t="s">
        <v>2660</v>
      </c>
      <c r="F55" s="17" t="s">
        <v>35</v>
      </c>
      <c r="G55" s="17" t="s">
        <v>1788</v>
      </c>
      <c r="H55" s="17">
        <v>6271</v>
      </c>
      <c r="I55" s="17">
        <v>1700</v>
      </c>
      <c r="J55" s="17" t="s">
        <v>1789</v>
      </c>
      <c r="L55" s="18"/>
    </row>
    <row r="56" spans="1:12">
      <c r="A56" s="17" t="s">
        <v>1642</v>
      </c>
      <c r="B56" s="17" t="s">
        <v>46</v>
      </c>
      <c r="C56" s="17" t="s">
        <v>1755</v>
      </c>
      <c r="D56" s="17">
        <v>1</v>
      </c>
      <c r="E56" s="17" t="s">
        <v>2660</v>
      </c>
      <c r="F56" s="17" t="s">
        <v>35</v>
      </c>
      <c r="G56" s="17" t="s">
        <v>1788</v>
      </c>
      <c r="H56" s="17">
        <v>6271</v>
      </c>
      <c r="I56" s="17">
        <v>1700</v>
      </c>
      <c r="J56" s="17" t="s">
        <v>1789</v>
      </c>
      <c r="L56" s="18"/>
    </row>
    <row r="57" spans="1:12">
      <c r="A57" s="17" t="s">
        <v>1643</v>
      </c>
      <c r="B57" s="17" t="s">
        <v>46</v>
      </c>
      <c r="C57" s="17" t="s">
        <v>1749</v>
      </c>
      <c r="D57" s="17">
        <v>1</v>
      </c>
      <c r="E57" s="17" t="s">
        <v>2660</v>
      </c>
      <c r="F57" s="17" t="s">
        <v>35</v>
      </c>
      <c r="G57" s="17" t="s">
        <v>1788</v>
      </c>
      <c r="H57" s="17">
        <v>6271</v>
      </c>
      <c r="I57" s="17">
        <v>1700</v>
      </c>
      <c r="J57" s="17" t="s">
        <v>1789</v>
      </c>
      <c r="L57" s="18"/>
    </row>
    <row r="58" spans="1:12">
      <c r="A58" s="17" t="s">
        <v>1644</v>
      </c>
      <c r="B58" s="17" t="s">
        <v>377</v>
      </c>
      <c r="C58" s="17" t="s">
        <v>1787</v>
      </c>
      <c r="D58" s="17">
        <v>1</v>
      </c>
      <c r="E58" s="17" t="s">
        <v>2660</v>
      </c>
      <c r="F58" s="17" t="s">
        <v>35</v>
      </c>
      <c r="G58" s="17" t="s">
        <v>1788</v>
      </c>
      <c r="H58" s="17">
        <v>6271</v>
      </c>
      <c r="I58" s="17">
        <v>1700</v>
      </c>
      <c r="J58" s="17" t="s">
        <v>1789</v>
      </c>
      <c r="L58" s="18"/>
    </row>
    <row r="59" spans="1:12">
      <c r="A59" s="17" t="s">
        <v>1645</v>
      </c>
      <c r="B59" s="17" t="s">
        <v>46</v>
      </c>
      <c r="C59" s="17" t="s">
        <v>1745</v>
      </c>
      <c r="D59" s="17">
        <v>1</v>
      </c>
      <c r="E59" s="17" t="s">
        <v>2660</v>
      </c>
      <c r="F59" s="17" t="s">
        <v>35</v>
      </c>
      <c r="G59" s="17" t="s">
        <v>1790</v>
      </c>
      <c r="H59" s="17">
        <v>6274</v>
      </c>
      <c r="I59" s="17">
        <v>1700</v>
      </c>
      <c r="J59" s="17" t="s">
        <v>1791</v>
      </c>
      <c r="L59" s="18"/>
    </row>
    <row r="60" spans="1:12">
      <c r="A60" s="17" t="s">
        <v>1646</v>
      </c>
      <c r="B60" s="17" t="s">
        <v>46</v>
      </c>
      <c r="C60" s="17" t="s">
        <v>1745</v>
      </c>
      <c r="D60" s="17">
        <v>2</v>
      </c>
      <c r="E60" s="17" t="s">
        <v>2660</v>
      </c>
      <c r="F60" s="17" t="s">
        <v>35</v>
      </c>
      <c r="G60" s="17" t="s">
        <v>1797</v>
      </c>
      <c r="H60" s="17">
        <v>6291</v>
      </c>
      <c r="I60" s="17">
        <v>1700</v>
      </c>
      <c r="J60" s="17" t="s">
        <v>1798</v>
      </c>
      <c r="L60" s="18"/>
    </row>
    <row r="61" spans="1:12">
      <c r="A61" s="17" t="s">
        <v>1647</v>
      </c>
      <c r="B61" s="17" t="s">
        <v>730</v>
      </c>
      <c r="C61" s="17" t="s">
        <v>1792</v>
      </c>
      <c r="D61" s="17">
        <v>1</v>
      </c>
      <c r="E61" s="17" t="s">
        <v>2660</v>
      </c>
      <c r="F61" s="17" t="s">
        <v>35</v>
      </c>
      <c r="G61" s="17" t="s">
        <v>1797</v>
      </c>
      <c r="H61" s="17">
        <v>6291</v>
      </c>
      <c r="I61" s="17">
        <v>1700</v>
      </c>
      <c r="J61" s="17" t="s">
        <v>1798</v>
      </c>
      <c r="L61" s="18"/>
    </row>
    <row r="62" spans="1:12">
      <c r="A62" s="17" t="s">
        <v>1648</v>
      </c>
      <c r="B62" s="17" t="s">
        <v>46</v>
      </c>
      <c r="C62" s="17" t="s">
        <v>1793</v>
      </c>
      <c r="D62" s="17">
        <v>1</v>
      </c>
      <c r="E62" s="17" t="s">
        <v>2660</v>
      </c>
      <c r="F62" s="17" t="s">
        <v>35</v>
      </c>
      <c r="G62" s="17" t="s">
        <v>1797</v>
      </c>
      <c r="H62" s="17">
        <v>6291</v>
      </c>
      <c r="I62" s="17">
        <v>1700</v>
      </c>
      <c r="J62" s="17" t="s">
        <v>1798</v>
      </c>
      <c r="L62" s="18"/>
    </row>
    <row r="63" spans="1:12">
      <c r="A63" s="17" t="s">
        <v>1649</v>
      </c>
      <c r="B63" s="17" t="s">
        <v>2708</v>
      </c>
      <c r="C63" s="17" t="s">
        <v>1750</v>
      </c>
      <c r="D63" s="17">
        <v>2</v>
      </c>
      <c r="E63" s="17" t="s">
        <v>2660</v>
      </c>
      <c r="F63" s="17" t="s">
        <v>35</v>
      </c>
      <c r="G63" s="17" t="s">
        <v>1797</v>
      </c>
      <c r="H63" s="17">
        <v>6291</v>
      </c>
      <c r="I63" s="17">
        <v>1700</v>
      </c>
      <c r="J63" s="17" t="s">
        <v>1798</v>
      </c>
      <c r="L63" s="18"/>
    </row>
    <row r="64" spans="1:12">
      <c r="A64" s="17" t="s">
        <v>1650</v>
      </c>
      <c r="B64" s="17" t="s">
        <v>46</v>
      </c>
      <c r="C64" s="17" t="s">
        <v>1794</v>
      </c>
      <c r="D64" s="17">
        <v>2</v>
      </c>
      <c r="E64" s="17" t="s">
        <v>2660</v>
      </c>
      <c r="F64" s="17" t="s">
        <v>35</v>
      </c>
      <c r="G64" s="17" t="s">
        <v>1797</v>
      </c>
      <c r="H64" s="17">
        <v>6291</v>
      </c>
      <c r="I64" s="17">
        <v>1700</v>
      </c>
      <c r="J64" s="17" t="s">
        <v>1798</v>
      </c>
      <c r="L64" s="18"/>
    </row>
    <row r="65" spans="1:12">
      <c r="A65" s="17" t="s">
        <v>1651</v>
      </c>
      <c r="B65" s="17" t="s">
        <v>140</v>
      </c>
      <c r="C65" s="17" t="s">
        <v>1795</v>
      </c>
      <c r="D65" s="17">
        <v>1</v>
      </c>
      <c r="E65" s="17" t="s">
        <v>2660</v>
      </c>
      <c r="F65" s="17" t="s">
        <v>35</v>
      </c>
      <c r="G65" s="17" t="s">
        <v>1797</v>
      </c>
      <c r="H65" s="17">
        <v>6291</v>
      </c>
      <c r="I65" s="17">
        <v>1700</v>
      </c>
      <c r="J65" s="17" t="s">
        <v>1798</v>
      </c>
      <c r="L65" s="18"/>
    </row>
    <row r="66" spans="1:12">
      <c r="A66" s="17" t="s">
        <v>1652</v>
      </c>
      <c r="B66" s="17" t="s">
        <v>47</v>
      </c>
      <c r="C66" s="17" t="s">
        <v>1756</v>
      </c>
      <c r="D66" s="17">
        <v>1</v>
      </c>
      <c r="E66" s="17" t="s">
        <v>2660</v>
      </c>
      <c r="F66" s="17" t="s">
        <v>35</v>
      </c>
      <c r="G66" s="17" t="s">
        <v>1797</v>
      </c>
      <c r="H66" s="17">
        <v>6291</v>
      </c>
      <c r="I66" s="17">
        <v>1700</v>
      </c>
      <c r="J66" s="17" t="s">
        <v>1798</v>
      </c>
      <c r="L66" s="18"/>
    </row>
    <row r="67" spans="1:12">
      <c r="A67" s="17" t="s">
        <v>1653</v>
      </c>
      <c r="B67" s="17" t="s">
        <v>357</v>
      </c>
      <c r="C67" s="17" t="s">
        <v>1796</v>
      </c>
      <c r="D67" s="17">
        <v>1</v>
      </c>
      <c r="E67" s="17" t="s">
        <v>2660</v>
      </c>
      <c r="F67" s="17" t="s">
        <v>35</v>
      </c>
      <c r="G67" s="17" t="s">
        <v>1797</v>
      </c>
      <c r="H67" s="17">
        <v>6291</v>
      </c>
      <c r="I67" s="17">
        <v>1700</v>
      </c>
      <c r="J67" s="17" t="s">
        <v>1798</v>
      </c>
      <c r="L67" s="18"/>
    </row>
    <row r="68" spans="1:12">
      <c r="A68" s="17" t="s">
        <v>1654</v>
      </c>
      <c r="B68" s="17" t="s">
        <v>1799</v>
      </c>
      <c r="C68" s="17" t="s">
        <v>1800</v>
      </c>
      <c r="D68" s="17">
        <v>1</v>
      </c>
      <c r="E68" s="17" t="s">
        <v>2660</v>
      </c>
      <c r="F68" s="17" t="s">
        <v>35</v>
      </c>
      <c r="G68" s="17" t="s">
        <v>1801</v>
      </c>
      <c r="H68" s="17">
        <v>6275</v>
      </c>
      <c r="I68" s="17">
        <v>1700</v>
      </c>
      <c r="J68" s="17" t="s">
        <v>1802</v>
      </c>
      <c r="L68" s="18"/>
    </row>
    <row r="69" spans="1:12">
      <c r="A69" s="17" t="s">
        <v>1655</v>
      </c>
      <c r="B69" s="17" t="s">
        <v>47</v>
      </c>
      <c r="C69" s="17" t="s">
        <v>1803</v>
      </c>
      <c r="D69" s="17">
        <v>43</v>
      </c>
      <c r="E69" s="17" t="s">
        <v>2660</v>
      </c>
      <c r="F69" s="17" t="s">
        <v>35</v>
      </c>
      <c r="G69" s="17" t="s">
        <v>1813</v>
      </c>
      <c r="H69" s="17">
        <v>6283</v>
      </c>
      <c r="I69" s="17">
        <v>1700</v>
      </c>
      <c r="J69" s="17" t="s">
        <v>1812</v>
      </c>
      <c r="L69" s="18"/>
    </row>
    <row r="70" spans="1:12">
      <c r="A70" s="17" t="s">
        <v>1656</v>
      </c>
      <c r="B70" s="17" t="s">
        <v>47</v>
      </c>
      <c r="C70" s="17" t="s">
        <v>1804</v>
      </c>
      <c r="D70" s="17">
        <v>2</v>
      </c>
      <c r="E70" s="17" t="s">
        <v>2660</v>
      </c>
      <c r="F70" s="17" t="s">
        <v>35</v>
      </c>
      <c r="G70" s="17" t="s">
        <v>1813</v>
      </c>
      <c r="H70" s="17">
        <v>6283</v>
      </c>
      <c r="I70" s="17">
        <v>1700</v>
      </c>
      <c r="J70" s="17" t="s">
        <v>1812</v>
      </c>
      <c r="L70" s="18"/>
    </row>
    <row r="71" spans="1:12">
      <c r="A71" s="17" t="s">
        <v>1657</v>
      </c>
      <c r="B71" s="17" t="s">
        <v>46</v>
      </c>
      <c r="C71" s="17" t="s">
        <v>1745</v>
      </c>
      <c r="D71" s="17">
        <v>2</v>
      </c>
      <c r="E71" s="17" t="s">
        <v>2660</v>
      </c>
      <c r="F71" s="17" t="s">
        <v>35</v>
      </c>
      <c r="G71" s="17" t="s">
        <v>1813</v>
      </c>
      <c r="H71" s="17">
        <v>6283</v>
      </c>
      <c r="I71" s="17">
        <v>1700</v>
      </c>
      <c r="J71" s="17" t="s">
        <v>1812</v>
      </c>
      <c r="L71" s="18"/>
    </row>
    <row r="72" spans="1:12">
      <c r="A72" s="17" t="s">
        <v>1658</v>
      </c>
      <c r="B72" s="17" t="s">
        <v>377</v>
      </c>
      <c r="C72" s="17" t="s">
        <v>1805</v>
      </c>
      <c r="D72" s="17">
        <v>9</v>
      </c>
      <c r="E72" s="17" t="s">
        <v>2660</v>
      </c>
      <c r="F72" s="17" t="s">
        <v>35</v>
      </c>
      <c r="G72" s="17" t="s">
        <v>1813</v>
      </c>
      <c r="H72" s="17">
        <v>6283</v>
      </c>
      <c r="I72" s="17">
        <v>1700</v>
      </c>
      <c r="J72" s="17" t="s">
        <v>1812</v>
      </c>
      <c r="L72" s="18"/>
    </row>
    <row r="73" spans="1:12">
      <c r="A73" s="17" t="s">
        <v>1659</v>
      </c>
      <c r="B73" s="17" t="s">
        <v>46</v>
      </c>
      <c r="C73" s="17" t="s">
        <v>1806</v>
      </c>
      <c r="D73" s="17">
        <v>1</v>
      </c>
      <c r="E73" s="17" t="s">
        <v>2660</v>
      </c>
      <c r="F73" s="17" t="s">
        <v>35</v>
      </c>
      <c r="G73" s="17" t="s">
        <v>1813</v>
      </c>
      <c r="H73" s="17">
        <v>6283</v>
      </c>
      <c r="I73" s="17">
        <v>1700</v>
      </c>
      <c r="J73" s="17" t="s">
        <v>1812</v>
      </c>
      <c r="L73" s="18"/>
    </row>
    <row r="74" spans="1:12">
      <c r="A74" s="17" t="s">
        <v>1660</v>
      </c>
      <c r="B74" s="17" t="s">
        <v>1808</v>
      </c>
      <c r="C74" s="17" t="s">
        <v>1807</v>
      </c>
      <c r="D74" s="17">
        <v>1</v>
      </c>
      <c r="E74" s="17" t="s">
        <v>2660</v>
      </c>
      <c r="F74" s="17" t="s">
        <v>35</v>
      </c>
      <c r="G74" s="17" t="s">
        <v>1813</v>
      </c>
      <c r="H74" s="17">
        <v>6283</v>
      </c>
      <c r="I74" s="17">
        <v>1700</v>
      </c>
      <c r="J74" s="17" t="s">
        <v>1812</v>
      </c>
      <c r="L74" s="18"/>
    </row>
    <row r="75" spans="1:12">
      <c r="A75" s="17" t="s">
        <v>1661</v>
      </c>
      <c r="B75" s="17" t="s">
        <v>48</v>
      </c>
      <c r="C75" s="17" t="s">
        <v>1746</v>
      </c>
      <c r="D75" s="17">
        <v>4</v>
      </c>
      <c r="E75" s="17" t="s">
        <v>2660</v>
      </c>
      <c r="F75" s="17" t="s">
        <v>35</v>
      </c>
      <c r="G75" s="17" t="s">
        <v>1813</v>
      </c>
      <c r="H75" s="17">
        <v>6283</v>
      </c>
      <c r="I75" s="17">
        <v>1700</v>
      </c>
      <c r="J75" s="17" t="s">
        <v>1812</v>
      </c>
      <c r="L75" s="18"/>
    </row>
    <row r="76" spans="1:12">
      <c r="A76" s="17" t="s">
        <v>1662</v>
      </c>
      <c r="B76" s="17" t="s">
        <v>358</v>
      </c>
      <c r="C76" s="17" t="s">
        <v>1809</v>
      </c>
      <c r="D76" s="17">
        <v>1</v>
      </c>
      <c r="E76" s="17" t="s">
        <v>2660</v>
      </c>
      <c r="F76" s="17" t="s">
        <v>35</v>
      </c>
      <c r="G76" s="17" t="s">
        <v>1813</v>
      </c>
      <c r="H76" s="17">
        <v>6283</v>
      </c>
      <c r="I76" s="17">
        <v>1700</v>
      </c>
      <c r="J76" s="17" t="s">
        <v>1812</v>
      </c>
      <c r="L76" s="18"/>
    </row>
    <row r="77" spans="1:12">
      <c r="A77" s="17" t="s">
        <v>1663</v>
      </c>
      <c r="B77" s="17" t="s">
        <v>1216</v>
      </c>
      <c r="C77" s="17" t="s">
        <v>1810</v>
      </c>
      <c r="D77" s="17">
        <v>1</v>
      </c>
      <c r="E77" s="17" t="s">
        <v>2660</v>
      </c>
      <c r="F77" s="17" t="s">
        <v>35</v>
      </c>
      <c r="G77" s="17" t="s">
        <v>1813</v>
      </c>
      <c r="H77" s="17">
        <v>6283</v>
      </c>
      <c r="I77" s="17">
        <v>1700</v>
      </c>
      <c r="J77" s="17" t="s">
        <v>1812</v>
      </c>
      <c r="L77" s="18"/>
    </row>
    <row r="78" spans="1:12">
      <c r="A78" s="17" t="s">
        <v>1664</v>
      </c>
      <c r="B78" s="17" t="s">
        <v>332</v>
      </c>
      <c r="C78" s="17" t="s">
        <v>1811</v>
      </c>
      <c r="D78" s="17">
        <v>1</v>
      </c>
      <c r="E78" s="17" t="s">
        <v>2660</v>
      </c>
      <c r="F78" s="17" t="s">
        <v>35</v>
      </c>
      <c r="G78" s="17" t="s">
        <v>1813</v>
      </c>
      <c r="H78" s="17">
        <v>6283</v>
      </c>
      <c r="I78" s="17">
        <v>1700</v>
      </c>
      <c r="J78" s="17" t="s">
        <v>1812</v>
      </c>
      <c r="L78" s="18"/>
    </row>
    <row r="79" spans="1:12">
      <c r="A79" s="17" t="s">
        <v>1665</v>
      </c>
      <c r="B79" s="17" t="s">
        <v>46</v>
      </c>
      <c r="C79" s="17" t="s">
        <v>1745</v>
      </c>
      <c r="D79" s="17">
        <v>1</v>
      </c>
      <c r="E79" s="17" t="s">
        <v>2660</v>
      </c>
      <c r="F79" s="17" t="s">
        <v>35</v>
      </c>
      <c r="G79" s="17" t="s">
        <v>1814</v>
      </c>
      <c r="H79" s="17">
        <v>6281</v>
      </c>
      <c r="I79" s="17">
        <v>1700</v>
      </c>
      <c r="J79" s="17" t="s">
        <v>1815</v>
      </c>
      <c r="L79" s="18"/>
    </row>
    <row r="80" spans="1:12">
      <c r="A80" s="17" t="s">
        <v>1666</v>
      </c>
      <c r="B80" s="17" t="s">
        <v>46</v>
      </c>
      <c r="C80" s="17" t="s">
        <v>1745</v>
      </c>
      <c r="D80" s="17">
        <v>1</v>
      </c>
      <c r="E80" s="17" t="s">
        <v>2660</v>
      </c>
      <c r="F80" s="17" t="s">
        <v>35</v>
      </c>
      <c r="G80" s="17" t="s">
        <v>1816</v>
      </c>
      <c r="H80" s="17">
        <v>6264</v>
      </c>
      <c r="I80" s="17">
        <v>1700</v>
      </c>
      <c r="J80" s="17" t="s">
        <v>1817</v>
      </c>
      <c r="L80" s="18"/>
    </row>
    <row r="81" spans="1:12">
      <c r="A81" s="17" t="s">
        <v>1667</v>
      </c>
      <c r="B81" s="17" t="s">
        <v>46</v>
      </c>
      <c r="C81" s="17" t="s">
        <v>1755</v>
      </c>
      <c r="D81" s="17">
        <v>1</v>
      </c>
      <c r="E81" s="17" t="s">
        <v>2660</v>
      </c>
      <c r="F81" s="17" t="s">
        <v>35</v>
      </c>
      <c r="G81" s="17" t="s">
        <v>1816</v>
      </c>
      <c r="H81" s="17">
        <v>6264</v>
      </c>
      <c r="I81" s="17">
        <v>1700</v>
      </c>
      <c r="J81" s="17" t="s">
        <v>1817</v>
      </c>
      <c r="L81" s="18"/>
    </row>
    <row r="82" spans="1:12">
      <c r="A82" s="17" t="s">
        <v>1668</v>
      </c>
      <c r="B82" s="17" t="s">
        <v>46</v>
      </c>
      <c r="C82" s="17" t="s">
        <v>1745</v>
      </c>
      <c r="D82" s="17">
        <v>1</v>
      </c>
      <c r="E82" s="17" t="s">
        <v>2660</v>
      </c>
      <c r="F82" s="17" t="s">
        <v>35</v>
      </c>
      <c r="G82" s="17" t="s">
        <v>1819</v>
      </c>
      <c r="H82" s="17">
        <v>9693</v>
      </c>
      <c r="I82" s="17">
        <v>1700</v>
      </c>
      <c r="J82" s="17" t="s">
        <v>1820</v>
      </c>
      <c r="L82" s="18"/>
    </row>
    <row r="83" spans="1:12">
      <c r="A83" s="17" t="s">
        <v>1669</v>
      </c>
      <c r="B83" s="17" t="s">
        <v>47</v>
      </c>
      <c r="C83" s="17" t="s">
        <v>1818</v>
      </c>
      <c r="D83" s="17">
        <v>1</v>
      </c>
      <c r="E83" s="17" t="s">
        <v>2660</v>
      </c>
      <c r="F83" s="17" t="s">
        <v>35</v>
      </c>
      <c r="G83" s="17" t="s">
        <v>1819</v>
      </c>
      <c r="H83" s="17">
        <v>9693</v>
      </c>
      <c r="I83" s="17">
        <v>1700</v>
      </c>
      <c r="J83" s="17" t="s">
        <v>1820</v>
      </c>
      <c r="L83" s="18"/>
    </row>
    <row r="84" spans="1:12">
      <c r="A84" s="17" t="s">
        <v>1670</v>
      </c>
      <c r="B84" s="17" t="s">
        <v>46</v>
      </c>
      <c r="C84" s="17" t="s">
        <v>1794</v>
      </c>
      <c r="D84" s="17">
        <v>1</v>
      </c>
      <c r="E84" s="17" t="s">
        <v>2660</v>
      </c>
      <c r="F84" s="17" t="s">
        <v>35</v>
      </c>
      <c r="G84" s="17" t="s">
        <v>1821</v>
      </c>
      <c r="H84" s="17">
        <v>6256</v>
      </c>
      <c r="I84" s="17">
        <v>1700</v>
      </c>
      <c r="J84" s="17" t="s">
        <v>1822</v>
      </c>
      <c r="L84" s="18"/>
    </row>
    <row r="85" spans="1:12">
      <c r="A85" s="17" t="s">
        <v>1671</v>
      </c>
      <c r="B85" s="17" t="s">
        <v>1413</v>
      </c>
      <c r="C85" s="17" t="s">
        <v>1741</v>
      </c>
      <c r="D85" s="17">
        <v>1</v>
      </c>
      <c r="E85" s="17" t="s">
        <v>2660</v>
      </c>
      <c r="F85" s="17" t="s">
        <v>35</v>
      </c>
      <c r="G85" s="17" t="s">
        <v>1821</v>
      </c>
      <c r="H85" s="17">
        <v>6256</v>
      </c>
      <c r="I85" s="17">
        <v>1700</v>
      </c>
      <c r="J85" s="17" t="s">
        <v>1822</v>
      </c>
      <c r="L85" s="18"/>
    </row>
    <row r="86" spans="1:12">
      <c r="A86" s="17" t="s">
        <v>1672</v>
      </c>
      <c r="B86" s="17" t="s">
        <v>46</v>
      </c>
      <c r="C86" s="17" t="s">
        <v>1755</v>
      </c>
      <c r="D86" s="17">
        <v>1</v>
      </c>
      <c r="E86" s="17" t="s">
        <v>2660</v>
      </c>
      <c r="F86" s="17" t="s">
        <v>35</v>
      </c>
      <c r="G86" s="17" t="s">
        <v>1823</v>
      </c>
      <c r="H86" s="17">
        <v>6352</v>
      </c>
      <c r="I86" s="17">
        <v>1700</v>
      </c>
      <c r="J86" s="17" t="s">
        <v>1824</v>
      </c>
      <c r="L86" s="18"/>
    </row>
    <row r="87" spans="1:12">
      <c r="A87" s="17" t="s">
        <v>1673</v>
      </c>
      <c r="B87" s="17" t="s">
        <v>46</v>
      </c>
      <c r="C87" s="17" t="s">
        <v>1745</v>
      </c>
      <c r="D87" s="17">
        <v>1</v>
      </c>
      <c r="E87" s="17" t="s">
        <v>2660</v>
      </c>
      <c r="F87" s="17" t="s">
        <v>35</v>
      </c>
      <c r="G87" s="17" t="s">
        <v>1826</v>
      </c>
      <c r="H87" s="17">
        <v>6349</v>
      </c>
      <c r="I87" s="17">
        <v>1700</v>
      </c>
      <c r="J87" s="17" t="s">
        <v>1827</v>
      </c>
      <c r="L87" s="18"/>
    </row>
    <row r="88" spans="1:12">
      <c r="A88" s="17" t="s">
        <v>1674</v>
      </c>
      <c r="B88" s="17" t="s">
        <v>140</v>
      </c>
      <c r="C88" s="17" t="s">
        <v>1825</v>
      </c>
      <c r="D88" s="17">
        <v>1</v>
      </c>
      <c r="E88" s="17" t="s">
        <v>2660</v>
      </c>
      <c r="F88" s="17" t="s">
        <v>35</v>
      </c>
      <c r="G88" s="17" t="s">
        <v>1826</v>
      </c>
      <c r="H88" s="17">
        <v>6349</v>
      </c>
      <c r="I88" s="17">
        <v>1700</v>
      </c>
      <c r="J88" s="17" t="s">
        <v>1827</v>
      </c>
      <c r="L88" s="18"/>
    </row>
    <row r="89" spans="1:12">
      <c r="A89" s="17" t="s">
        <v>1675</v>
      </c>
      <c r="B89" s="17" t="s">
        <v>46</v>
      </c>
      <c r="C89" s="17" t="s">
        <v>1745</v>
      </c>
      <c r="D89" s="17">
        <v>1</v>
      </c>
      <c r="E89" s="17" t="s">
        <v>2660</v>
      </c>
      <c r="F89" s="17" t="s">
        <v>35</v>
      </c>
      <c r="G89" s="17" t="s">
        <v>1828</v>
      </c>
      <c r="H89" s="17">
        <v>6340</v>
      </c>
      <c r="I89" s="17">
        <v>1700</v>
      </c>
      <c r="J89" s="17" t="s">
        <v>1829</v>
      </c>
      <c r="L89" s="18"/>
    </row>
    <row r="90" spans="1:12">
      <c r="A90" s="17" t="s">
        <v>1676</v>
      </c>
      <c r="B90" s="17" t="s">
        <v>46</v>
      </c>
      <c r="C90" s="17" t="s">
        <v>1472</v>
      </c>
      <c r="D90" s="17">
        <v>4</v>
      </c>
      <c r="E90" s="17" t="s">
        <v>2660</v>
      </c>
      <c r="F90" s="17" t="s">
        <v>35</v>
      </c>
      <c r="G90" s="17" t="s">
        <v>1831</v>
      </c>
      <c r="H90" s="17">
        <v>6270</v>
      </c>
      <c r="I90" s="17">
        <v>1700</v>
      </c>
      <c r="J90" s="17" t="s">
        <v>1832</v>
      </c>
      <c r="L90" s="18"/>
    </row>
    <row r="91" spans="1:12">
      <c r="A91" s="17" t="s">
        <v>1677</v>
      </c>
      <c r="B91" s="17" t="s">
        <v>46</v>
      </c>
      <c r="C91" s="17" t="s">
        <v>1744</v>
      </c>
      <c r="D91" s="17">
        <v>4</v>
      </c>
      <c r="E91" s="17" t="s">
        <v>2660</v>
      </c>
      <c r="F91" s="17" t="s">
        <v>35</v>
      </c>
      <c r="G91" s="17" t="s">
        <v>1831</v>
      </c>
      <c r="H91" s="17">
        <v>6270</v>
      </c>
      <c r="I91" s="17">
        <v>1700</v>
      </c>
      <c r="J91" s="17" t="s">
        <v>1832</v>
      </c>
      <c r="L91" s="18"/>
    </row>
    <row r="92" spans="1:12">
      <c r="A92" s="17" t="s">
        <v>1678</v>
      </c>
      <c r="B92" s="17" t="s">
        <v>46</v>
      </c>
      <c r="C92" s="17" t="s">
        <v>1745</v>
      </c>
      <c r="D92" s="17">
        <v>2</v>
      </c>
      <c r="E92" s="17" t="s">
        <v>2660</v>
      </c>
      <c r="F92" s="17" t="s">
        <v>35</v>
      </c>
      <c r="G92" s="17" t="s">
        <v>1831</v>
      </c>
      <c r="H92" s="17">
        <v>6270</v>
      </c>
      <c r="I92" s="17">
        <v>1700</v>
      </c>
      <c r="J92" s="17" t="s">
        <v>1832</v>
      </c>
      <c r="L92" s="18"/>
    </row>
    <row r="93" spans="1:12">
      <c r="A93" s="17" t="s">
        <v>1679</v>
      </c>
      <c r="B93" s="17" t="s">
        <v>46</v>
      </c>
      <c r="C93" s="17" t="s">
        <v>1749</v>
      </c>
      <c r="D93" s="17">
        <v>1</v>
      </c>
      <c r="E93" s="17" t="s">
        <v>2660</v>
      </c>
      <c r="F93" s="17" t="s">
        <v>35</v>
      </c>
      <c r="G93" s="17" t="s">
        <v>1831</v>
      </c>
      <c r="H93" s="17">
        <v>6270</v>
      </c>
      <c r="I93" s="17">
        <v>1700</v>
      </c>
      <c r="J93" s="17" t="s">
        <v>1832</v>
      </c>
      <c r="L93" s="18"/>
    </row>
    <row r="94" spans="1:12">
      <c r="A94" s="17" t="s">
        <v>1680</v>
      </c>
      <c r="B94" s="17" t="s">
        <v>48</v>
      </c>
      <c r="C94" s="17" t="s">
        <v>1746</v>
      </c>
      <c r="D94" s="17">
        <v>1</v>
      </c>
      <c r="E94" s="17" t="s">
        <v>2660</v>
      </c>
      <c r="F94" s="17" t="s">
        <v>35</v>
      </c>
      <c r="G94" s="17" t="s">
        <v>1831</v>
      </c>
      <c r="H94" s="17">
        <v>6270</v>
      </c>
      <c r="I94" s="17">
        <v>1700</v>
      </c>
      <c r="J94" s="17" t="s">
        <v>1832</v>
      </c>
      <c r="L94" s="18"/>
    </row>
    <row r="95" spans="1:12">
      <c r="A95" s="17" t="s">
        <v>1681</v>
      </c>
      <c r="B95" s="17" t="s">
        <v>140</v>
      </c>
      <c r="C95" s="17" t="s">
        <v>1830</v>
      </c>
      <c r="D95" s="17">
        <v>1</v>
      </c>
      <c r="E95" s="17" t="s">
        <v>2660</v>
      </c>
      <c r="F95" s="17" t="s">
        <v>35</v>
      </c>
      <c r="G95" s="17" t="s">
        <v>1831</v>
      </c>
      <c r="H95" s="17">
        <v>6270</v>
      </c>
      <c r="I95" s="17">
        <v>1700</v>
      </c>
      <c r="J95" s="17" t="s">
        <v>1832</v>
      </c>
      <c r="L95" s="18"/>
    </row>
    <row r="96" spans="1:12">
      <c r="A96" s="17" t="s">
        <v>1682</v>
      </c>
      <c r="B96" s="17" t="s">
        <v>46</v>
      </c>
      <c r="C96" s="17" t="s">
        <v>1472</v>
      </c>
      <c r="D96" s="17">
        <v>1</v>
      </c>
      <c r="E96" s="17" t="s">
        <v>2660</v>
      </c>
      <c r="F96" s="17" t="s">
        <v>35</v>
      </c>
      <c r="G96" s="17" t="s">
        <v>1833</v>
      </c>
      <c r="H96" s="17">
        <v>6284</v>
      </c>
      <c r="I96" s="17">
        <v>1700</v>
      </c>
      <c r="J96" s="17" t="s">
        <v>1834</v>
      </c>
      <c r="L96" s="18"/>
    </row>
    <row r="97" spans="1:12">
      <c r="A97" s="17" t="s">
        <v>1683</v>
      </c>
      <c r="B97" s="17" t="s">
        <v>2709</v>
      </c>
      <c r="C97" s="17" t="s">
        <v>1750</v>
      </c>
      <c r="D97" s="17">
        <v>1</v>
      </c>
      <c r="E97" s="17" t="s">
        <v>2660</v>
      </c>
      <c r="F97" s="17" t="s">
        <v>35</v>
      </c>
      <c r="G97" s="17" t="s">
        <v>1833</v>
      </c>
      <c r="H97" s="17">
        <v>6284</v>
      </c>
      <c r="I97" s="17">
        <v>1700</v>
      </c>
      <c r="J97" s="17" t="s">
        <v>1834</v>
      </c>
      <c r="L97" s="18"/>
    </row>
    <row r="98" spans="1:12">
      <c r="A98" s="17" t="s">
        <v>1684</v>
      </c>
      <c r="B98" s="17" t="s">
        <v>46</v>
      </c>
      <c r="C98" s="17" t="s">
        <v>1745</v>
      </c>
      <c r="D98" s="17">
        <v>1</v>
      </c>
      <c r="E98" s="17" t="s">
        <v>2660</v>
      </c>
      <c r="F98" s="17" t="s">
        <v>35</v>
      </c>
      <c r="G98" s="17" t="s">
        <v>1835</v>
      </c>
      <c r="H98" s="17">
        <v>6266</v>
      </c>
      <c r="I98" s="17">
        <v>1700</v>
      </c>
      <c r="J98" s="17" t="s">
        <v>1836</v>
      </c>
      <c r="L98" s="18"/>
    </row>
    <row r="99" spans="1:12">
      <c r="A99" s="17" t="s">
        <v>1685</v>
      </c>
      <c r="B99" s="17" t="s">
        <v>46</v>
      </c>
      <c r="C99" s="17" t="s">
        <v>1755</v>
      </c>
      <c r="D99" s="17">
        <v>1</v>
      </c>
      <c r="E99" s="17" t="s">
        <v>2660</v>
      </c>
      <c r="F99" s="17" t="s">
        <v>35</v>
      </c>
      <c r="G99" s="17" t="s">
        <v>1835</v>
      </c>
      <c r="H99" s="17">
        <v>6266</v>
      </c>
      <c r="I99" s="17">
        <v>1700</v>
      </c>
      <c r="J99" s="17" t="s">
        <v>1836</v>
      </c>
      <c r="L99" s="18"/>
    </row>
    <row r="100" spans="1:12">
      <c r="A100" s="17" t="s">
        <v>1686</v>
      </c>
      <c r="B100" s="17" t="s">
        <v>46</v>
      </c>
      <c r="C100" s="17" t="s">
        <v>1472</v>
      </c>
      <c r="D100" s="17">
        <v>1</v>
      </c>
      <c r="E100" s="17" t="s">
        <v>2660</v>
      </c>
      <c r="F100" s="17" t="s">
        <v>35</v>
      </c>
      <c r="G100" s="17" t="s">
        <v>1837</v>
      </c>
      <c r="H100" s="17">
        <v>6300</v>
      </c>
      <c r="I100" s="17">
        <v>1700</v>
      </c>
      <c r="J100" s="17" t="s">
        <v>1838</v>
      </c>
      <c r="L100" s="18"/>
    </row>
    <row r="101" spans="1:12">
      <c r="A101" s="17" t="s">
        <v>1687</v>
      </c>
      <c r="B101" s="17" t="s">
        <v>140</v>
      </c>
      <c r="C101" s="17" t="s">
        <v>1830</v>
      </c>
      <c r="D101" s="17">
        <v>1</v>
      </c>
      <c r="E101" s="17" t="s">
        <v>2660</v>
      </c>
      <c r="F101" s="17" t="s">
        <v>35</v>
      </c>
      <c r="G101" s="17" t="s">
        <v>1837</v>
      </c>
      <c r="H101" s="17">
        <v>6300</v>
      </c>
      <c r="I101" s="17">
        <v>1700</v>
      </c>
      <c r="J101" s="17" t="s">
        <v>1838</v>
      </c>
      <c r="L101" s="18"/>
    </row>
    <row r="102" spans="1:12">
      <c r="A102" s="17" t="s">
        <v>1688</v>
      </c>
      <c r="B102" s="17" t="s">
        <v>46</v>
      </c>
      <c r="C102" s="17" t="s">
        <v>1745</v>
      </c>
      <c r="D102" s="17">
        <v>1</v>
      </c>
      <c r="E102" s="17" t="s">
        <v>2660</v>
      </c>
      <c r="F102" s="17" t="s">
        <v>35</v>
      </c>
      <c r="G102" s="17" t="s">
        <v>1839</v>
      </c>
      <c r="H102" s="17">
        <v>6328</v>
      </c>
      <c r="I102" s="17">
        <v>1700</v>
      </c>
      <c r="J102" s="17" t="s">
        <v>1840</v>
      </c>
      <c r="L102" s="18"/>
    </row>
    <row r="103" spans="1:12">
      <c r="A103" s="17" t="s">
        <v>1689</v>
      </c>
      <c r="B103" s="17" t="s">
        <v>46</v>
      </c>
      <c r="C103" s="17" t="s">
        <v>1749</v>
      </c>
      <c r="D103" s="17">
        <v>1</v>
      </c>
      <c r="E103" s="17" t="s">
        <v>2660</v>
      </c>
      <c r="F103" s="17" t="s">
        <v>35</v>
      </c>
      <c r="G103" s="17" t="s">
        <v>1841</v>
      </c>
      <c r="H103" s="17">
        <v>6326</v>
      </c>
      <c r="I103" s="17">
        <v>1700</v>
      </c>
      <c r="J103" s="17" t="s">
        <v>1842</v>
      </c>
      <c r="L103" s="18"/>
    </row>
    <row r="104" spans="1:12">
      <c r="A104" s="17" t="s">
        <v>1690</v>
      </c>
      <c r="B104" s="17" t="s">
        <v>47</v>
      </c>
      <c r="C104" s="17" t="s">
        <v>927</v>
      </c>
      <c r="D104" s="17">
        <v>2</v>
      </c>
      <c r="E104" s="17" t="s">
        <v>2660</v>
      </c>
      <c r="F104" s="17" t="s">
        <v>35</v>
      </c>
      <c r="G104" s="17" t="s">
        <v>1841</v>
      </c>
      <c r="H104" s="17">
        <v>6326</v>
      </c>
      <c r="I104" s="17">
        <v>1700</v>
      </c>
      <c r="J104" s="17" t="s">
        <v>1842</v>
      </c>
      <c r="L104" s="18"/>
    </row>
    <row r="105" spans="1:12">
      <c r="A105" s="17" t="s">
        <v>1691</v>
      </c>
      <c r="B105" s="17" t="s">
        <v>46</v>
      </c>
      <c r="C105" s="17" t="s">
        <v>1745</v>
      </c>
      <c r="D105" s="17">
        <v>1</v>
      </c>
      <c r="E105" s="17" t="s">
        <v>2660</v>
      </c>
      <c r="F105" s="17" t="s">
        <v>35</v>
      </c>
      <c r="G105" s="17" t="s">
        <v>1843</v>
      </c>
      <c r="H105" s="17">
        <v>6312</v>
      </c>
      <c r="I105" s="17">
        <v>1700</v>
      </c>
      <c r="J105" s="17" t="s">
        <v>1844</v>
      </c>
      <c r="L105" s="18"/>
    </row>
    <row r="106" spans="1:12">
      <c r="A106" s="17" t="s">
        <v>1692</v>
      </c>
      <c r="B106" s="17" t="s">
        <v>46</v>
      </c>
      <c r="C106" s="17" t="s">
        <v>1845</v>
      </c>
      <c r="D106" s="17">
        <v>1</v>
      </c>
      <c r="E106" s="17" t="s">
        <v>2660</v>
      </c>
      <c r="F106" s="17" t="s">
        <v>35</v>
      </c>
      <c r="G106" s="17" t="s">
        <v>1846</v>
      </c>
      <c r="H106" s="17">
        <v>6362</v>
      </c>
      <c r="I106" s="17">
        <v>1700</v>
      </c>
      <c r="J106" s="17" t="s">
        <v>1847</v>
      </c>
      <c r="L106" s="18"/>
    </row>
    <row r="107" spans="1:12">
      <c r="A107" s="17" t="s">
        <v>1693</v>
      </c>
      <c r="B107" s="17" t="s">
        <v>46</v>
      </c>
      <c r="C107" s="17" t="s">
        <v>1845</v>
      </c>
      <c r="D107" s="17">
        <v>1</v>
      </c>
      <c r="E107" s="17" t="s">
        <v>2660</v>
      </c>
      <c r="F107" s="17" t="s">
        <v>35</v>
      </c>
      <c r="G107" s="17" t="s">
        <v>1848</v>
      </c>
      <c r="H107" s="17">
        <v>6374</v>
      </c>
      <c r="I107" s="17">
        <v>1700</v>
      </c>
      <c r="J107" s="17" t="s">
        <v>1849</v>
      </c>
      <c r="L107" s="18"/>
    </row>
    <row r="108" spans="1:12">
      <c r="A108" s="17" t="s">
        <v>1694</v>
      </c>
      <c r="B108" s="17" t="s">
        <v>46</v>
      </c>
      <c r="C108" s="17" t="s">
        <v>1745</v>
      </c>
      <c r="D108" s="17">
        <v>1</v>
      </c>
      <c r="E108" s="17" t="s">
        <v>2660</v>
      </c>
      <c r="F108" s="17" t="s">
        <v>35</v>
      </c>
      <c r="G108" s="17" t="s">
        <v>1850</v>
      </c>
      <c r="H108" s="17">
        <v>6344</v>
      </c>
      <c r="I108" s="17">
        <v>1700</v>
      </c>
      <c r="J108" s="17" t="s">
        <v>1851</v>
      </c>
      <c r="L108" s="18"/>
    </row>
    <row r="109" spans="1:12">
      <c r="A109" s="17" t="s">
        <v>1695</v>
      </c>
      <c r="B109" s="17" t="s">
        <v>46</v>
      </c>
      <c r="C109" s="17" t="s">
        <v>1755</v>
      </c>
      <c r="D109" s="17">
        <v>1</v>
      </c>
      <c r="E109" s="17" t="s">
        <v>2660</v>
      </c>
      <c r="F109" s="17" t="s">
        <v>35</v>
      </c>
      <c r="G109" s="17" t="s">
        <v>1850</v>
      </c>
      <c r="H109" s="17">
        <v>6344</v>
      </c>
      <c r="I109" s="17">
        <v>1700</v>
      </c>
      <c r="J109" s="17" t="s">
        <v>1851</v>
      </c>
      <c r="L109" s="18"/>
    </row>
    <row r="110" spans="1:12">
      <c r="A110" s="17" t="s">
        <v>1696</v>
      </c>
      <c r="B110" s="17" t="s">
        <v>47</v>
      </c>
      <c r="C110" s="17" t="s">
        <v>1852</v>
      </c>
      <c r="D110" s="17">
        <v>1</v>
      </c>
      <c r="E110" s="17" t="s">
        <v>2660</v>
      </c>
      <c r="F110" s="17" t="s">
        <v>35</v>
      </c>
      <c r="G110" s="17" t="s">
        <v>1850</v>
      </c>
      <c r="H110" s="17">
        <v>6269</v>
      </c>
      <c r="I110" s="17">
        <v>1700</v>
      </c>
      <c r="J110" s="17" t="s">
        <v>1851</v>
      </c>
      <c r="L110" s="18"/>
    </row>
    <row r="111" spans="1:12">
      <c r="A111" s="17" t="s">
        <v>1697</v>
      </c>
      <c r="B111" s="17" t="s">
        <v>46</v>
      </c>
      <c r="C111" s="17" t="s">
        <v>1472</v>
      </c>
      <c r="D111" s="17">
        <v>1</v>
      </c>
      <c r="E111" s="17" t="s">
        <v>2660</v>
      </c>
      <c r="F111" s="17" t="s">
        <v>35</v>
      </c>
      <c r="G111" s="17" t="s">
        <v>1861</v>
      </c>
      <c r="H111" s="17">
        <v>6262</v>
      </c>
      <c r="I111" s="17">
        <v>1700</v>
      </c>
      <c r="J111" s="17" t="s">
        <v>1862</v>
      </c>
      <c r="L111" s="18"/>
    </row>
    <row r="112" spans="1:12">
      <c r="A112" s="17" t="s">
        <v>1698</v>
      </c>
      <c r="B112" s="17" t="s">
        <v>46</v>
      </c>
      <c r="C112" s="17" t="s">
        <v>1755</v>
      </c>
      <c r="D112" s="17">
        <v>3</v>
      </c>
      <c r="E112" s="17" t="s">
        <v>2660</v>
      </c>
      <c r="F112" s="17" t="s">
        <v>35</v>
      </c>
      <c r="G112" s="17" t="s">
        <v>1861</v>
      </c>
      <c r="H112" s="17">
        <v>6262</v>
      </c>
      <c r="I112" s="17">
        <v>1700</v>
      </c>
      <c r="J112" s="17" t="s">
        <v>1862</v>
      </c>
      <c r="L112" s="18"/>
    </row>
    <row r="113" spans="1:12">
      <c r="A113" s="17" t="s">
        <v>1699</v>
      </c>
      <c r="B113" s="17" t="s">
        <v>46</v>
      </c>
      <c r="C113" s="17" t="s">
        <v>1745</v>
      </c>
      <c r="D113" s="17">
        <v>1</v>
      </c>
      <c r="E113" s="17" t="s">
        <v>2660</v>
      </c>
      <c r="F113" s="17" t="s">
        <v>35</v>
      </c>
      <c r="G113" s="17" t="s">
        <v>1861</v>
      </c>
      <c r="H113" s="17">
        <v>6262</v>
      </c>
      <c r="I113" s="17">
        <v>1700</v>
      </c>
      <c r="J113" s="17" t="s">
        <v>1862</v>
      </c>
      <c r="L113" s="18"/>
    </row>
    <row r="114" spans="1:12">
      <c r="A114" s="17" t="s">
        <v>1700</v>
      </c>
      <c r="B114" s="17" t="s">
        <v>46</v>
      </c>
      <c r="C114" s="17" t="s">
        <v>1744</v>
      </c>
      <c r="D114" s="17">
        <v>1</v>
      </c>
      <c r="E114" s="17" t="s">
        <v>2660</v>
      </c>
      <c r="F114" s="17" t="s">
        <v>35</v>
      </c>
      <c r="G114" s="17" t="s">
        <v>1861</v>
      </c>
      <c r="H114" s="17">
        <v>6262</v>
      </c>
      <c r="I114" s="17">
        <v>1700</v>
      </c>
      <c r="J114" s="17" t="s">
        <v>1862</v>
      </c>
      <c r="L114" s="18"/>
    </row>
    <row r="115" spans="1:12">
      <c r="A115" s="17" t="s">
        <v>1701</v>
      </c>
      <c r="B115" s="17" t="s">
        <v>46</v>
      </c>
      <c r="C115" s="17" t="s">
        <v>911</v>
      </c>
      <c r="D115" s="17">
        <v>1</v>
      </c>
      <c r="E115" s="17" t="s">
        <v>2660</v>
      </c>
      <c r="F115" s="17" t="s">
        <v>35</v>
      </c>
      <c r="G115" s="17" t="s">
        <v>1861</v>
      </c>
      <c r="H115" s="17">
        <v>6262</v>
      </c>
      <c r="I115" s="17">
        <v>1700</v>
      </c>
      <c r="J115" s="17" t="s">
        <v>1862</v>
      </c>
      <c r="L115" s="18"/>
    </row>
    <row r="116" spans="1:12">
      <c r="A116" s="17" t="s">
        <v>1702</v>
      </c>
      <c r="B116" s="17" t="s">
        <v>46</v>
      </c>
      <c r="C116" s="17" t="s">
        <v>1853</v>
      </c>
      <c r="D116" s="17">
        <v>1</v>
      </c>
      <c r="E116" s="17" t="s">
        <v>2660</v>
      </c>
      <c r="F116" s="17" t="s">
        <v>35</v>
      </c>
      <c r="G116" s="17" t="s">
        <v>1861</v>
      </c>
      <c r="H116" s="17">
        <v>6262</v>
      </c>
      <c r="I116" s="17">
        <v>1700</v>
      </c>
      <c r="J116" s="17" t="s">
        <v>1862</v>
      </c>
      <c r="L116" s="18"/>
    </row>
    <row r="117" spans="1:12">
      <c r="A117" s="17" t="s">
        <v>1703</v>
      </c>
      <c r="B117" s="17" t="s">
        <v>46</v>
      </c>
      <c r="C117" s="17" t="s">
        <v>1854</v>
      </c>
      <c r="D117" s="17">
        <v>1</v>
      </c>
      <c r="E117" s="17" t="s">
        <v>2660</v>
      </c>
      <c r="F117" s="17" t="s">
        <v>35</v>
      </c>
      <c r="G117" s="17" t="s">
        <v>1861</v>
      </c>
      <c r="H117" s="17">
        <v>6262</v>
      </c>
      <c r="I117" s="17">
        <v>1700</v>
      </c>
      <c r="J117" s="17" t="s">
        <v>1862</v>
      </c>
      <c r="L117" s="18"/>
    </row>
    <row r="118" spans="1:12">
      <c r="A118" s="17" t="s">
        <v>1704</v>
      </c>
      <c r="B118" s="17" t="s">
        <v>46</v>
      </c>
      <c r="C118" s="17" t="s">
        <v>1855</v>
      </c>
      <c r="D118" s="17">
        <v>1</v>
      </c>
      <c r="E118" s="17" t="s">
        <v>2660</v>
      </c>
      <c r="F118" s="17" t="s">
        <v>35</v>
      </c>
      <c r="G118" s="17" t="s">
        <v>1861</v>
      </c>
      <c r="H118" s="17">
        <v>6262</v>
      </c>
      <c r="I118" s="17">
        <v>1700</v>
      </c>
      <c r="J118" s="17" t="s">
        <v>1862</v>
      </c>
      <c r="L118" s="18"/>
    </row>
    <row r="119" spans="1:12">
      <c r="A119" s="17" t="s">
        <v>1705</v>
      </c>
      <c r="B119" s="17" t="s">
        <v>46</v>
      </c>
      <c r="C119" s="17" t="s">
        <v>1856</v>
      </c>
      <c r="D119" s="17">
        <v>1</v>
      </c>
      <c r="E119" s="17" t="s">
        <v>2660</v>
      </c>
      <c r="F119" s="17" t="s">
        <v>35</v>
      </c>
      <c r="G119" s="17" t="s">
        <v>1861</v>
      </c>
      <c r="H119" s="17">
        <v>6262</v>
      </c>
      <c r="I119" s="17">
        <v>1700</v>
      </c>
      <c r="J119" s="17" t="s">
        <v>1862</v>
      </c>
      <c r="L119" s="18"/>
    </row>
    <row r="120" spans="1:12">
      <c r="A120" s="17" t="s">
        <v>1706</v>
      </c>
      <c r="B120" s="17" t="s">
        <v>140</v>
      </c>
      <c r="C120" s="17" t="s">
        <v>1857</v>
      </c>
      <c r="D120" s="17">
        <v>2</v>
      </c>
      <c r="E120" s="17" t="s">
        <v>2660</v>
      </c>
      <c r="F120" s="17" t="s">
        <v>35</v>
      </c>
      <c r="G120" s="17" t="s">
        <v>1861</v>
      </c>
      <c r="H120" s="17">
        <v>6262</v>
      </c>
      <c r="I120" s="17">
        <v>1700</v>
      </c>
      <c r="J120" s="17" t="s">
        <v>1862</v>
      </c>
      <c r="L120" s="18"/>
    </row>
    <row r="121" spans="1:12">
      <c r="A121" s="17" t="s">
        <v>1707</v>
      </c>
      <c r="B121" s="17" t="s">
        <v>140</v>
      </c>
      <c r="C121" s="17" t="s">
        <v>1858</v>
      </c>
      <c r="D121" s="17">
        <v>1</v>
      </c>
      <c r="E121" s="17" t="s">
        <v>2660</v>
      </c>
      <c r="F121" s="17" t="s">
        <v>35</v>
      </c>
      <c r="G121" s="17" t="s">
        <v>1861</v>
      </c>
      <c r="H121" s="17">
        <v>6262</v>
      </c>
      <c r="I121" s="17">
        <v>1700</v>
      </c>
      <c r="J121" s="17" t="s">
        <v>1862</v>
      </c>
      <c r="L121" s="18"/>
    </row>
    <row r="122" spans="1:12">
      <c r="A122" s="17" t="s">
        <v>1708</v>
      </c>
      <c r="B122" s="17" t="s">
        <v>146</v>
      </c>
      <c r="C122" s="17" t="s">
        <v>1859</v>
      </c>
      <c r="D122" s="17">
        <v>1</v>
      </c>
      <c r="E122" s="17" t="s">
        <v>2660</v>
      </c>
      <c r="F122" s="17" t="s">
        <v>35</v>
      </c>
      <c r="G122" s="17" t="s">
        <v>1861</v>
      </c>
      <c r="H122" s="17">
        <v>6262</v>
      </c>
      <c r="I122" s="17">
        <v>1700</v>
      </c>
      <c r="J122" s="17" t="s">
        <v>1862</v>
      </c>
      <c r="L122" s="18"/>
    </row>
    <row r="123" spans="1:12">
      <c r="A123" s="17" t="s">
        <v>1709</v>
      </c>
      <c r="B123" s="17" t="s">
        <v>47</v>
      </c>
      <c r="C123" s="17" t="s">
        <v>1860</v>
      </c>
      <c r="D123" s="17">
        <v>1</v>
      </c>
      <c r="E123" s="17" t="s">
        <v>2660</v>
      </c>
      <c r="F123" s="17" t="s">
        <v>35</v>
      </c>
      <c r="G123" s="17" t="s">
        <v>1861</v>
      </c>
      <c r="H123" s="17">
        <v>6262</v>
      </c>
      <c r="I123" s="17">
        <v>1700</v>
      </c>
      <c r="J123" s="17" t="s">
        <v>1862</v>
      </c>
      <c r="L123" s="18"/>
    </row>
    <row r="124" spans="1:12">
      <c r="A124" s="17" t="s">
        <v>1710</v>
      </c>
      <c r="B124" s="17" t="s">
        <v>46</v>
      </c>
      <c r="C124" s="17" t="s">
        <v>1745</v>
      </c>
      <c r="D124" s="17">
        <v>1</v>
      </c>
      <c r="E124" s="17" t="s">
        <v>2660</v>
      </c>
      <c r="F124" s="17" t="s">
        <v>35</v>
      </c>
      <c r="G124" s="17" t="s">
        <v>1864</v>
      </c>
      <c r="H124" s="17">
        <v>6373</v>
      </c>
      <c r="I124" s="17">
        <v>1700</v>
      </c>
      <c r="J124" s="17" t="s">
        <v>1865</v>
      </c>
      <c r="L124" s="18"/>
    </row>
    <row r="125" spans="1:12">
      <c r="A125" s="17" t="s">
        <v>1711</v>
      </c>
      <c r="B125" s="17" t="s">
        <v>46</v>
      </c>
      <c r="C125" s="17" t="s">
        <v>1755</v>
      </c>
      <c r="D125" s="17">
        <v>1</v>
      </c>
      <c r="E125" s="17" t="s">
        <v>2660</v>
      </c>
      <c r="F125" s="17" t="s">
        <v>35</v>
      </c>
      <c r="G125" s="17" t="s">
        <v>1864</v>
      </c>
      <c r="H125" s="17">
        <v>6373</v>
      </c>
      <c r="I125" s="17">
        <v>1700</v>
      </c>
      <c r="J125" s="17" t="s">
        <v>1865</v>
      </c>
      <c r="L125" s="18"/>
    </row>
    <row r="126" spans="1:12">
      <c r="A126" s="17" t="s">
        <v>1712</v>
      </c>
      <c r="B126" s="17" t="s">
        <v>46</v>
      </c>
      <c r="C126" s="17" t="s">
        <v>1863</v>
      </c>
      <c r="D126" s="17">
        <v>1</v>
      </c>
      <c r="E126" s="17" t="s">
        <v>2660</v>
      </c>
      <c r="F126" s="17" t="s">
        <v>35</v>
      </c>
      <c r="G126" s="17" t="s">
        <v>1864</v>
      </c>
      <c r="H126" s="17">
        <v>6373</v>
      </c>
      <c r="I126" s="17">
        <v>1700</v>
      </c>
      <c r="J126" s="17" t="s">
        <v>1865</v>
      </c>
      <c r="L126" s="18"/>
    </row>
    <row r="127" spans="1:12">
      <c r="A127" s="17" t="s">
        <v>1713</v>
      </c>
      <c r="B127" s="17" t="s">
        <v>46</v>
      </c>
      <c r="C127" s="17" t="s">
        <v>1408</v>
      </c>
      <c r="D127" s="17">
        <v>1</v>
      </c>
      <c r="E127" s="17" t="s">
        <v>2660</v>
      </c>
      <c r="F127" s="17" t="s">
        <v>35</v>
      </c>
      <c r="G127" s="17" t="s">
        <v>1867</v>
      </c>
      <c r="H127" s="17">
        <v>6273</v>
      </c>
      <c r="I127" s="17">
        <v>1700</v>
      </c>
      <c r="J127" s="17" t="s">
        <v>1868</v>
      </c>
      <c r="L127" s="18"/>
    </row>
    <row r="128" spans="1:12">
      <c r="A128" s="17" t="s">
        <v>1714</v>
      </c>
      <c r="B128" s="17" t="s">
        <v>46</v>
      </c>
      <c r="C128" s="17" t="s">
        <v>1863</v>
      </c>
      <c r="D128" s="17">
        <v>1</v>
      </c>
      <c r="E128" s="17" t="s">
        <v>2660</v>
      </c>
      <c r="F128" s="17" t="s">
        <v>35</v>
      </c>
      <c r="G128" s="17" t="s">
        <v>1867</v>
      </c>
      <c r="H128" s="17">
        <v>6273</v>
      </c>
      <c r="I128" s="17">
        <v>1700</v>
      </c>
      <c r="J128" s="17" t="s">
        <v>1868</v>
      </c>
      <c r="L128" s="18"/>
    </row>
    <row r="129" spans="1:12">
      <c r="A129" s="17" t="s">
        <v>1715</v>
      </c>
      <c r="B129" s="17" t="s">
        <v>46</v>
      </c>
      <c r="C129" s="17" t="s">
        <v>1866</v>
      </c>
      <c r="D129" s="17">
        <v>1</v>
      </c>
      <c r="E129" s="17" t="s">
        <v>2660</v>
      </c>
      <c r="F129" s="17" t="s">
        <v>35</v>
      </c>
      <c r="G129" s="17" t="s">
        <v>1867</v>
      </c>
      <c r="H129" s="17">
        <v>6273</v>
      </c>
      <c r="I129" s="17">
        <v>1700</v>
      </c>
      <c r="J129" s="17" t="s">
        <v>1868</v>
      </c>
      <c r="L129" s="18"/>
    </row>
    <row r="130" spans="1:12">
      <c r="A130" s="17" t="s">
        <v>1716</v>
      </c>
      <c r="B130" s="17" t="s">
        <v>47</v>
      </c>
      <c r="C130" s="17" t="s">
        <v>1520</v>
      </c>
      <c r="D130" s="17">
        <v>1</v>
      </c>
      <c r="E130" s="17" t="s">
        <v>2660</v>
      </c>
      <c r="F130" s="17" t="s">
        <v>35</v>
      </c>
      <c r="G130" s="17" t="s">
        <v>1867</v>
      </c>
      <c r="H130" s="17">
        <v>6273</v>
      </c>
      <c r="I130" s="17">
        <v>1700</v>
      </c>
      <c r="J130" s="17" t="s">
        <v>1868</v>
      </c>
      <c r="L130" s="18"/>
    </row>
    <row r="131" spans="1:12">
      <c r="A131" s="17" t="s">
        <v>1717</v>
      </c>
      <c r="B131" s="17" t="s">
        <v>1590</v>
      </c>
      <c r="C131" s="17" t="s">
        <v>1741</v>
      </c>
      <c r="D131" s="17">
        <v>1</v>
      </c>
      <c r="E131" s="17" t="s">
        <v>2660</v>
      </c>
      <c r="F131" s="17" t="s">
        <v>35</v>
      </c>
      <c r="G131" s="17" t="s">
        <v>1871</v>
      </c>
      <c r="H131" s="17">
        <v>6267</v>
      </c>
      <c r="I131" s="17">
        <v>1700</v>
      </c>
      <c r="J131" s="17" t="s">
        <v>1872</v>
      </c>
      <c r="L131" s="18"/>
    </row>
    <row r="132" spans="1:12">
      <c r="A132" s="17" t="s">
        <v>1718</v>
      </c>
      <c r="B132" s="17" t="s">
        <v>46</v>
      </c>
      <c r="C132" s="17" t="s">
        <v>1866</v>
      </c>
      <c r="D132" s="17">
        <v>1</v>
      </c>
      <c r="E132" s="17" t="s">
        <v>2660</v>
      </c>
      <c r="F132" s="17" t="s">
        <v>35</v>
      </c>
      <c r="G132" s="17" t="s">
        <v>1871</v>
      </c>
      <c r="H132" s="17">
        <v>6267</v>
      </c>
      <c r="I132" s="17">
        <v>1700</v>
      </c>
      <c r="J132" s="17" t="s">
        <v>1872</v>
      </c>
      <c r="L132" s="18"/>
    </row>
    <row r="133" spans="1:12">
      <c r="A133" s="17" t="s">
        <v>1719</v>
      </c>
      <c r="B133" s="17" t="s">
        <v>46</v>
      </c>
      <c r="C133" s="17" t="s">
        <v>1869</v>
      </c>
      <c r="D133" s="17">
        <v>1</v>
      </c>
      <c r="E133" s="17" t="s">
        <v>2660</v>
      </c>
      <c r="F133" s="17" t="s">
        <v>35</v>
      </c>
      <c r="G133" s="17" t="s">
        <v>1871</v>
      </c>
      <c r="H133" s="17">
        <v>6267</v>
      </c>
      <c r="I133" s="17">
        <v>1700</v>
      </c>
      <c r="J133" s="17" t="s">
        <v>1872</v>
      </c>
      <c r="L133" s="18"/>
    </row>
    <row r="134" spans="1:12">
      <c r="A134" s="17" t="s">
        <v>1720</v>
      </c>
      <c r="B134" s="17" t="s">
        <v>47</v>
      </c>
      <c r="C134" s="17" t="s">
        <v>1870</v>
      </c>
      <c r="D134" s="17">
        <v>1</v>
      </c>
      <c r="E134" s="17" t="s">
        <v>2660</v>
      </c>
      <c r="F134" s="17" t="s">
        <v>35</v>
      </c>
      <c r="G134" s="17" t="s">
        <v>1871</v>
      </c>
      <c r="H134" s="17">
        <v>6267</v>
      </c>
      <c r="I134" s="17">
        <v>1700</v>
      </c>
      <c r="J134" s="17" t="s">
        <v>1872</v>
      </c>
      <c r="L134" s="18"/>
    </row>
    <row r="135" spans="1:12">
      <c r="A135" s="17" t="s">
        <v>1721</v>
      </c>
      <c r="B135" s="17" t="s">
        <v>140</v>
      </c>
      <c r="C135" s="17" t="s">
        <v>1830</v>
      </c>
      <c r="D135" s="17">
        <v>1</v>
      </c>
      <c r="E135" s="17" t="s">
        <v>2660</v>
      </c>
      <c r="F135" s="17" t="s">
        <v>35</v>
      </c>
      <c r="G135" s="17" t="s">
        <v>1873</v>
      </c>
      <c r="H135" s="17">
        <v>6299</v>
      </c>
      <c r="I135" s="17">
        <v>1700</v>
      </c>
      <c r="J135" s="17" t="s">
        <v>1874</v>
      </c>
      <c r="L135" s="18"/>
    </row>
    <row r="136" spans="1:12">
      <c r="A136" s="17" t="s">
        <v>1722</v>
      </c>
      <c r="B136" s="17" t="s">
        <v>358</v>
      </c>
      <c r="C136" s="17" t="s">
        <v>1444</v>
      </c>
      <c r="D136" s="17">
        <v>1</v>
      </c>
      <c r="E136" s="17" t="s">
        <v>2660</v>
      </c>
      <c r="F136" s="17" t="s">
        <v>35</v>
      </c>
      <c r="G136" s="17" t="s">
        <v>1877</v>
      </c>
      <c r="H136" s="17">
        <v>6304</v>
      </c>
      <c r="I136" s="17">
        <v>1700</v>
      </c>
      <c r="J136" s="17" t="s">
        <v>1878</v>
      </c>
      <c r="K136" s="36"/>
      <c r="L136" s="18"/>
    </row>
    <row r="137" spans="1:12">
      <c r="A137" s="17" t="s">
        <v>1723</v>
      </c>
      <c r="B137" s="17" t="s">
        <v>46</v>
      </c>
      <c r="C137" s="17" t="s">
        <v>1472</v>
      </c>
      <c r="D137" s="17">
        <v>1</v>
      </c>
      <c r="E137" s="17" t="s">
        <v>2660</v>
      </c>
      <c r="F137" s="17" t="s">
        <v>35</v>
      </c>
      <c r="G137" s="17" t="s">
        <v>1877</v>
      </c>
      <c r="H137" s="17">
        <v>6304</v>
      </c>
      <c r="I137" s="17">
        <v>1700</v>
      </c>
      <c r="J137" s="17" t="s">
        <v>1878</v>
      </c>
      <c r="L137" s="18"/>
    </row>
    <row r="138" spans="1:12">
      <c r="A138" s="17" t="s">
        <v>1724</v>
      </c>
      <c r="B138" s="17" t="s">
        <v>46</v>
      </c>
      <c r="C138" s="17" t="s">
        <v>1745</v>
      </c>
      <c r="D138" s="17">
        <v>1</v>
      </c>
      <c r="E138" s="17" t="s">
        <v>2660</v>
      </c>
      <c r="F138" s="17" t="s">
        <v>35</v>
      </c>
      <c r="G138" s="17" t="s">
        <v>1877</v>
      </c>
      <c r="H138" s="17">
        <v>6304</v>
      </c>
      <c r="I138" s="17">
        <v>1700</v>
      </c>
      <c r="J138" s="17" t="s">
        <v>1878</v>
      </c>
      <c r="L138" s="18"/>
    </row>
    <row r="139" spans="1:12">
      <c r="A139" s="17" t="s">
        <v>1725</v>
      </c>
      <c r="B139" s="17" t="s">
        <v>140</v>
      </c>
      <c r="C139" s="17" t="s">
        <v>1875</v>
      </c>
      <c r="D139" s="17">
        <v>1</v>
      </c>
      <c r="E139" s="17" t="s">
        <v>2660</v>
      </c>
      <c r="F139" s="17" t="s">
        <v>35</v>
      </c>
      <c r="G139" s="17" t="s">
        <v>1877</v>
      </c>
      <c r="H139" s="17">
        <v>6304</v>
      </c>
      <c r="I139" s="17">
        <v>1700</v>
      </c>
      <c r="J139" s="17" t="s">
        <v>1878</v>
      </c>
      <c r="L139" s="18"/>
    </row>
    <row r="140" spans="1:12">
      <c r="A140" s="17" t="s">
        <v>1726</v>
      </c>
      <c r="B140" s="17" t="s">
        <v>377</v>
      </c>
      <c r="C140" s="17" t="s">
        <v>1876</v>
      </c>
      <c r="D140" s="17">
        <v>1</v>
      </c>
      <c r="E140" s="17" t="s">
        <v>2660</v>
      </c>
      <c r="F140" s="17" t="s">
        <v>35</v>
      </c>
      <c r="G140" s="17" t="s">
        <v>1877</v>
      </c>
      <c r="H140" s="17">
        <v>6304</v>
      </c>
      <c r="I140" s="17">
        <v>1700</v>
      </c>
      <c r="J140" s="17" t="s">
        <v>1878</v>
      </c>
      <c r="L140" s="18"/>
    </row>
    <row r="141" spans="1:12">
      <c r="A141" s="17" t="s">
        <v>1727</v>
      </c>
      <c r="B141" s="17" t="s">
        <v>46</v>
      </c>
      <c r="C141" s="17" t="s">
        <v>1472</v>
      </c>
      <c r="D141" s="17">
        <v>1</v>
      </c>
      <c r="E141" s="17" t="s">
        <v>2660</v>
      </c>
      <c r="F141" s="17" t="s">
        <v>35</v>
      </c>
      <c r="G141" s="17" t="s">
        <v>1881</v>
      </c>
      <c r="H141" s="17">
        <v>6320</v>
      </c>
      <c r="I141" s="17">
        <v>1700</v>
      </c>
      <c r="J141" s="17" t="s">
        <v>1882</v>
      </c>
      <c r="L141" s="18"/>
    </row>
    <row r="142" spans="1:12">
      <c r="A142" s="17" t="s">
        <v>1728</v>
      </c>
      <c r="B142" s="17" t="s">
        <v>46</v>
      </c>
      <c r="C142" s="17" t="s">
        <v>1755</v>
      </c>
      <c r="D142" s="17">
        <v>1</v>
      </c>
      <c r="E142" s="17" t="s">
        <v>2660</v>
      </c>
      <c r="F142" s="17" t="s">
        <v>35</v>
      </c>
      <c r="G142" s="17" t="s">
        <v>1881</v>
      </c>
      <c r="H142" s="17">
        <v>6320</v>
      </c>
      <c r="I142" s="17">
        <v>1700</v>
      </c>
      <c r="J142" s="17" t="s">
        <v>1882</v>
      </c>
      <c r="L142" s="18"/>
    </row>
    <row r="143" spans="1:12">
      <c r="A143" s="17" t="s">
        <v>1729</v>
      </c>
      <c r="B143" s="17" t="s">
        <v>46</v>
      </c>
      <c r="C143" s="17" t="s">
        <v>1879</v>
      </c>
      <c r="D143" s="17">
        <v>1</v>
      </c>
      <c r="E143" s="17" t="s">
        <v>2660</v>
      </c>
      <c r="F143" s="17" t="s">
        <v>35</v>
      </c>
      <c r="G143" s="17" t="s">
        <v>1881</v>
      </c>
      <c r="H143" s="17">
        <v>6320</v>
      </c>
      <c r="I143" s="17">
        <v>1700</v>
      </c>
      <c r="J143" s="17" t="s">
        <v>1882</v>
      </c>
      <c r="L143" s="18"/>
    </row>
    <row r="144" spans="1:12">
      <c r="A144" s="17" t="s">
        <v>1730</v>
      </c>
      <c r="B144" s="17" t="s">
        <v>46</v>
      </c>
      <c r="C144" s="17" t="s">
        <v>1880</v>
      </c>
      <c r="D144" s="17">
        <v>1</v>
      </c>
      <c r="E144" s="17" t="s">
        <v>2660</v>
      </c>
      <c r="F144" s="17" t="s">
        <v>35</v>
      </c>
      <c r="G144" s="17" t="s">
        <v>1881</v>
      </c>
      <c r="H144" s="17">
        <v>6320</v>
      </c>
      <c r="I144" s="17">
        <v>1700</v>
      </c>
      <c r="J144" s="17" t="s">
        <v>1882</v>
      </c>
      <c r="L144" s="18"/>
    </row>
    <row r="145" spans="1:12">
      <c r="A145" s="17" t="s">
        <v>1731</v>
      </c>
      <c r="B145" s="17" t="s">
        <v>46</v>
      </c>
      <c r="C145" s="17" t="s">
        <v>1755</v>
      </c>
      <c r="D145" s="17">
        <v>1</v>
      </c>
      <c r="E145" s="17" t="s">
        <v>2660</v>
      </c>
      <c r="F145" s="17" t="s">
        <v>35</v>
      </c>
      <c r="G145" s="17" t="s">
        <v>1884</v>
      </c>
      <c r="H145" s="17">
        <v>6278</v>
      </c>
      <c r="I145" s="17">
        <v>1700</v>
      </c>
      <c r="J145" s="17" t="s">
        <v>1885</v>
      </c>
      <c r="L145" s="18"/>
    </row>
    <row r="146" spans="1:12">
      <c r="A146" s="17" t="s">
        <v>1732</v>
      </c>
      <c r="B146" s="17" t="s">
        <v>47</v>
      </c>
      <c r="C146" s="17" t="s">
        <v>1883</v>
      </c>
      <c r="D146" s="17">
        <v>1</v>
      </c>
      <c r="E146" s="17" t="s">
        <v>2660</v>
      </c>
      <c r="F146" s="17" t="s">
        <v>35</v>
      </c>
      <c r="G146" s="17" t="s">
        <v>1884</v>
      </c>
      <c r="H146" s="17">
        <v>6278</v>
      </c>
      <c r="I146" s="17">
        <v>1700</v>
      </c>
      <c r="J146" s="17" t="s">
        <v>1885</v>
      </c>
      <c r="L146" s="18"/>
    </row>
    <row r="147" spans="1:12">
      <c r="A147" s="17" t="s">
        <v>1733</v>
      </c>
      <c r="B147" s="17" t="s">
        <v>46</v>
      </c>
      <c r="C147" s="17" t="s">
        <v>1845</v>
      </c>
      <c r="D147" s="17">
        <v>1</v>
      </c>
      <c r="E147" s="17" t="s">
        <v>2660</v>
      </c>
      <c r="F147" s="17" t="s">
        <v>35</v>
      </c>
      <c r="G147" s="17" t="s">
        <v>1888</v>
      </c>
      <c r="H147" s="17">
        <v>6356</v>
      </c>
      <c r="I147" s="17">
        <v>1700</v>
      </c>
      <c r="J147" s="17" t="s">
        <v>1889</v>
      </c>
      <c r="L147" s="18"/>
    </row>
    <row r="148" spans="1:12">
      <c r="A148" s="17" t="s">
        <v>1734</v>
      </c>
      <c r="B148" s="17" t="s">
        <v>1886</v>
      </c>
      <c r="C148" s="17" t="s">
        <v>1777</v>
      </c>
      <c r="D148" s="17">
        <v>1</v>
      </c>
      <c r="E148" s="17" t="s">
        <v>2660</v>
      </c>
      <c r="F148" s="17" t="s">
        <v>35</v>
      </c>
      <c r="G148" s="17" t="s">
        <v>1888</v>
      </c>
      <c r="H148" s="17">
        <v>6356</v>
      </c>
      <c r="I148" s="17">
        <v>1700</v>
      </c>
      <c r="J148" s="17" t="s">
        <v>1889</v>
      </c>
      <c r="L148" s="18"/>
    </row>
    <row r="149" spans="1:12">
      <c r="A149" s="17" t="s">
        <v>1735</v>
      </c>
      <c r="B149" s="17" t="s">
        <v>1886</v>
      </c>
      <c r="C149" s="17" t="s">
        <v>1887</v>
      </c>
      <c r="D149" s="17">
        <v>1</v>
      </c>
      <c r="E149" s="17" t="s">
        <v>2660</v>
      </c>
      <c r="F149" s="17" t="s">
        <v>35</v>
      </c>
      <c r="G149" s="17" t="s">
        <v>1888</v>
      </c>
      <c r="H149" s="17">
        <v>6356</v>
      </c>
      <c r="I149" s="17">
        <v>1700</v>
      </c>
      <c r="J149" s="17" t="s">
        <v>1889</v>
      </c>
      <c r="L149" s="18"/>
    </row>
    <row r="150" spans="1:12">
      <c r="A150" s="17" t="s">
        <v>1736</v>
      </c>
      <c r="B150" s="17" t="s">
        <v>46</v>
      </c>
      <c r="C150" s="17" t="s">
        <v>1776</v>
      </c>
      <c r="D150" s="17">
        <v>1</v>
      </c>
      <c r="E150" s="17" t="s">
        <v>2660</v>
      </c>
      <c r="F150" s="17" t="s">
        <v>35</v>
      </c>
      <c r="G150" s="17" t="s">
        <v>1888</v>
      </c>
      <c r="H150" s="17">
        <v>6356</v>
      </c>
      <c r="I150" s="17">
        <v>1700</v>
      </c>
      <c r="J150" s="17" t="s">
        <v>1889</v>
      </c>
      <c r="L150" s="18"/>
    </row>
    <row r="151" spans="1:12">
      <c r="A151" s="17" t="s">
        <v>1737</v>
      </c>
      <c r="B151" s="17" t="s">
        <v>46</v>
      </c>
      <c r="C151" s="17" t="s">
        <v>1745</v>
      </c>
      <c r="D151" s="17">
        <v>1</v>
      </c>
      <c r="E151" s="17" t="s">
        <v>2660</v>
      </c>
      <c r="F151" s="17" t="s">
        <v>35</v>
      </c>
      <c r="G151" s="17" t="s">
        <v>1891</v>
      </c>
      <c r="H151" s="17">
        <v>6308</v>
      </c>
      <c r="I151" s="17">
        <v>1700</v>
      </c>
      <c r="J151" s="17" t="s">
        <v>1890</v>
      </c>
      <c r="L151" s="18"/>
    </row>
    <row r="152" spans="1:12">
      <c r="A152" s="17" t="s">
        <v>1738</v>
      </c>
      <c r="B152" s="17" t="s">
        <v>46</v>
      </c>
      <c r="C152" s="17" t="s">
        <v>1755</v>
      </c>
      <c r="D152" s="17">
        <v>1</v>
      </c>
      <c r="E152" s="17" t="s">
        <v>2660</v>
      </c>
      <c r="F152" s="17" t="s">
        <v>35</v>
      </c>
      <c r="G152" s="17" t="s">
        <v>1891</v>
      </c>
      <c r="H152" s="17">
        <v>6308</v>
      </c>
      <c r="I152" s="17">
        <v>1700</v>
      </c>
      <c r="J152" s="17" t="s">
        <v>1890</v>
      </c>
      <c r="L152" s="18"/>
    </row>
    <row r="153" spans="1:12">
      <c r="A153" s="17" t="s">
        <v>1739</v>
      </c>
      <c r="B153" s="17" t="s">
        <v>46</v>
      </c>
      <c r="C153" s="17" t="s">
        <v>1856</v>
      </c>
      <c r="D153" s="17">
        <v>1</v>
      </c>
      <c r="E153" s="17" t="s">
        <v>2660</v>
      </c>
      <c r="F153" s="17" t="s">
        <v>35</v>
      </c>
      <c r="G153" s="17" t="s">
        <v>1891</v>
      </c>
      <c r="H153" s="17">
        <v>6308</v>
      </c>
      <c r="I153" s="17">
        <v>1700</v>
      </c>
      <c r="J153" s="17" t="s">
        <v>1890</v>
      </c>
      <c r="L153" s="18"/>
    </row>
    <row r="154" spans="1:12">
      <c r="A154" s="17" t="s">
        <v>1740</v>
      </c>
      <c r="B154" s="17" t="s">
        <v>46</v>
      </c>
      <c r="C154" s="17" t="s">
        <v>1745</v>
      </c>
      <c r="D154" s="17">
        <v>1</v>
      </c>
      <c r="E154" s="17" t="s">
        <v>2660</v>
      </c>
      <c r="F154" s="17" t="s">
        <v>35</v>
      </c>
      <c r="G154" s="17" t="s">
        <v>1892</v>
      </c>
      <c r="H154" s="17">
        <v>6259</v>
      </c>
      <c r="I154" s="17">
        <v>1700</v>
      </c>
      <c r="J154" s="17" t="s">
        <v>1893</v>
      </c>
      <c r="L154" s="18"/>
    </row>
    <row r="155" spans="1:12">
      <c r="A155" s="17" t="s">
        <v>1894</v>
      </c>
      <c r="B155" s="17" t="s">
        <v>46</v>
      </c>
      <c r="C155" s="17" t="s">
        <v>1755</v>
      </c>
      <c r="D155" s="17">
        <v>1</v>
      </c>
      <c r="E155" s="17" t="s">
        <v>2660</v>
      </c>
      <c r="F155" s="17" t="s">
        <v>35</v>
      </c>
      <c r="G155" s="17" t="s">
        <v>1892</v>
      </c>
      <c r="H155" s="17">
        <v>6259</v>
      </c>
      <c r="I155" s="17">
        <v>1700</v>
      </c>
      <c r="J155" s="17" t="s">
        <v>1893</v>
      </c>
      <c r="L155" s="18"/>
    </row>
    <row r="156" spans="1:12">
      <c r="A156" s="17" t="s">
        <v>1895</v>
      </c>
      <c r="B156" s="17" t="s">
        <v>48</v>
      </c>
      <c r="C156" s="17" t="s">
        <v>1909</v>
      </c>
      <c r="D156" s="17">
        <v>1</v>
      </c>
      <c r="E156" s="17" t="s">
        <v>2660</v>
      </c>
      <c r="F156" s="17" t="s">
        <v>35</v>
      </c>
      <c r="G156" s="17" t="s">
        <v>1910</v>
      </c>
      <c r="H156" s="17">
        <v>6322</v>
      </c>
      <c r="I156" s="17">
        <v>1700</v>
      </c>
      <c r="J156" s="17" t="s">
        <v>1911</v>
      </c>
      <c r="L156" s="18"/>
    </row>
    <row r="157" spans="1:12">
      <c r="A157" s="17" t="s">
        <v>1896</v>
      </c>
      <c r="B157" s="17" t="s">
        <v>1221</v>
      </c>
      <c r="C157" s="17" t="s">
        <v>1912</v>
      </c>
      <c r="D157" s="17">
        <v>1</v>
      </c>
      <c r="E157" s="17" t="s">
        <v>2660</v>
      </c>
      <c r="F157" s="17" t="s">
        <v>35</v>
      </c>
      <c r="G157" s="17" t="s">
        <v>1910</v>
      </c>
      <c r="H157" s="17">
        <v>6322</v>
      </c>
      <c r="I157" s="17">
        <v>1700</v>
      </c>
      <c r="J157" s="17" t="s">
        <v>1911</v>
      </c>
      <c r="L157" s="18"/>
    </row>
    <row r="158" spans="1:12">
      <c r="A158" s="17" t="s">
        <v>1897</v>
      </c>
      <c r="B158" s="17" t="s">
        <v>46</v>
      </c>
      <c r="C158" s="17" t="s">
        <v>1755</v>
      </c>
      <c r="D158" s="17">
        <v>1</v>
      </c>
      <c r="E158" s="17" t="s">
        <v>2660</v>
      </c>
      <c r="F158" s="17" t="s">
        <v>35</v>
      </c>
      <c r="G158" s="17" t="s">
        <v>1914</v>
      </c>
      <c r="H158" s="17">
        <v>6330</v>
      </c>
      <c r="I158" s="17">
        <v>1700</v>
      </c>
      <c r="J158" s="17" t="s">
        <v>1915</v>
      </c>
      <c r="L158" s="18"/>
    </row>
    <row r="159" spans="1:12">
      <c r="A159" s="17" t="s">
        <v>1898</v>
      </c>
      <c r="B159" s="17" t="s">
        <v>48</v>
      </c>
      <c r="C159" s="17" t="s">
        <v>1746</v>
      </c>
      <c r="D159" s="17">
        <v>1</v>
      </c>
      <c r="E159" s="17" t="s">
        <v>2660</v>
      </c>
      <c r="F159" s="17" t="s">
        <v>35</v>
      </c>
      <c r="G159" s="17" t="s">
        <v>1914</v>
      </c>
      <c r="H159" s="17">
        <v>6330</v>
      </c>
      <c r="I159" s="17">
        <v>1700</v>
      </c>
      <c r="J159" s="17" t="s">
        <v>1915</v>
      </c>
      <c r="L159" s="18"/>
    </row>
    <row r="160" spans="1:12">
      <c r="A160" s="17" t="s">
        <v>1899</v>
      </c>
      <c r="B160" s="17" t="s">
        <v>1886</v>
      </c>
      <c r="C160" s="17" t="s">
        <v>1913</v>
      </c>
      <c r="D160" s="17">
        <v>1</v>
      </c>
      <c r="E160" s="17" t="s">
        <v>2660</v>
      </c>
      <c r="F160" s="17" t="s">
        <v>35</v>
      </c>
      <c r="G160" s="17" t="s">
        <v>1914</v>
      </c>
      <c r="H160" s="17">
        <v>6330</v>
      </c>
      <c r="I160" s="17">
        <v>1700</v>
      </c>
      <c r="J160" s="17" t="s">
        <v>1915</v>
      </c>
      <c r="L160" s="18"/>
    </row>
    <row r="161" spans="1:12">
      <c r="A161" s="17" t="s">
        <v>1900</v>
      </c>
      <c r="B161" s="17" t="s">
        <v>610</v>
      </c>
      <c r="C161" s="17" t="s">
        <v>1916</v>
      </c>
      <c r="D161" s="17">
        <v>1</v>
      </c>
      <c r="E161" s="17" t="s">
        <v>2660</v>
      </c>
      <c r="F161" s="17" t="s">
        <v>35</v>
      </c>
      <c r="G161" s="17" t="s">
        <v>1918</v>
      </c>
      <c r="H161" s="17">
        <v>6252</v>
      </c>
      <c r="I161" s="17">
        <v>1700</v>
      </c>
      <c r="J161" s="17" t="s">
        <v>1919</v>
      </c>
      <c r="L161" s="18"/>
    </row>
    <row r="162" spans="1:12">
      <c r="A162" s="17" t="s">
        <v>1901</v>
      </c>
      <c r="B162" s="17" t="s">
        <v>140</v>
      </c>
      <c r="C162" s="17" t="s">
        <v>1917</v>
      </c>
      <c r="D162" s="17">
        <v>1</v>
      </c>
      <c r="E162" s="17" t="s">
        <v>2660</v>
      </c>
      <c r="F162" s="17" t="s">
        <v>35</v>
      </c>
      <c r="G162" s="17" t="s">
        <v>1918</v>
      </c>
      <c r="H162" s="17">
        <v>6252</v>
      </c>
      <c r="I162" s="17">
        <v>1700</v>
      </c>
      <c r="J162" s="17" t="s">
        <v>1919</v>
      </c>
      <c r="L162" s="18"/>
    </row>
    <row r="163" spans="1:12">
      <c r="A163" s="17" t="s">
        <v>1902</v>
      </c>
      <c r="B163" s="17" t="s">
        <v>46</v>
      </c>
      <c r="C163" s="17" t="s">
        <v>1472</v>
      </c>
      <c r="D163" s="17">
        <v>1</v>
      </c>
      <c r="E163" s="17" t="s">
        <v>2660</v>
      </c>
      <c r="F163" s="17" t="s">
        <v>35</v>
      </c>
      <c r="G163" s="17" t="s">
        <v>1921</v>
      </c>
      <c r="H163" s="17">
        <v>6345</v>
      </c>
      <c r="I163" s="17">
        <v>1700</v>
      </c>
      <c r="J163" s="17" t="s">
        <v>1922</v>
      </c>
      <c r="L163" s="18"/>
    </row>
    <row r="164" spans="1:12">
      <c r="A164" s="17" t="s">
        <v>1903</v>
      </c>
      <c r="B164" s="17" t="s">
        <v>48</v>
      </c>
      <c r="C164" s="17" t="s">
        <v>1920</v>
      </c>
      <c r="D164" s="17">
        <v>1</v>
      </c>
      <c r="E164" s="17" t="s">
        <v>2660</v>
      </c>
      <c r="F164" s="17" t="s">
        <v>35</v>
      </c>
      <c r="G164" s="17" t="s">
        <v>1921</v>
      </c>
      <c r="H164" s="17">
        <v>6345</v>
      </c>
      <c r="I164" s="17">
        <v>1700</v>
      </c>
      <c r="J164" s="17" t="s">
        <v>1922</v>
      </c>
      <c r="L164" s="18"/>
    </row>
    <row r="165" spans="1:12">
      <c r="A165" s="17" t="s">
        <v>1904</v>
      </c>
      <c r="B165" s="17" t="s">
        <v>46</v>
      </c>
      <c r="C165" s="17" t="s">
        <v>1472</v>
      </c>
      <c r="D165" s="17">
        <v>1</v>
      </c>
      <c r="E165" s="17" t="s">
        <v>2660</v>
      </c>
      <c r="F165" s="17" t="s">
        <v>35</v>
      </c>
      <c r="G165" s="17" t="s">
        <v>1923</v>
      </c>
      <c r="H165" s="17">
        <v>6324</v>
      </c>
      <c r="I165" s="17">
        <v>1700</v>
      </c>
      <c r="J165" s="17" t="s">
        <v>1924</v>
      </c>
      <c r="L165" s="18"/>
    </row>
    <row r="166" spans="1:12">
      <c r="A166" s="17" t="s">
        <v>1905</v>
      </c>
      <c r="B166" s="17" t="s">
        <v>46</v>
      </c>
      <c r="C166" s="17" t="s">
        <v>1745</v>
      </c>
      <c r="D166" s="17">
        <v>1</v>
      </c>
      <c r="E166" s="17" t="s">
        <v>2660</v>
      </c>
      <c r="F166" s="17" t="s">
        <v>35</v>
      </c>
      <c r="G166" s="17" t="s">
        <v>1923</v>
      </c>
      <c r="H166" s="17">
        <v>6324</v>
      </c>
      <c r="I166" s="17">
        <v>1700</v>
      </c>
      <c r="J166" s="17" t="s">
        <v>1924</v>
      </c>
      <c r="L166" s="18"/>
    </row>
    <row r="167" spans="1:12">
      <c r="A167" s="17" t="s">
        <v>1906</v>
      </c>
      <c r="B167" s="17" t="s">
        <v>46</v>
      </c>
      <c r="C167" s="17" t="s">
        <v>1749</v>
      </c>
      <c r="D167" s="17">
        <v>1</v>
      </c>
      <c r="E167" s="17" t="s">
        <v>2660</v>
      </c>
      <c r="F167" s="17" t="s">
        <v>35</v>
      </c>
      <c r="G167" s="17" t="s">
        <v>1923</v>
      </c>
      <c r="H167" s="17">
        <v>6324</v>
      </c>
      <c r="I167" s="17">
        <v>1700</v>
      </c>
      <c r="J167" s="17" t="s">
        <v>1924</v>
      </c>
      <c r="L167" s="18"/>
    </row>
    <row r="168" spans="1:12">
      <c r="A168" s="17" t="s">
        <v>1907</v>
      </c>
      <c r="B168" s="17" t="s">
        <v>48</v>
      </c>
      <c r="C168" s="17" t="s">
        <v>1920</v>
      </c>
      <c r="D168" s="17">
        <v>1</v>
      </c>
      <c r="E168" s="17" t="s">
        <v>2660</v>
      </c>
      <c r="F168" s="17" t="s">
        <v>35</v>
      </c>
      <c r="G168" s="17" t="s">
        <v>1923</v>
      </c>
      <c r="H168" s="17">
        <v>6324</v>
      </c>
      <c r="I168" s="17">
        <v>1700</v>
      </c>
      <c r="J168" s="17" t="s">
        <v>1924</v>
      </c>
      <c r="L168" s="18"/>
    </row>
    <row r="169" spans="1:12">
      <c r="A169" s="17" t="s">
        <v>1908</v>
      </c>
      <c r="B169" s="17" t="s">
        <v>46</v>
      </c>
      <c r="C169" s="17" t="s">
        <v>1744</v>
      </c>
      <c r="D169" s="17">
        <v>1</v>
      </c>
      <c r="E169" s="17" t="s">
        <v>2660</v>
      </c>
      <c r="F169" s="17" t="s">
        <v>35</v>
      </c>
      <c r="G169" s="17" t="s">
        <v>1930</v>
      </c>
      <c r="H169" s="17">
        <v>6263</v>
      </c>
      <c r="I169" s="17">
        <v>1700</v>
      </c>
      <c r="J169" s="17" t="s">
        <v>1931</v>
      </c>
      <c r="L169" s="18"/>
    </row>
    <row r="170" spans="1:12">
      <c r="A170" s="17" t="s">
        <v>1925</v>
      </c>
      <c r="B170" s="17" t="s">
        <v>46</v>
      </c>
      <c r="C170" s="17" t="s">
        <v>1749</v>
      </c>
      <c r="D170" s="17">
        <v>1</v>
      </c>
      <c r="E170" s="17" t="s">
        <v>2660</v>
      </c>
      <c r="F170" s="17" t="s">
        <v>35</v>
      </c>
      <c r="G170" s="17" t="s">
        <v>1930</v>
      </c>
      <c r="H170" s="17">
        <v>6263</v>
      </c>
      <c r="I170" s="17">
        <v>1700</v>
      </c>
      <c r="J170" s="17" t="s">
        <v>1931</v>
      </c>
      <c r="L170" s="18"/>
    </row>
    <row r="171" spans="1:12">
      <c r="A171" s="17" t="s">
        <v>1926</v>
      </c>
      <c r="B171" s="17" t="s">
        <v>46</v>
      </c>
      <c r="C171" s="17" t="s">
        <v>1755</v>
      </c>
      <c r="D171" s="17">
        <v>2</v>
      </c>
      <c r="E171" s="17" t="s">
        <v>2660</v>
      </c>
      <c r="F171" s="17" t="s">
        <v>35</v>
      </c>
      <c r="G171" s="17" t="s">
        <v>1930</v>
      </c>
      <c r="H171" s="17">
        <v>6263</v>
      </c>
      <c r="I171" s="17">
        <v>1700</v>
      </c>
      <c r="J171" s="17" t="s">
        <v>1931</v>
      </c>
    </row>
    <row r="172" spans="1:12">
      <c r="A172" s="17" t="s">
        <v>1927</v>
      </c>
      <c r="B172" s="17" t="s">
        <v>46</v>
      </c>
      <c r="C172" s="17" t="s">
        <v>1856</v>
      </c>
      <c r="D172" s="17">
        <v>1</v>
      </c>
      <c r="E172" s="17" t="s">
        <v>2660</v>
      </c>
      <c r="F172" s="17" t="s">
        <v>35</v>
      </c>
      <c r="G172" s="17" t="s">
        <v>1930</v>
      </c>
      <c r="H172" s="17">
        <v>6263</v>
      </c>
      <c r="I172" s="17">
        <v>1700</v>
      </c>
      <c r="J172" s="17" t="s">
        <v>1931</v>
      </c>
    </row>
    <row r="173" spans="1:12">
      <c r="A173" s="17" t="s">
        <v>1928</v>
      </c>
      <c r="B173" s="17" t="s">
        <v>1564</v>
      </c>
      <c r="C173" s="17" t="s">
        <v>1929</v>
      </c>
      <c r="D173" s="17">
        <v>1</v>
      </c>
      <c r="E173" s="17" t="s">
        <v>2660</v>
      </c>
      <c r="F173" s="17" t="s">
        <v>35</v>
      </c>
      <c r="G173" s="17" t="s">
        <v>1930</v>
      </c>
      <c r="H173" s="17">
        <v>6263</v>
      </c>
      <c r="I173" s="17">
        <v>1700</v>
      </c>
      <c r="J173" s="17" t="s">
        <v>1931</v>
      </c>
    </row>
    <row r="175" spans="1:12">
      <c r="E175" s="21"/>
    </row>
    <row r="178" spans="2:8">
      <c r="B178" s="19" t="s">
        <v>3189</v>
      </c>
      <c r="C178" s="19">
        <v>71</v>
      </c>
      <c r="E178" s="19" t="s">
        <v>3198</v>
      </c>
      <c r="F178" s="19">
        <v>288</v>
      </c>
      <c r="H178" s="31"/>
    </row>
    <row r="179" spans="2:8">
      <c r="B179" s="19" t="s">
        <v>3192</v>
      </c>
      <c r="C179" s="19">
        <v>27</v>
      </c>
      <c r="E179" s="19" t="s">
        <v>3199</v>
      </c>
      <c r="F179" s="19">
        <v>170</v>
      </c>
      <c r="H179" s="31"/>
    </row>
    <row r="180" spans="2:8">
      <c r="B180" s="19" t="s">
        <v>3197</v>
      </c>
      <c r="C180" s="19">
        <v>2</v>
      </c>
      <c r="E180" s="19" t="s">
        <v>3200</v>
      </c>
      <c r="F180" s="19">
        <f>SUM(D5:D6,D11,D15,D27,D34,D38:D39,D50,D54,D61,D63,D65,D74:D75,D77:D78,D85,D88,D94,D95,D97,D101,D120:D122,D131,D135,D139,D156,D159,D161:D162,D164,D168)</f>
        <v>41</v>
      </c>
      <c r="H180" s="31"/>
    </row>
    <row r="181" spans="2:8">
      <c r="B181" s="19" t="s">
        <v>3193</v>
      </c>
      <c r="C181" s="19">
        <v>7</v>
      </c>
      <c r="H181" s="31"/>
    </row>
    <row r="182" spans="2:8">
      <c r="B182" s="19" t="s">
        <v>3194</v>
      </c>
      <c r="C182" s="19">
        <v>7</v>
      </c>
      <c r="E182" s="19" t="s">
        <v>3576</v>
      </c>
      <c r="F182" s="20">
        <f>SUM(D166,D154,D151,D143,D138,D124,D113,D108,D105,D102,D98,D92,D89,D87,D80,D82,D79,D71,D60,D59,D55,D51,D49,D47,D41,D32,D28,D25,D22,D18,D12,D10)</f>
        <v>64</v>
      </c>
    </row>
    <row r="183" spans="2:8">
      <c r="B183" s="19" t="s">
        <v>3195</v>
      </c>
      <c r="C183" s="19">
        <v>3</v>
      </c>
      <c r="E183" s="19" t="s">
        <v>3574</v>
      </c>
      <c r="F183" s="20">
        <f>64/288</f>
        <v>0.22222222222222221</v>
      </c>
    </row>
    <row r="184" spans="2:8">
      <c r="B184" s="19" t="s">
        <v>3196</v>
      </c>
      <c r="C184" s="19">
        <v>3</v>
      </c>
      <c r="E184" s="19" t="s">
        <v>3575</v>
      </c>
      <c r="F184" s="19">
        <f>64/170</f>
        <v>0.37647058823529411</v>
      </c>
    </row>
    <row r="186" spans="2:8">
      <c r="B186" s="19" t="s">
        <v>48</v>
      </c>
      <c r="C186" s="19">
        <f>16</f>
        <v>16</v>
      </c>
    </row>
    <row r="187" spans="2:8">
      <c r="B187" s="19" t="s">
        <v>47</v>
      </c>
      <c r="C187" s="19">
        <v>58</v>
      </c>
    </row>
    <row r="188" spans="2:8">
      <c r="B188" s="19" t="s">
        <v>140</v>
      </c>
      <c r="C188" s="20">
        <f>10</f>
        <v>10</v>
      </c>
    </row>
    <row r="189" spans="2:8">
      <c r="B189" s="19" t="s">
        <v>332</v>
      </c>
      <c r="C189" s="20">
        <v>3</v>
      </c>
    </row>
    <row r="190" spans="2:8">
      <c r="B190" s="19" t="s">
        <v>40</v>
      </c>
      <c r="C190" s="20">
        <v>12</v>
      </c>
    </row>
    <row r="191" spans="2:8">
      <c r="B191" s="19" t="s">
        <v>146</v>
      </c>
      <c r="C191" s="19">
        <v>4</v>
      </c>
    </row>
    <row r="192" spans="2:8">
      <c r="B192" s="19" t="s">
        <v>358</v>
      </c>
      <c r="C192" s="19">
        <v>3</v>
      </c>
    </row>
    <row r="193" spans="2:3">
      <c r="B193" s="19" t="s">
        <v>1480</v>
      </c>
      <c r="C193" s="19">
        <v>2</v>
      </c>
    </row>
    <row r="194" spans="2:3">
      <c r="B194" s="19" t="s">
        <v>610</v>
      </c>
      <c r="C194" s="19">
        <v>1</v>
      </c>
    </row>
  </sheetData>
  <mergeCells count="2">
    <mergeCell ref="G3:J3"/>
    <mergeCell ref="G2:L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L136"/>
  <sheetViews>
    <sheetView workbookViewId="0">
      <pane ySplit="4" topLeftCell="A109" activePane="bottomLeft" state="frozen"/>
      <selection pane="bottomLeft" activeCell="K110" sqref="K110"/>
    </sheetView>
  </sheetViews>
  <sheetFormatPr baseColWidth="10" defaultRowHeight="15"/>
  <cols>
    <col min="1" max="1" width="14.7109375" style="5" customWidth="1"/>
    <col min="2" max="2" width="23.28515625" style="5" customWidth="1"/>
    <col min="3" max="4" width="11.42578125" style="5"/>
    <col min="5" max="5" width="19.85546875" style="5" customWidth="1"/>
    <col min="6" max="6" width="14.7109375" style="5" customWidth="1"/>
    <col min="7" max="7" width="18.85546875" style="5" customWidth="1"/>
    <col min="8" max="8" width="11.42578125" style="5"/>
    <col min="9" max="9" width="11.140625" style="5" customWidth="1"/>
    <col min="10" max="10" width="30.7109375" style="5" customWidth="1"/>
    <col min="11" max="16384" width="11.42578125" style="5"/>
  </cols>
  <sheetData>
    <row r="2" spans="1:12">
      <c r="F2" s="38" t="s">
        <v>3587</v>
      </c>
      <c r="G2" s="39" t="s">
        <v>3594</v>
      </c>
      <c r="H2" s="39"/>
      <c r="I2" s="39"/>
      <c r="J2" s="39"/>
      <c r="K2" s="39"/>
      <c r="L2" s="39"/>
    </row>
    <row r="3" spans="1:12">
      <c r="G3" s="39"/>
      <c r="H3" s="39"/>
      <c r="I3" s="39"/>
      <c r="J3" s="39"/>
    </row>
    <row r="4" spans="1:12">
      <c r="A4" s="38" t="s">
        <v>3586</v>
      </c>
      <c r="B4" s="3" t="s">
        <v>36</v>
      </c>
      <c r="C4" s="3" t="s">
        <v>18</v>
      </c>
      <c r="D4" s="3" t="s">
        <v>45</v>
      </c>
      <c r="E4" s="3" t="s">
        <v>15</v>
      </c>
      <c r="F4" s="3" t="s">
        <v>16</v>
      </c>
      <c r="G4" s="3" t="s">
        <v>42</v>
      </c>
      <c r="H4" s="3" t="s">
        <v>17</v>
      </c>
      <c r="I4" s="21" t="s">
        <v>3201</v>
      </c>
      <c r="J4" s="3" t="s">
        <v>34</v>
      </c>
    </row>
    <row r="5" spans="1:12">
      <c r="A5" s="5" t="s">
        <v>1932</v>
      </c>
      <c r="B5" s="5" t="s">
        <v>46</v>
      </c>
      <c r="C5" s="5" t="s">
        <v>2032</v>
      </c>
      <c r="D5" s="5">
        <v>1</v>
      </c>
      <c r="E5" s="11" t="s">
        <v>2660</v>
      </c>
      <c r="F5" s="5" t="s">
        <v>35</v>
      </c>
      <c r="G5" s="5" t="s">
        <v>2035</v>
      </c>
      <c r="H5" s="5">
        <v>9698</v>
      </c>
      <c r="I5" s="5">
        <v>1200</v>
      </c>
      <c r="J5" s="5" t="s">
        <v>2036</v>
      </c>
    </row>
    <row r="6" spans="1:12">
      <c r="A6" s="5" t="s">
        <v>1933</v>
      </c>
      <c r="B6" s="5" t="s">
        <v>140</v>
      </c>
      <c r="C6" s="5" t="s">
        <v>2033</v>
      </c>
      <c r="D6" s="5">
        <v>1</v>
      </c>
      <c r="E6" s="11" t="s">
        <v>2660</v>
      </c>
      <c r="F6" s="5" t="s">
        <v>35</v>
      </c>
      <c r="G6" s="5" t="s">
        <v>2035</v>
      </c>
      <c r="H6" s="5">
        <v>9698</v>
      </c>
      <c r="I6" s="5">
        <v>1200</v>
      </c>
      <c r="J6" s="5" t="s">
        <v>2036</v>
      </c>
    </row>
    <row r="7" spans="1:12">
      <c r="A7" s="5" t="s">
        <v>1934</v>
      </c>
      <c r="B7" s="5" t="s">
        <v>46</v>
      </c>
      <c r="C7" s="5" t="s">
        <v>2034</v>
      </c>
      <c r="D7" s="5">
        <v>1</v>
      </c>
      <c r="E7" s="11" t="s">
        <v>2660</v>
      </c>
      <c r="F7" s="5" t="s">
        <v>35</v>
      </c>
      <c r="G7" s="5" t="s">
        <v>2035</v>
      </c>
      <c r="H7" s="5">
        <v>9698</v>
      </c>
      <c r="I7" s="5">
        <v>1200</v>
      </c>
      <c r="J7" s="5" t="s">
        <v>2036</v>
      </c>
    </row>
    <row r="8" spans="1:12">
      <c r="A8" s="5" t="s">
        <v>1935</v>
      </c>
      <c r="B8" s="5" t="s">
        <v>146</v>
      </c>
      <c r="C8" s="5" t="s">
        <v>1191</v>
      </c>
      <c r="D8" s="5">
        <v>1</v>
      </c>
      <c r="E8" s="11" t="s">
        <v>2660</v>
      </c>
      <c r="F8" s="5" t="s">
        <v>35</v>
      </c>
      <c r="G8" s="5" t="s">
        <v>2035</v>
      </c>
      <c r="H8" s="5">
        <v>9698</v>
      </c>
      <c r="I8" s="5">
        <v>1200</v>
      </c>
      <c r="J8" s="5" t="s">
        <v>2036</v>
      </c>
    </row>
    <row r="9" spans="1:12">
      <c r="A9" s="5" t="s">
        <v>1936</v>
      </c>
      <c r="B9" s="5" t="s">
        <v>46</v>
      </c>
      <c r="C9" s="5" t="s">
        <v>2037</v>
      </c>
      <c r="D9" s="5">
        <v>3</v>
      </c>
      <c r="E9" s="11" t="s">
        <v>2660</v>
      </c>
      <c r="F9" s="5" t="s">
        <v>35</v>
      </c>
      <c r="G9" s="5" t="s">
        <v>2039</v>
      </c>
      <c r="H9" s="5">
        <v>6329</v>
      </c>
      <c r="I9" s="5">
        <v>1200</v>
      </c>
      <c r="J9" s="5" t="s">
        <v>2043</v>
      </c>
    </row>
    <row r="10" spans="1:12">
      <c r="A10" s="5" t="s">
        <v>1937</v>
      </c>
      <c r="B10" s="5" t="s">
        <v>46</v>
      </c>
      <c r="C10" s="5" t="s">
        <v>2038</v>
      </c>
      <c r="D10" s="5">
        <v>1</v>
      </c>
      <c r="E10" s="11" t="s">
        <v>2660</v>
      </c>
      <c r="F10" s="5" t="s">
        <v>35</v>
      </c>
      <c r="G10" s="5" t="s">
        <v>2039</v>
      </c>
      <c r="H10" s="5">
        <v>6329</v>
      </c>
      <c r="I10" s="5">
        <v>1200</v>
      </c>
      <c r="J10" s="5" t="s">
        <v>2043</v>
      </c>
    </row>
    <row r="11" spans="1:12">
      <c r="A11" s="5" t="s">
        <v>1938</v>
      </c>
      <c r="B11" s="5" t="s">
        <v>46</v>
      </c>
      <c r="C11" s="5" t="s">
        <v>1745</v>
      </c>
      <c r="D11" s="5">
        <v>1</v>
      </c>
      <c r="E11" s="11" t="s">
        <v>2660</v>
      </c>
      <c r="F11" s="5" t="s">
        <v>35</v>
      </c>
      <c r="G11" s="5" t="s">
        <v>2041</v>
      </c>
      <c r="H11" s="5">
        <v>6319</v>
      </c>
      <c r="I11" s="5">
        <v>1200</v>
      </c>
      <c r="J11" s="5" t="s">
        <v>2042</v>
      </c>
    </row>
    <row r="12" spans="1:12">
      <c r="A12" s="5" t="s">
        <v>1939</v>
      </c>
      <c r="B12" s="5" t="s">
        <v>46</v>
      </c>
      <c r="C12" s="5" t="s">
        <v>2040</v>
      </c>
      <c r="D12" s="5">
        <v>1</v>
      </c>
      <c r="E12" s="11" t="s">
        <v>2660</v>
      </c>
      <c r="F12" s="5" t="s">
        <v>35</v>
      </c>
      <c r="G12" s="5" t="s">
        <v>2041</v>
      </c>
      <c r="H12" s="5">
        <v>6319</v>
      </c>
      <c r="I12" s="5">
        <v>1200</v>
      </c>
      <c r="J12" s="5" t="s">
        <v>2042</v>
      </c>
    </row>
    <row r="13" spans="1:12">
      <c r="A13" s="5" t="s">
        <v>1940</v>
      </c>
      <c r="B13" s="5" t="s">
        <v>140</v>
      </c>
      <c r="C13" s="5" t="s">
        <v>2044</v>
      </c>
      <c r="D13" s="5">
        <v>1</v>
      </c>
      <c r="E13" s="11" t="s">
        <v>2660</v>
      </c>
      <c r="F13" s="5" t="s">
        <v>35</v>
      </c>
      <c r="G13" s="5" t="s">
        <v>2041</v>
      </c>
      <c r="H13" s="5">
        <v>6319</v>
      </c>
      <c r="I13" s="5">
        <v>1200</v>
      </c>
      <c r="J13" s="5" t="s">
        <v>2042</v>
      </c>
    </row>
    <row r="14" spans="1:12">
      <c r="A14" s="5" t="s">
        <v>1941</v>
      </c>
      <c r="B14" s="5" t="s">
        <v>140</v>
      </c>
      <c r="C14" s="5" t="s">
        <v>2045</v>
      </c>
      <c r="D14" s="5">
        <v>1</v>
      </c>
      <c r="E14" s="11" t="s">
        <v>2660</v>
      </c>
      <c r="F14" s="5" t="s">
        <v>35</v>
      </c>
      <c r="G14" s="5" t="s">
        <v>2041</v>
      </c>
      <c r="H14" s="5">
        <v>6319</v>
      </c>
      <c r="I14" s="5">
        <v>1200</v>
      </c>
      <c r="J14" s="5" t="s">
        <v>2042</v>
      </c>
    </row>
    <row r="15" spans="1:12">
      <c r="A15" s="5" t="s">
        <v>1942</v>
      </c>
      <c r="B15" s="5" t="s">
        <v>46</v>
      </c>
      <c r="C15" s="5" t="s">
        <v>1745</v>
      </c>
      <c r="D15" s="5">
        <v>2</v>
      </c>
      <c r="E15" s="11" t="s">
        <v>2660</v>
      </c>
      <c r="F15" s="5" t="s">
        <v>35</v>
      </c>
      <c r="G15" s="5" t="s">
        <v>2047</v>
      </c>
      <c r="H15" s="5">
        <v>9689</v>
      </c>
      <c r="I15" s="5">
        <v>1200</v>
      </c>
      <c r="J15" s="5" t="s">
        <v>2048</v>
      </c>
    </row>
    <row r="16" spans="1:12">
      <c r="A16" s="5" t="s">
        <v>1943</v>
      </c>
      <c r="B16" s="5" t="s">
        <v>46</v>
      </c>
      <c r="C16" s="5" t="s">
        <v>2038</v>
      </c>
      <c r="D16" s="5">
        <v>1</v>
      </c>
      <c r="E16" s="11" t="s">
        <v>2660</v>
      </c>
      <c r="F16" s="5" t="s">
        <v>35</v>
      </c>
      <c r="G16" s="5" t="s">
        <v>2047</v>
      </c>
      <c r="H16" s="5">
        <v>9689</v>
      </c>
      <c r="I16" s="5">
        <v>1200</v>
      </c>
      <c r="J16" s="5" t="s">
        <v>2048</v>
      </c>
    </row>
    <row r="17" spans="1:10">
      <c r="A17" s="5" t="s">
        <v>1944</v>
      </c>
      <c r="B17" s="5" t="s">
        <v>47</v>
      </c>
      <c r="C17" s="5" t="s">
        <v>2046</v>
      </c>
      <c r="D17" s="5">
        <v>1</v>
      </c>
      <c r="E17" s="11" t="s">
        <v>2660</v>
      </c>
      <c r="F17" s="5" t="s">
        <v>35</v>
      </c>
      <c r="G17" s="5" t="s">
        <v>2047</v>
      </c>
      <c r="H17" s="5">
        <v>9689</v>
      </c>
      <c r="I17" s="5">
        <v>1200</v>
      </c>
      <c r="J17" s="5" t="s">
        <v>2048</v>
      </c>
    </row>
    <row r="18" spans="1:10">
      <c r="A18" s="5" t="s">
        <v>1945</v>
      </c>
      <c r="B18" s="5" t="s">
        <v>46</v>
      </c>
      <c r="C18" s="5" t="s">
        <v>1745</v>
      </c>
      <c r="D18" s="5">
        <v>1</v>
      </c>
      <c r="E18" s="11" t="s">
        <v>2660</v>
      </c>
      <c r="F18" s="5" t="s">
        <v>35</v>
      </c>
      <c r="G18" s="5" t="s">
        <v>2049</v>
      </c>
      <c r="H18" s="5">
        <v>9739</v>
      </c>
      <c r="I18" s="5">
        <v>1200</v>
      </c>
      <c r="J18" s="5" t="s">
        <v>2050</v>
      </c>
    </row>
    <row r="19" spans="1:10">
      <c r="A19" s="5" t="s">
        <v>1946</v>
      </c>
      <c r="B19" s="5" t="s">
        <v>46</v>
      </c>
      <c r="C19" s="5" t="s">
        <v>2051</v>
      </c>
      <c r="D19" s="5">
        <v>1</v>
      </c>
      <c r="E19" s="11" t="s">
        <v>2660</v>
      </c>
      <c r="F19" s="5" t="s">
        <v>35</v>
      </c>
      <c r="G19" s="5" t="s">
        <v>2053</v>
      </c>
      <c r="H19" s="5">
        <v>9722</v>
      </c>
      <c r="I19" s="5">
        <v>1200</v>
      </c>
      <c r="J19" s="5" t="s">
        <v>2054</v>
      </c>
    </row>
    <row r="20" spans="1:10">
      <c r="A20" s="5" t="s">
        <v>1947</v>
      </c>
      <c r="B20" s="5" t="s">
        <v>140</v>
      </c>
      <c r="C20" s="5" t="s">
        <v>2052</v>
      </c>
      <c r="D20" s="5">
        <v>1</v>
      </c>
      <c r="E20" s="11" t="s">
        <v>2660</v>
      </c>
      <c r="F20" s="5" t="s">
        <v>35</v>
      </c>
      <c r="G20" s="5" t="s">
        <v>2053</v>
      </c>
      <c r="H20" s="5">
        <v>9722</v>
      </c>
      <c r="I20" s="5">
        <v>1200</v>
      </c>
      <c r="J20" s="5" t="s">
        <v>2054</v>
      </c>
    </row>
    <row r="21" spans="1:10">
      <c r="A21" s="5" t="s">
        <v>1948</v>
      </c>
      <c r="B21" s="5" t="s">
        <v>46</v>
      </c>
      <c r="C21" s="5" t="s">
        <v>2055</v>
      </c>
      <c r="D21" s="5">
        <v>1</v>
      </c>
      <c r="E21" s="11" t="s">
        <v>2660</v>
      </c>
      <c r="F21" s="5" t="s">
        <v>35</v>
      </c>
      <c r="G21" s="5" t="s">
        <v>2057</v>
      </c>
      <c r="H21" s="5">
        <v>6327</v>
      </c>
      <c r="I21" s="5">
        <v>1200</v>
      </c>
      <c r="J21" s="5" t="s">
        <v>2058</v>
      </c>
    </row>
    <row r="22" spans="1:10">
      <c r="A22" s="5" t="s">
        <v>1949</v>
      </c>
      <c r="B22" s="5" t="s">
        <v>46</v>
      </c>
      <c r="C22" s="5" t="s">
        <v>2056</v>
      </c>
      <c r="D22" s="5">
        <v>1</v>
      </c>
      <c r="E22" s="11" t="s">
        <v>2660</v>
      </c>
      <c r="F22" s="5" t="s">
        <v>35</v>
      </c>
      <c r="G22" s="5" t="s">
        <v>2057</v>
      </c>
      <c r="H22" s="5">
        <v>6327</v>
      </c>
      <c r="I22" s="5">
        <v>1200</v>
      </c>
      <c r="J22" s="5" t="s">
        <v>2058</v>
      </c>
    </row>
    <row r="23" spans="1:10">
      <c r="A23" s="5" t="s">
        <v>1950</v>
      </c>
      <c r="B23" s="5" t="s">
        <v>46</v>
      </c>
      <c r="C23" s="5" t="s">
        <v>2059</v>
      </c>
      <c r="D23" s="5">
        <v>1</v>
      </c>
      <c r="E23" s="11" t="s">
        <v>2660</v>
      </c>
      <c r="F23" s="5" t="s">
        <v>35</v>
      </c>
      <c r="G23" s="5" t="s">
        <v>2061</v>
      </c>
      <c r="H23" s="5">
        <v>6276</v>
      </c>
      <c r="I23" s="5">
        <v>1200</v>
      </c>
      <c r="J23" s="5" t="s">
        <v>2062</v>
      </c>
    </row>
    <row r="24" spans="1:10">
      <c r="A24" s="5" t="s">
        <v>1951</v>
      </c>
      <c r="B24" s="5" t="s">
        <v>47</v>
      </c>
      <c r="C24" s="5" t="s">
        <v>2060</v>
      </c>
      <c r="D24" s="5">
        <v>1</v>
      </c>
      <c r="E24" s="11" t="s">
        <v>2660</v>
      </c>
      <c r="F24" s="5" t="s">
        <v>35</v>
      </c>
      <c r="G24" s="5" t="s">
        <v>2061</v>
      </c>
      <c r="H24" s="5">
        <v>6276</v>
      </c>
      <c r="I24" s="5">
        <v>1200</v>
      </c>
      <c r="J24" s="5" t="s">
        <v>2062</v>
      </c>
    </row>
    <row r="25" spans="1:10">
      <c r="A25" s="5" t="s">
        <v>1952</v>
      </c>
      <c r="B25" s="5" t="s">
        <v>358</v>
      </c>
      <c r="C25" s="5" t="s">
        <v>2063</v>
      </c>
      <c r="D25" s="5">
        <v>1</v>
      </c>
      <c r="E25" s="11" t="s">
        <v>2660</v>
      </c>
      <c r="F25" s="5" t="s">
        <v>35</v>
      </c>
      <c r="G25" s="5" t="s">
        <v>2061</v>
      </c>
      <c r="H25" s="5">
        <v>6276</v>
      </c>
      <c r="I25" s="5">
        <v>1200</v>
      </c>
      <c r="J25" s="5" t="s">
        <v>2062</v>
      </c>
    </row>
    <row r="26" spans="1:10">
      <c r="A26" s="5" t="s">
        <v>1953</v>
      </c>
      <c r="B26" s="5" t="s">
        <v>46</v>
      </c>
      <c r="C26" s="5" t="s">
        <v>2038</v>
      </c>
      <c r="D26" s="5">
        <v>1</v>
      </c>
      <c r="E26" s="11" t="s">
        <v>2660</v>
      </c>
      <c r="F26" s="5" t="s">
        <v>35</v>
      </c>
      <c r="G26" s="5" t="s">
        <v>2065</v>
      </c>
      <c r="H26" s="5">
        <v>6375</v>
      </c>
      <c r="I26" s="5">
        <v>1200</v>
      </c>
      <c r="J26" s="5" t="s">
        <v>2068</v>
      </c>
    </row>
    <row r="27" spans="1:10">
      <c r="A27" s="5" t="s">
        <v>1954</v>
      </c>
      <c r="B27" s="5" t="s">
        <v>140</v>
      </c>
      <c r="C27" s="5" t="s">
        <v>2064</v>
      </c>
      <c r="D27" s="5">
        <v>1</v>
      </c>
      <c r="E27" s="11" t="s">
        <v>2660</v>
      </c>
      <c r="F27" s="5" t="s">
        <v>35</v>
      </c>
      <c r="G27" s="5" t="s">
        <v>2065</v>
      </c>
      <c r="H27" s="5">
        <v>6375</v>
      </c>
      <c r="I27" s="5">
        <v>1200</v>
      </c>
      <c r="J27" s="5" t="s">
        <v>2068</v>
      </c>
    </row>
    <row r="28" spans="1:10">
      <c r="A28" s="5" t="s">
        <v>1955</v>
      </c>
      <c r="B28" s="5" t="s">
        <v>46</v>
      </c>
      <c r="C28" s="5" t="s">
        <v>2066</v>
      </c>
      <c r="D28" s="5">
        <v>1</v>
      </c>
      <c r="E28" s="11" t="s">
        <v>2660</v>
      </c>
      <c r="F28" s="5" t="s">
        <v>35</v>
      </c>
      <c r="G28" s="5" t="s">
        <v>2067</v>
      </c>
      <c r="H28" s="5">
        <v>6279</v>
      </c>
      <c r="I28" s="5">
        <v>1200</v>
      </c>
      <c r="J28" s="5" t="s">
        <v>2069</v>
      </c>
    </row>
    <row r="29" spans="1:10">
      <c r="A29" s="5" t="s">
        <v>1956</v>
      </c>
      <c r="B29" s="5" t="s">
        <v>47</v>
      </c>
      <c r="C29" s="5" t="s">
        <v>1780</v>
      </c>
      <c r="D29" s="5">
        <v>1</v>
      </c>
      <c r="E29" s="11" t="s">
        <v>2660</v>
      </c>
      <c r="F29" s="5" t="s">
        <v>35</v>
      </c>
      <c r="G29" s="5" t="s">
        <v>2067</v>
      </c>
      <c r="H29" s="5">
        <v>6279</v>
      </c>
      <c r="I29" s="5">
        <v>1200</v>
      </c>
      <c r="J29" s="5" t="s">
        <v>2069</v>
      </c>
    </row>
    <row r="30" spans="1:10">
      <c r="A30" s="5" t="s">
        <v>1957</v>
      </c>
      <c r="B30" s="5" t="s">
        <v>332</v>
      </c>
      <c r="C30" s="5" t="s">
        <v>1811</v>
      </c>
      <c r="D30" s="5">
        <v>1</v>
      </c>
      <c r="E30" s="11" t="s">
        <v>2660</v>
      </c>
      <c r="F30" s="5" t="s">
        <v>35</v>
      </c>
      <c r="G30" s="5" t="s">
        <v>2067</v>
      </c>
      <c r="H30" s="5">
        <v>6279</v>
      </c>
      <c r="I30" s="5">
        <v>1200</v>
      </c>
      <c r="J30" s="5" t="s">
        <v>2069</v>
      </c>
    </row>
    <row r="31" spans="1:10">
      <c r="A31" s="5" t="s">
        <v>1958</v>
      </c>
      <c r="B31" s="5" t="s">
        <v>46</v>
      </c>
      <c r="C31" s="5" t="s">
        <v>2038</v>
      </c>
      <c r="D31" s="5">
        <v>1</v>
      </c>
      <c r="E31" s="11" t="s">
        <v>2660</v>
      </c>
      <c r="F31" s="5" t="s">
        <v>35</v>
      </c>
      <c r="G31" s="5" t="s">
        <v>2070</v>
      </c>
      <c r="H31" s="5">
        <v>6358</v>
      </c>
      <c r="I31" s="5">
        <v>1200</v>
      </c>
      <c r="J31" s="5" t="s">
        <v>2071</v>
      </c>
    </row>
    <row r="32" spans="1:10">
      <c r="A32" s="5" t="s">
        <v>1959</v>
      </c>
      <c r="B32" s="5" t="s">
        <v>46</v>
      </c>
      <c r="C32" s="5" t="s">
        <v>1745</v>
      </c>
      <c r="D32" s="5">
        <v>5</v>
      </c>
      <c r="E32" s="11" t="s">
        <v>2660</v>
      </c>
      <c r="F32" s="5" t="s">
        <v>35</v>
      </c>
      <c r="G32" s="5" t="s">
        <v>2077</v>
      </c>
      <c r="H32" s="5">
        <v>9738</v>
      </c>
      <c r="I32" s="5">
        <v>1200</v>
      </c>
      <c r="J32" s="5" t="s">
        <v>2078</v>
      </c>
    </row>
    <row r="33" spans="1:10">
      <c r="A33" s="5" t="s">
        <v>1960</v>
      </c>
      <c r="B33" s="5" t="s">
        <v>46</v>
      </c>
      <c r="C33" s="5" t="s">
        <v>2056</v>
      </c>
      <c r="D33" s="5">
        <v>2</v>
      </c>
      <c r="E33" s="11" t="s">
        <v>2660</v>
      </c>
      <c r="F33" s="5" t="s">
        <v>35</v>
      </c>
      <c r="G33" s="5" t="s">
        <v>2077</v>
      </c>
      <c r="H33" s="5">
        <v>9738</v>
      </c>
      <c r="I33" s="5">
        <v>1200</v>
      </c>
      <c r="J33" s="5" t="s">
        <v>2078</v>
      </c>
    </row>
    <row r="34" spans="1:10">
      <c r="A34" s="5" t="s">
        <v>1961</v>
      </c>
      <c r="B34" s="5" t="s">
        <v>46</v>
      </c>
      <c r="C34" s="5" t="s">
        <v>1744</v>
      </c>
      <c r="D34" s="5">
        <v>1</v>
      </c>
      <c r="E34" s="11" t="s">
        <v>2660</v>
      </c>
      <c r="F34" s="5" t="s">
        <v>35</v>
      </c>
      <c r="G34" s="5" t="s">
        <v>2077</v>
      </c>
      <c r="H34" s="5">
        <v>9738</v>
      </c>
      <c r="I34" s="5">
        <v>1200</v>
      </c>
      <c r="J34" s="5" t="s">
        <v>2078</v>
      </c>
    </row>
    <row r="35" spans="1:10">
      <c r="A35" s="5" t="s">
        <v>1962</v>
      </c>
      <c r="B35" s="5" t="s">
        <v>46</v>
      </c>
      <c r="C35" s="5" t="s">
        <v>2073</v>
      </c>
      <c r="D35" s="5">
        <v>1</v>
      </c>
      <c r="E35" s="11" t="s">
        <v>2660</v>
      </c>
      <c r="F35" s="5" t="s">
        <v>35</v>
      </c>
      <c r="G35" s="5" t="s">
        <v>2077</v>
      </c>
      <c r="H35" s="5">
        <v>9738</v>
      </c>
      <c r="I35" s="5">
        <v>1200</v>
      </c>
      <c r="J35" s="5" t="s">
        <v>2078</v>
      </c>
    </row>
    <row r="36" spans="1:10">
      <c r="A36" s="5" t="s">
        <v>1963</v>
      </c>
      <c r="B36" s="5" t="s">
        <v>146</v>
      </c>
      <c r="C36" s="5" t="s">
        <v>2074</v>
      </c>
      <c r="D36" s="5">
        <v>1</v>
      </c>
      <c r="E36" s="11" t="s">
        <v>2660</v>
      </c>
      <c r="F36" s="5" t="s">
        <v>35</v>
      </c>
      <c r="G36" s="5" t="s">
        <v>2077</v>
      </c>
      <c r="H36" s="5">
        <v>9738</v>
      </c>
      <c r="I36" s="5">
        <v>1200</v>
      </c>
      <c r="J36" s="5" t="s">
        <v>2078</v>
      </c>
    </row>
    <row r="37" spans="1:10">
      <c r="A37" s="5" t="s">
        <v>1964</v>
      </c>
      <c r="B37" s="5" t="s">
        <v>2072</v>
      </c>
      <c r="C37" s="5" t="s">
        <v>2075</v>
      </c>
      <c r="D37" s="5">
        <v>1</v>
      </c>
      <c r="E37" s="11" t="s">
        <v>2660</v>
      </c>
      <c r="F37" s="5" t="s">
        <v>35</v>
      </c>
      <c r="G37" s="5" t="s">
        <v>2077</v>
      </c>
      <c r="H37" s="5">
        <v>9738</v>
      </c>
      <c r="I37" s="5">
        <v>1200</v>
      </c>
      <c r="J37" s="5" t="s">
        <v>2078</v>
      </c>
    </row>
    <row r="38" spans="1:10">
      <c r="A38" s="5" t="s">
        <v>1965</v>
      </c>
      <c r="B38" s="5" t="s">
        <v>48</v>
      </c>
      <c r="C38" s="5" t="s">
        <v>2076</v>
      </c>
      <c r="D38" s="5">
        <v>2</v>
      </c>
      <c r="E38" s="11" t="s">
        <v>2660</v>
      </c>
      <c r="F38" s="5" t="s">
        <v>35</v>
      </c>
      <c r="G38" s="5" t="s">
        <v>2077</v>
      </c>
      <c r="H38" s="5">
        <v>9738</v>
      </c>
      <c r="I38" s="5">
        <v>1200</v>
      </c>
      <c r="J38" s="5" t="s">
        <v>2078</v>
      </c>
    </row>
    <row r="39" spans="1:10">
      <c r="A39" s="5" t="s">
        <v>1966</v>
      </c>
      <c r="B39" s="6" t="s">
        <v>610</v>
      </c>
      <c r="C39" s="6" t="s">
        <v>2081</v>
      </c>
      <c r="D39" s="5">
        <v>1</v>
      </c>
      <c r="E39" s="11" t="s">
        <v>2660</v>
      </c>
      <c r="F39" s="5" t="s">
        <v>35</v>
      </c>
      <c r="G39" s="6" t="s">
        <v>2079</v>
      </c>
      <c r="H39" s="5">
        <v>6334</v>
      </c>
      <c r="I39" s="5">
        <v>1200</v>
      </c>
      <c r="J39" s="6" t="s">
        <v>2080</v>
      </c>
    </row>
    <row r="40" spans="1:10">
      <c r="A40" s="5" t="s">
        <v>1967</v>
      </c>
      <c r="B40" s="6" t="s">
        <v>377</v>
      </c>
      <c r="C40" s="6" t="s">
        <v>2082</v>
      </c>
      <c r="D40" s="5">
        <v>1</v>
      </c>
      <c r="E40" s="11" t="s">
        <v>2660</v>
      </c>
      <c r="F40" s="5" t="s">
        <v>35</v>
      </c>
      <c r="G40" s="6" t="s">
        <v>2079</v>
      </c>
      <c r="H40" s="6">
        <v>6334</v>
      </c>
      <c r="I40" s="6">
        <v>1200</v>
      </c>
      <c r="J40" s="6" t="s">
        <v>2080</v>
      </c>
    </row>
    <row r="41" spans="1:10">
      <c r="A41" s="5" t="s">
        <v>1968</v>
      </c>
      <c r="B41" s="6" t="s">
        <v>46</v>
      </c>
      <c r="C41" s="6" t="s">
        <v>2038</v>
      </c>
      <c r="D41" s="5">
        <v>1</v>
      </c>
      <c r="E41" s="11" t="s">
        <v>2660</v>
      </c>
      <c r="F41" s="5" t="s">
        <v>35</v>
      </c>
      <c r="G41" s="6" t="s">
        <v>2084</v>
      </c>
      <c r="H41" s="5">
        <v>6363</v>
      </c>
      <c r="I41" s="5">
        <v>1200</v>
      </c>
      <c r="J41" s="6" t="s">
        <v>2088</v>
      </c>
    </row>
    <row r="42" spans="1:10">
      <c r="A42" s="5" t="s">
        <v>1969</v>
      </c>
      <c r="B42" s="6" t="s">
        <v>46</v>
      </c>
      <c r="C42" s="17" t="s">
        <v>3190</v>
      </c>
      <c r="D42" s="5">
        <v>1</v>
      </c>
      <c r="E42" s="11" t="s">
        <v>2660</v>
      </c>
      <c r="F42" s="5" t="s">
        <v>35</v>
      </c>
      <c r="G42" s="6" t="s">
        <v>2084</v>
      </c>
      <c r="H42" s="6">
        <v>6363</v>
      </c>
      <c r="I42" s="6">
        <v>1200</v>
      </c>
      <c r="J42" s="6" t="s">
        <v>2088</v>
      </c>
    </row>
    <row r="43" spans="1:10">
      <c r="A43" s="5" t="s">
        <v>1970</v>
      </c>
      <c r="B43" s="6" t="s">
        <v>46</v>
      </c>
      <c r="C43" s="6" t="s">
        <v>2055</v>
      </c>
      <c r="D43" s="5">
        <v>1</v>
      </c>
      <c r="E43" s="11" t="s">
        <v>2660</v>
      </c>
      <c r="F43" s="5" t="s">
        <v>35</v>
      </c>
      <c r="G43" s="6" t="s">
        <v>2084</v>
      </c>
      <c r="H43" s="6">
        <v>6363</v>
      </c>
      <c r="I43" s="6">
        <v>1200</v>
      </c>
      <c r="J43" s="6" t="s">
        <v>2088</v>
      </c>
    </row>
    <row r="44" spans="1:10">
      <c r="A44" s="5" t="s">
        <v>1971</v>
      </c>
      <c r="B44" s="6" t="s">
        <v>46</v>
      </c>
      <c r="C44" s="6" t="s">
        <v>2083</v>
      </c>
      <c r="D44" s="5">
        <v>1</v>
      </c>
      <c r="E44" s="11" t="s">
        <v>2660</v>
      </c>
      <c r="F44" s="5" t="s">
        <v>35</v>
      </c>
      <c r="G44" s="6" t="s">
        <v>2084</v>
      </c>
      <c r="H44" s="6">
        <v>6363</v>
      </c>
      <c r="I44" s="6">
        <v>1200</v>
      </c>
      <c r="J44" s="6" t="s">
        <v>2088</v>
      </c>
    </row>
    <row r="45" spans="1:10">
      <c r="A45" s="5" t="s">
        <v>1972</v>
      </c>
      <c r="B45" s="6" t="s">
        <v>146</v>
      </c>
      <c r="C45" s="6" t="s">
        <v>2085</v>
      </c>
      <c r="D45" s="5">
        <v>1</v>
      </c>
      <c r="E45" s="11" t="s">
        <v>2660</v>
      </c>
      <c r="F45" s="5" t="s">
        <v>35</v>
      </c>
      <c r="G45" s="6" t="s">
        <v>2084</v>
      </c>
      <c r="H45" s="6">
        <v>6363</v>
      </c>
      <c r="I45" s="6">
        <v>1200</v>
      </c>
      <c r="J45" s="6" t="s">
        <v>2088</v>
      </c>
    </row>
    <row r="46" spans="1:10">
      <c r="A46" s="5" t="s">
        <v>1973</v>
      </c>
      <c r="B46" s="6" t="s">
        <v>46</v>
      </c>
      <c r="C46" s="6" t="s">
        <v>1745</v>
      </c>
      <c r="D46" s="5">
        <v>1</v>
      </c>
      <c r="E46" s="11" t="s">
        <v>2660</v>
      </c>
      <c r="F46" s="5" t="s">
        <v>35</v>
      </c>
      <c r="G46" s="6" t="s">
        <v>2086</v>
      </c>
      <c r="H46" s="5">
        <v>9687</v>
      </c>
      <c r="I46" s="5">
        <v>1200</v>
      </c>
      <c r="J46" s="6" t="s">
        <v>2087</v>
      </c>
    </row>
    <row r="47" spans="1:10">
      <c r="A47" s="5" t="s">
        <v>1974</v>
      </c>
      <c r="B47" s="6" t="s">
        <v>46</v>
      </c>
      <c r="C47" s="6" t="s">
        <v>2055</v>
      </c>
      <c r="D47" s="5">
        <v>1</v>
      </c>
      <c r="E47" s="11" t="s">
        <v>2660</v>
      </c>
      <c r="F47" s="5" t="s">
        <v>35</v>
      </c>
      <c r="G47" s="6" t="s">
        <v>2090</v>
      </c>
      <c r="H47" s="5">
        <v>6353</v>
      </c>
      <c r="I47" s="5">
        <v>1200</v>
      </c>
      <c r="J47" s="6" t="s">
        <v>2097</v>
      </c>
    </row>
    <row r="48" spans="1:10">
      <c r="A48" s="5" t="s">
        <v>1975</v>
      </c>
      <c r="B48" s="6" t="s">
        <v>332</v>
      </c>
      <c r="C48" s="6" t="s">
        <v>2089</v>
      </c>
      <c r="D48" s="5">
        <v>1</v>
      </c>
      <c r="E48" s="11" t="s">
        <v>2660</v>
      </c>
      <c r="F48" s="5" t="s">
        <v>35</v>
      </c>
      <c r="G48" s="6" t="s">
        <v>2090</v>
      </c>
      <c r="H48" s="6">
        <v>6353</v>
      </c>
      <c r="I48" s="6">
        <v>1200</v>
      </c>
      <c r="J48" s="6" t="s">
        <v>2097</v>
      </c>
    </row>
    <row r="49" spans="1:10">
      <c r="A49" s="5" t="s">
        <v>1976</v>
      </c>
      <c r="B49" s="6" t="s">
        <v>46</v>
      </c>
      <c r="C49" s="6" t="s">
        <v>1745</v>
      </c>
      <c r="D49" s="6">
        <v>1</v>
      </c>
      <c r="E49" s="11" t="s">
        <v>2660</v>
      </c>
      <c r="F49" s="5" t="s">
        <v>35</v>
      </c>
      <c r="G49" s="6" t="s">
        <v>2095</v>
      </c>
      <c r="H49" s="5">
        <v>9699</v>
      </c>
      <c r="I49" s="5">
        <v>1200</v>
      </c>
      <c r="J49" s="6" t="s">
        <v>2096</v>
      </c>
    </row>
    <row r="50" spans="1:10">
      <c r="A50" s="5" t="s">
        <v>1977</v>
      </c>
      <c r="B50" s="6" t="s">
        <v>46</v>
      </c>
      <c r="C50" s="6" t="s">
        <v>162</v>
      </c>
      <c r="D50" s="6">
        <v>1</v>
      </c>
      <c r="E50" s="11" t="s">
        <v>2660</v>
      </c>
      <c r="F50" s="5" t="s">
        <v>35</v>
      </c>
      <c r="G50" s="6" t="s">
        <v>2095</v>
      </c>
      <c r="H50" s="6">
        <v>9699</v>
      </c>
      <c r="I50" s="6">
        <v>1200</v>
      </c>
      <c r="J50" s="6" t="s">
        <v>2096</v>
      </c>
    </row>
    <row r="51" spans="1:10">
      <c r="A51" s="5" t="s">
        <v>1978</v>
      </c>
      <c r="B51" s="6" t="s">
        <v>46</v>
      </c>
      <c r="C51" s="6" t="s">
        <v>2038</v>
      </c>
      <c r="D51" s="6">
        <v>1</v>
      </c>
      <c r="E51" s="11" t="s">
        <v>2660</v>
      </c>
      <c r="F51" s="5" t="s">
        <v>35</v>
      </c>
      <c r="G51" s="6" t="s">
        <v>2095</v>
      </c>
      <c r="H51" s="6">
        <v>9699</v>
      </c>
      <c r="I51" s="6">
        <v>1200</v>
      </c>
      <c r="J51" s="6" t="s">
        <v>2096</v>
      </c>
    </row>
    <row r="52" spans="1:10">
      <c r="A52" s="5" t="s">
        <v>1979</v>
      </c>
      <c r="B52" s="6" t="s">
        <v>46</v>
      </c>
      <c r="C52" s="6" t="s">
        <v>2037</v>
      </c>
      <c r="D52" s="6">
        <v>1</v>
      </c>
      <c r="E52" s="11" t="s">
        <v>2660</v>
      </c>
      <c r="F52" s="5" t="s">
        <v>35</v>
      </c>
      <c r="G52" s="6" t="s">
        <v>2095</v>
      </c>
      <c r="H52" s="6">
        <v>9699</v>
      </c>
      <c r="I52" s="6">
        <v>1200</v>
      </c>
      <c r="J52" s="6" t="s">
        <v>2096</v>
      </c>
    </row>
    <row r="53" spans="1:10">
      <c r="A53" s="5" t="s">
        <v>1980</v>
      </c>
      <c r="B53" s="6" t="s">
        <v>46</v>
      </c>
      <c r="C53" s="6" t="s">
        <v>2055</v>
      </c>
      <c r="D53" s="6">
        <v>1</v>
      </c>
      <c r="E53" s="11" t="s">
        <v>2660</v>
      </c>
      <c r="F53" s="5" t="s">
        <v>35</v>
      </c>
      <c r="G53" s="6" t="s">
        <v>2095</v>
      </c>
      <c r="H53" s="6">
        <v>9699</v>
      </c>
      <c r="I53" s="6">
        <v>1200</v>
      </c>
      <c r="J53" s="6" t="s">
        <v>2096</v>
      </c>
    </row>
    <row r="54" spans="1:10">
      <c r="A54" s="5" t="s">
        <v>1981</v>
      </c>
      <c r="B54" s="6" t="s">
        <v>46</v>
      </c>
      <c r="C54" s="6" t="s">
        <v>2098</v>
      </c>
      <c r="D54" s="6">
        <v>1</v>
      </c>
      <c r="E54" s="11" t="s">
        <v>2660</v>
      </c>
      <c r="F54" s="5" t="s">
        <v>35</v>
      </c>
      <c r="G54" s="6" t="s">
        <v>2095</v>
      </c>
      <c r="H54" s="6">
        <v>9699</v>
      </c>
      <c r="I54" s="6">
        <v>1200</v>
      </c>
      <c r="J54" s="6" t="s">
        <v>2096</v>
      </c>
    </row>
    <row r="55" spans="1:10">
      <c r="A55" s="5" t="s">
        <v>1982</v>
      </c>
      <c r="B55" s="6" t="s">
        <v>46</v>
      </c>
      <c r="C55" s="6" t="s">
        <v>2091</v>
      </c>
      <c r="D55" s="6">
        <v>1</v>
      </c>
      <c r="E55" s="11" t="s">
        <v>2660</v>
      </c>
      <c r="F55" s="5" t="s">
        <v>35</v>
      </c>
      <c r="G55" s="6" t="s">
        <v>2095</v>
      </c>
      <c r="H55" s="6">
        <v>9699</v>
      </c>
      <c r="I55" s="6">
        <v>1200</v>
      </c>
      <c r="J55" s="6" t="s">
        <v>2096</v>
      </c>
    </row>
    <row r="56" spans="1:10">
      <c r="A56" s="5" t="s">
        <v>1983</v>
      </c>
      <c r="B56" s="6" t="s">
        <v>46</v>
      </c>
      <c r="C56" s="6" t="s">
        <v>2092</v>
      </c>
      <c r="D56" s="6">
        <v>1</v>
      </c>
      <c r="E56" s="11" t="s">
        <v>2660</v>
      </c>
      <c r="F56" s="5" t="s">
        <v>35</v>
      </c>
      <c r="G56" s="6" t="s">
        <v>2095</v>
      </c>
      <c r="H56" s="6">
        <v>9699</v>
      </c>
      <c r="I56" s="6">
        <v>1200</v>
      </c>
      <c r="J56" s="6" t="s">
        <v>2096</v>
      </c>
    </row>
    <row r="57" spans="1:10">
      <c r="A57" s="5" t="s">
        <v>1984</v>
      </c>
      <c r="B57" s="6" t="s">
        <v>46</v>
      </c>
      <c r="C57" s="6" t="s">
        <v>2093</v>
      </c>
      <c r="D57" s="6">
        <v>1</v>
      </c>
      <c r="E57" s="11" t="s">
        <v>2660</v>
      </c>
      <c r="F57" s="5" t="s">
        <v>35</v>
      </c>
      <c r="G57" s="6" t="s">
        <v>2095</v>
      </c>
      <c r="H57" s="6">
        <v>9699</v>
      </c>
      <c r="I57" s="6">
        <v>1200</v>
      </c>
      <c r="J57" s="6" t="s">
        <v>2096</v>
      </c>
    </row>
    <row r="58" spans="1:10">
      <c r="A58" s="5" t="s">
        <v>1985</v>
      </c>
      <c r="B58" s="6" t="s">
        <v>46</v>
      </c>
      <c r="C58" s="6" t="s">
        <v>2094</v>
      </c>
      <c r="D58" s="6">
        <v>1</v>
      </c>
      <c r="E58" s="11" t="s">
        <v>2660</v>
      </c>
      <c r="F58" s="5" t="s">
        <v>35</v>
      </c>
      <c r="G58" s="6" t="s">
        <v>2095</v>
      </c>
      <c r="H58" s="6">
        <v>9699</v>
      </c>
      <c r="I58" s="6">
        <v>1200</v>
      </c>
      <c r="J58" s="6" t="s">
        <v>2096</v>
      </c>
    </row>
    <row r="59" spans="1:10">
      <c r="A59" s="5" t="s">
        <v>1986</v>
      </c>
      <c r="B59" s="6" t="s">
        <v>46</v>
      </c>
      <c r="C59" s="6" t="s">
        <v>2034</v>
      </c>
      <c r="D59" s="5">
        <v>1</v>
      </c>
      <c r="E59" s="11" t="s">
        <v>2660</v>
      </c>
      <c r="F59" s="5" t="s">
        <v>35</v>
      </c>
      <c r="G59" s="6" t="s">
        <v>2099</v>
      </c>
      <c r="H59" s="5">
        <v>6290</v>
      </c>
      <c r="I59" s="5">
        <v>1200</v>
      </c>
      <c r="J59" s="6" t="s">
        <v>2100</v>
      </c>
    </row>
    <row r="60" spans="1:10">
      <c r="A60" s="5" t="s">
        <v>1987</v>
      </c>
      <c r="B60" s="6" t="s">
        <v>46</v>
      </c>
      <c r="C60" s="6" t="s">
        <v>2055</v>
      </c>
      <c r="D60" s="5">
        <v>1</v>
      </c>
      <c r="E60" s="11" t="s">
        <v>2660</v>
      </c>
      <c r="F60" s="5" t="s">
        <v>35</v>
      </c>
      <c r="G60" s="6" t="s">
        <v>2099</v>
      </c>
      <c r="H60" s="6">
        <v>6290</v>
      </c>
      <c r="I60" s="6">
        <v>1200</v>
      </c>
      <c r="J60" s="6" t="s">
        <v>2100</v>
      </c>
    </row>
    <row r="61" spans="1:10">
      <c r="A61" s="5" t="s">
        <v>1988</v>
      </c>
      <c r="B61" s="6" t="s">
        <v>46</v>
      </c>
      <c r="C61" s="6" t="s">
        <v>1745</v>
      </c>
      <c r="D61" s="5">
        <v>1</v>
      </c>
      <c r="E61" s="11" t="s">
        <v>2660</v>
      </c>
      <c r="F61" s="5" t="s">
        <v>35</v>
      </c>
      <c r="G61" s="6" t="s">
        <v>2101</v>
      </c>
      <c r="H61" s="5">
        <v>6292</v>
      </c>
      <c r="I61" s="5">
        <v>1200</v>
      </c>
      <c r="J61" s="6" t="s">
        <v>2102</v>
      </c>
    </row>
    <row r="62" spans="1:10">
      <c r="A62" s="5" t="s">
        <v>1989</v>
      </c>
      <c r="B62" s="6" t="s">
        <v>47</v>
      </c>
      <c r="C62" s="6" t="s">
        <v>2104</v>
      </c>
      <c r="D62" s="5">
        <v>1</v>
      </c>
      <c r="E62" s="11" t="s">
        <v>2660</v>
      </c>
      <c r="F62" s="5" t="s">
        <v>35</v>
      </c>
      <c r="G62" s="6" t="s">
        <v>2105</v>
      </c>
      <c r="H62" s="5">
        <v>9749</v>
      </c>
      <c r="I62" s="5">
        <v>1200</v>
      </c>
      <c r="J62" s="6" t="s">
        <v>2106</v>
      </c>
    </row>
    <row r="63" spans="1:10">
      <c r="A63" s="5" t="s">
        <v>1990</v>
      </c>
      <c r="B63" s="6" t="s">
        <v>46</v>
      </c>
      <c r="C63" s="6" t="s">
        <v>2103</v>
      </c>
      <c r="D63" s="5">
        <v>1</v>
      </c>
      <c r="E63" s="11" t="s">
        <v>2660</v>
      </c>
      <c r="F63" s="5" t="s">
        <v>35</v>
      </c>
      <c r="G63" s="6" t="s">
        <v>2105</v>
      </c>
      <c r="H63" s="6">
        <v>9749</v>
      </c>
      <c r="I63" s="6">
        <v>1200</v>
      </c>
      <c r="J63" s="6" t="s">
        <v>2106</v>
      </c>
    </row>
    <row r="64" spans="1:10">
      <c r="A64" s="5" t="s">
        <v>1991</v>
      </c>
      <c r="B64" s="6" t="s">
        <v>46</v>
      </c>
      <c r="C64" s="6" t="s">
        <v>1745</v>
      </c>
      <c r="D64" s="5">
        <v>1</v>
      </c>
      <c r="E64" s="11" t="s">
        <v>2660</v>
      </c>
      <c r="F64" s="5" t="s">
        <v>35</v>
      </c>
      <c r="G64" s="6" t="s">
        <v>2110</v>
      </c>
      <c r="H64" s="5">
        <v>6294</v>
      </c>
      <c r="I64" s="5">
        <v>1200</v>
      </c>
      <c r="J64" s="6" t="s">
        <v>2111</v>
      </c>
    </row>
    <row r="65" spans="1:10">
      <c r="A65" s="5" t="s">
        <v>1992</v>
      </c>
      <c r="B65" s="6" t="s">
        <v>46</v>
      </c>
      <c r="C65" s="6" t="s">
        <v>2055</v>
      </c>
      <c r="D65" s="5">
        <v>1</v>
      </c>
      <c r="E65" s="11" t="s">
        <v>2660</v>
      </c>
      <c r="F65" s="5" t="s">
        <v>35</v>
      </c>
      <c r="G65" s="6" t="s">
        <v>2110</v>
      </c>
      <c r="H65" s="6">
        <v>6294</v>
      </c>
      <c r="I65" s="6">
        <v>1200</v>
      </c>
      <c r="J65" s="6" t="s">
        <v>2111</v>
      </c>
    </row>
    <row r="66" spans="1:10">
      <c r="A66" s="5" t="s">
        <v>1993</v>
      </c>
      <c r="B66" s="6" t="s">
        <v>46</v>
      </c>
      <c r="C66" s="6" t="s">
        <v>2108</v>
      </c>
      <c r="D66" s="5">
        <v>1</v>
      </c>
      <c r="E66" s="11" t="s">
        <v>2660</v>
      </c>
      <c r="F66" s="5" t="s">
        <v>35</v>
      </c>
      <c r="G66" s="6" t="s">
        <v>2110</v>
      </c>
      <c r="H66" s="6">
        <v>6294</v>
      </c>
      <c r="I66" s="6">
        <v>1200</v>
      </c>
      <c r="J66" s="6" t="s">
        <v>2111</v>
      </c>
    </row>
    <row r="67" spans="1:10">
      <c r="A67" s="5" t="s">
        <v>1994</v>
      </c>
      <c r="B67" s="6" t="s">
        <v>140</v>
      </c>
      <c r="C67" s="6" t="s">
        <v>2109</v>
      </c>
      <c r="D67" s="5">
        <v>2</v>
      </c>
      <c r="E67" s="11" t="s">
        <v>2660</v>
      </c>
      <c r="F67" s="5" t="s">
        <v>35</v>
      </c>
      <c r="G67" s="6" t="s">
        <v>2110</v>
      </c>
      <c r="H67" s="6">
        <v>6294</v>
      </c>
      <c r="I67" s="6">
        <v>1200</v>
      </c>
      <c r="J67" s="6" t="s">
        <v>2111</v>
      </c>
    </row>
    <row r="68" spans="1:10">
      <c r="A68" s="5" t="s">
        <v>1995</v>
      </c>
      <c r="B68" s="6" t="s">
        <v>1564</v>
      </c>
      <c r="C68" s="6" t="s">
        <v>2112</v>
      </c>
      <c r="D68" s="5">
        <v>1</v>
      </c>
      <c r="E68" s="11" t="s">
        <v>2660</v>
      </c>
      <c r="F68" s="5" t="s">
        <v>35</v>
      </c>
      <c r="G68" s="6" t="s">
        <v>2113</v>
      </c>
      <c r="H68" s="5">
        <v>9692</v>
      </c>
      <c r="I68" s="5">
        <v>1200</v>
      </c>
      <c r="J68" s="6" t="s">
        <v>2114</v>
      </c>
    </row>
    <row r="69" spans="1:10">
      <c r="A69" s="5" t="s">
        <v>1996</v>
      </c>
      <c r="B69" s="6" t="s">
        <v>46</v>
      </c>
      <c r="C69" s="6" t="s">
        <v>1745</v>
      </c>
      <c r="D69" s="5">
        <v>1</v>
      </c>
      <c r="E69" s="11" t="s">
        <v>2660</v>
      </c>
      <c r="F69" s="5" t="s">
        <v>35</v>
      </c>
      <c r="G69" s="6" t="s">
        <v>2116</v>
      </c>
      <c r="H69" s="5">
        <v>9744</v>
      </c>
      <c r="I69" s="5">
        <v>1200</v>
      </c>
      <c r="J69" s="6" t="s">
        <v>2117</v>
      </c>
    </row>
    <row r="70" spans="1:10">
      <c r="A70" s="5" t="s">
        <v>1997</v>
      </c>
      <c r="B70" s="6" t="s">
        <v>140</v>
      </c>
      <c r="C70" s="6" t="s">
        <v>2115</v>
      </c>
      <c r="D70" s="5">
        <v>1</v>
      </c>
      <c r="E70" s="11" t="s">
        <v>2660</v>
      </c>
      <c r="F70" s="5" t="s">
        <v>35</v>
      </c>
      <c r="G70" s="6" t="s">
        <v>2116</v>
      </c>
      <c r="H70" s="6">
        <v>9744</v>
      </c>
      <c r="I70" s="6">
        <v>1200</v>
      </c>
      <c r="J70" s="6" t="s">
        <v>2117</v>
      </c>
    </row>
    <row r="71" spans="1:10">
      <c r="A71" s="5" t="s">
        <v>1998</v>
      </c>
      <c r="B71" s="6" t="s">
        <v>140</v>
      </c>
      <c r="C71" s="6" t="s">
        <v>2118</v>
      </c>
      <c r="D71" s="5">
        <v>1</v>
      </c>
      <c r="E71" s="11" t="s">
        <v>2660</v>
      </c>
      <c r="F71" s="5" t="s">
        <v>35</v>
      </c>
      <c r="G71" s="6" t="s">
        <v>2120</v>
      </c>
      <c r="H71" s="5">
        <v>6332</v>
      </c>
      <c r="I71" s="5">
        <v>1200</v>
      </c>
      <c r="J71" s="6" t="s">
        <v>2121</v>
      </c>
    </row>
    <row r="72" spans="1:10">
      <c r="A72" s="5" t="s">
        <v>1999</v>
      </c>
      <c r="B72" s="6" t="s">
        <v>48</v>
      </c>
      <c r="C72" s="6" t="s">
        <v>2119</v>
      </c>
      <c r="D72" s="5">
        <v>1</v>
      </c>
      <c r="E72" s="11" t="s">
        <v>2660</v>
      </c>
      <c r="F72" s="5" t="s">
        <v>35</v>
      </c>
      <c r="G72" s="6" t="s">
        <v>2120</v>
      </c>
      <c r="H72" s="6">
        <v>6332</v>
      </c>
      <c r="I72" s="6">
        <v>1200</v>
      </c>
      <c r="J72" s="6" t="s">
        <v>2121</v>
      </c>
    </row>
    <row r="73" spans="1:10">
      <c r="A73" s="5" t="s">
        <v>2000</v>
      </c>
      <c r="B73" s="6" t="s">
        <v>46</v>
      </c>
      <c r="C73" s="6" t="s">
        <v>2122</v>
      </c>
      <c r="D73" s="5">
        <v>1</v>
      </c>
      <c r="E73" s="11" t="s">
        <v>2660</v>
      </c>
      <c r="F73" s="5" t="s">
        <v>35</v>
      </c>
      <c r="G73" s="6" t="s">
        <v>2123</v>
      </c>
      <c r="H73" s="5">
        <v>6303</v>
      </c>
      <c r="I73" s="5">
        <v>1200</v>
      </c>
      <c r="J73" s="6" t="s">
        <v>2124</v>
      </c>
    </row>
    <row r="74" spans="1:10">
      <c r="A74" s="5" t="s">
        <v>2001</v>
      </c>
      <c r="B74" s="6" t="s">
        <v>610</v>
      </c>
      <c r="C74" s="6" t="s">
        <v>2081</v>
      </c>
      <c r="D74" s="5">
        <v>1</v>
      </c>
      <c r="E74" s="11" t="s">
        <v>2660</v>
      </c>
      <c r="F74" s="5" t="s">
        <v>35</v>
      </c>
      <c r="G74" s="6" t="s">
        <v>2126</v>
      </c>
      <c r="H74" s="5">
        <v>6289</v>
      </c>
      <c r="I74" s="5">
        <v>1200</v>
      </c>
      <c r="J74" s="6" t="s">
        <v>2127</v>
      </c>
    </row>
    <row r="75" spans="1:10">
      <c r="A75" s="5" t="s">
        <v>2002</v>
      </c>
      <c r="B75" s="6" t="s">
        <v>46</v>
      </c>
      <c r="C75" s="6" t="s">
        <v>2125</v>
      </c>
      <c r="D75" s="5">
        <v>1</v>
      </c>
      <c r="E75" s="11" t="s">
        <v>2660</v>
      </c>
      <c r="F75" s="5" t="s">
        <v>35</v>
      </c>
      <c r="G75" s="6" t="s">
        <v>2126</v>
      </c>
      <c r="H75" s="6">
        <v>6289</v>
      </c>
      <c r="I75" s="6">
        <v>1200</v>
      </c>
      <c r="J75" s="6" t="s">
        <v>2127</v>
      </c>
    </row>
    <row r="76" spans="1:10">
      <c r="A76" s="5" t="s">
        <v>2003</v>
      </c>
      <c r="B76" s="6" t="s">
        <v>46</v>
      </c>
      <c r="C76" s="6" t="s">
        <v>2128</v>
      </c>
      <c r="D76" s="5">
        <v>1</v>
      </c>
      <c r="E76" s="11" t="s">
        <v>2660</v>
      </c>
      <c r="F76" s="5" t="s">
        <v>35</v>
      </c>
      <c r="G76" s="6" t="s">
        <v>2130</v>
      </c>
      <c r="H76" s="5">
        <v>6277</v>
      </c>
      <c r="I76" s="5">
        <v>1200</v>
      </c>
      <c r="J76" s="6" t="s">
        <v>2131</v>
      </c>
    </row>
    <row r="77" spans="1:10">
      <c r="A77" s="5" t="s">
        <v>2004</v>
      </c>
      <c r="B77" s="6" t="s">
        <v>46</v>
      </c>
      <c r="C77" s="6" t="s">
        <v>2129</v>
      </c>
      <c r="D77" s="5">
        <v>1</v>
      </c>
      <c r="E77" s="11" t="s">
        <v>2660</v>
      </c>
      <c r="F77" s="5" t="s">
        <v>35</v>
      </c>
      <c r="G77" s="6" t="s">
        <v>2130</v>
      </c>
      <c r="H77" s="6">
        <v>6277</v>
      </c>
      <c r="I77" s="6">
        <v>1200</v>
      </c>
      <c r="J77" s="6" t="s">
        <v>2131</v>
      </c>
    </row>
    <row r="78" spans="1:10">
      <c r="A78" s="5" t="s">
        <v>2005</v>
      </c>
      <c r="B78" s="6" t="s">
        <v>358</v>
      </c>
      <c r="C78" s="6" t="s">
        <v>2132</v>
      </c>
      <c r="D78" s="5">
        <v>1</v>
      </c>
      <c r="E78" s="11" t="s">
        <v>2660</v>
      </c>
      <c r="F78" s="5" t="s">
        <v>35</v>
      </c>
      <c r="G78" s="6" t="s">
        <v>2134</v>
      </c>
      <c r="H78" s="5">
        <v>6335</v>
      </c>
      <c r="I78" s="5">
        <v>1200</v>
      </c>
      <c r="J78" s="6" t="s">
        <v>2135</v>
      </c>
    </row>
    <row r="79" spans="1:10">
      <c r="A79" s="5" t="s">
        <v>2006</v>
      </c>
      <c r="B79" s="6" t="s">
        <v>46</v>
      </c>
      <c r="C79" s="6" t="s">
        <v>2133</v>
      </c>
      <c r="D79" s="5">
        <v>2</v>
      </c>
      <c r="E79" s="11" t="s">
        <v>2660</v>
      </c>
      <c r="F79" s="5" t="s">
        <v>35</v>
      </c>
      <c r="G79" s="6" t="s">
        <v>2134</v>
      </c>
      <c r="H79" s="6">
        <v>6335</v>
      </c>
      <c r="I79" s="6">
        <v>1200</v>
      </c>
      <c r="J79" s="6" t="s">
        <v>2135</v>
      </c>
    </row>
    <row r="80" spans="1:10">
      <c r="A80" s="5" t="s">
        <v>2007</v>
      </c>
      <c r="B80" s="6" t="s">
        <v>46</v>
      </c>
      <c r="C80" s="6" t="s">
        <v>1745</v>
      </c>
      <c r="D80" s="5">
        <v>1</v>
      </c>
      <c r="E80" s="11" t="s">
        <v>2660</v>
      </c>
      <c r="F80" s="5" t="s">
        <v>35</v>
      </c>
      <c r="G80" s="6" t="s">
        <v>2139</v>
      </c>
      <c r="H80" s="5">
        <v>6316</v>
      </c>
      <c r="I80" s="5">
        <v>1200</v>
      </c>
      <c r="J80" s="6" t="s">
        <v>2140</v>
      </c>
    </row>
    <row r="81" spans="1:10">
      <c r="A81" s="5" t="s">
        <v>2008</v>
      </c>
      <c r="B81" s="6" t="s">
        <v>46</v>
      </c>
      <c r="C81" s="6" t="s">
        <v>2059</v>
      </c>
      <c r="D81" s="5">
        <v>1</v>
      </c>
      <c r="E81" s="11" t="s">
        <v>2660</v>
      </c>
      <c r="F81" s="5" t="s">
        <v>35</v>
      </c>
      <c r="G81" s="6" t="s">
        <v>2139</v>
      </c>
      <c r="H81" s="6">
        <v>6316</v>
      </c>
      <c r="I81" s="6">
        <v>1200</v>
      </c>
      <c r="J81" s="6" t="s">
        <v>2140</v>
      </c>
    </row>
    <row r="82" spans="1:10">
      <c r="A82" s="5" t="s">
        <v>2009</v>
      </c>
      <c r="B82" s="6" t="s">
        <v>46</v>
      </c>
      <c r="C82" s="6" t="s">
        <v>2040</v>
      </c>
      <c r="D82" s="5">
        <v>1</v>
      </c>
      <c r="E82" s="11" t="s">
        <v>2660</v>
      </c>
      <c r="F82" s="5" t="s">
        <v>35</v>
      </c>
      <c r="G82" s="6" t="s">
        <v>2139</v>
      </c>
      <c r="H82" s="6">
        <v>6316</v>
      </c>
      <c r="I82" s="6">
        <v>1200</v>
      </c>
      <c r="J82" s="6" t="s">
        <v>2140</v>
      </c>
    </row>
    <row r="83" spans="1:10">
      <c r="A83" s="5" t="s">
        <v>2010</v>
      </c>
      <c r="B83" s="6" t="s">
        <v>46</v>
      </c>
      <c r="C83" s="6" t="s">
        <v>2137</v>
      </c>
      <c r="D83" s="5">
        <v>1</v>
      </c>
      <c r="E83" s="11" t="s">
        <v>2660</v>
      </c>
      <c r="F83" s="5" t="s">
        <v>35</v>
      </c>
      <c r="G83" s="6" t="s">
        <v>2139</v>
      </c>
      <c r="H83" s="6">
        <v>6316</v>
      </c>
      <c r="I83" s="6">
        <v>1200</v>
      </c>
      <c r="J83" s="6" t="s">
        <v>2140</v>
      </c>
    </row>
    <row r="84" spans="1:10">
      <c r="A84" s="5" t="s">
        <v>2011</v>
      </c>
      <c r="B84" s="6" t="s">
        <v>46</v>
      </c>
      <c r="C84" s="6" t="s">
        <v>2138</v>
      </c>
      <c r="D84" s="5">
        <v>3</v>
      </c>
      <c r="E84" s="11" t="s">
        <v>2660</v>
      </c>
      <c r="F84" s="5" t="s">
        <v>35</v>
      </c>
      <c r="G84" s="6" t="s">
        <v>2139</v>
      </c>
      <c r="H84" s="6">
        <v>6316</v>
      </c>
      <c r="I84" s="6">
        <v>1200</v>
      </c>
      <c r="J84" s="6" t="s">
        <v>2140</v>
      </c>
    </row>
    <row r="85" spans="1:10">
      <c r="A85" s="5" t="s">
        <v>2012</v>
      </c>
      <c r="B85" s="6" t="s">
        <v>358</v>
      </c>
      <c r="C85" s="6" t="s">
        <v>2136</v>
      </c>
      <c r="D85" s="5">
        <v>1</v>
      </c>
      <c r="E85" s="11" t="s">
        <v>2660</v>
      </c>
      <c r="F85" s="5" t="s">
        <v>35</v>
      </c>
      <c r="G85" s="6" t="s">
        <v>2139</v>
      </c>
      <c r="H85" s="6">
        <v>6316</v>
      </c>
      <c r="I85" s="6">
        <v>1200</v>
      </c>
      <c r="J85" s="6" t="s">
        <v>2140</v>
      </c>
    </row>
    <row r="86" spans="1:10">
      <c r="A86" s="5" t="s">
        <v>2013</v>
      </c>
      <c r="B86" s="6" t="s">
        <v>46</v>
      </c>
      <c r="C86" s="6" t="s">
        <v>2138</v>
      </c>
      <c r="D86" s="5">
        <v>3</v>
      </c>
      <c r="E86" s="11" t="s">
        <v>2660</v>
      </c>
      <c r="F86" s="5" t="s">
        <v>35</v>
      </c>
      <c r="G86" s="6" t="s">
        <v>2142</v>
      </c>
      <c r="H86" s="5">
        <v>6318</v>
      </c>
      <c r="I86" s="5">
        <v>1200</v>
      </c>
      <c r="J86" s="6" t="s">
        <v>2143</v>
      </c>
    </row>
    <row r="87" spans="1:10">
      <c r="A87" s="5" t="s">
        <v>2014</v>
      </c>
      <c r="B87" s="6" t="s">
        <v>358</v>
      </c>
      <c r="C87" s="6" t="s">
        <v>2136</v>
      </c>
      <c r="D87" s="5">
        <v>1</v>
      </c>
      <c r="E87" s="11" t="s">
        <v>2660</v>
      </c>
      <c r="F87" s="5" t="s">
        <v>35</v>
      </c>
      <c r="G87" s="6" t="s">
        <v>2142</v>
      </c>
      <c r="H87" s="6">
        <v>6318</v>
      </c>
      <c r="I87" s="6">
        <v>1200</v>
      </c>
      <c r="J87" s="6" t="s">
        <v>2143</v>
      </c>
    </row>
    <row r="88" spans="1:10">
      <c r="A88" s="5" t="s">
        <v>2015</v>
      </c>
      <c r="B88" s="35" t="s">
        <v>48</v>
      </c>
      <c r="C88" s="35" t="s">
        <v>2141</v>
      </c>
      <c r="D88" s="5">
        <v>1</v>
      </c>
      <c r="E88" s="11" t="s">
        <v>2660</v>
      </c>
      <c r="F88" s="5" t="s">
        <v>35</v>
      </c>
      <c r="G88" s="6" t="s">
        <v>2142</v>
      </c>
      <c r="H88" s="6">
        <v>6318</v>
      </c>
      <c r="I88" s="6">
        <v>1200</v>
      </c>
      <c r="J88" s="6" t="s">
        <v>2143</v>
      </c>
    </row>
    <row r="89" spans="1:10">
      <c r="A89" s="5" t="s">
        <v>2016</v>
      </c>
      <c r="B89" s="6" t="s">
        <v>46</v>
      </c>
      <c r="C89" s="6" t="s">
        <v>1745</v>
      </c>
      <c r="D89" s="5">
        <v>1</v>
      </c>
      <c r="E89" s="11" t="s">
        <v>2660</v>
      </c>
      <c r="F89" s="5" t="s">
        <v>35</v>
      </c>
      <c r="G89" s="6" t="s">
        <v>2146</v>
      </c>
      <c r="H89" s="5">
        <v>6333</v>
      </c>
      <c r="I89" s="5">
        <v>1200</v>
      </c>
      <c r="J89" s="6" t="s">
        <v>2147</v>
      </c>
    </row>
    <row r="90" spans="1:10">
      <c r="A90" s="5" t="s">
        <v>2017</v>
      </c>
      <c r="B90" s="6" t="s">
        <v>46</v>
      </c>
      <c r="C90" s="6" t="s">
        <v>2138</v>
      </c>
      <c r="D90" s="5">
        <v>2</v>
      </c>
      <c r="E90" s="11" t="s">
        <v>2660</v>
      </c>
      <c r="F90" s="5" t="s">
        <v>35</v>
      </c>
      <c r="G90" s="6" t="s">
        <v>2146</v>
      </c>
      <c r="H90" s="6">
        <v>6333</v>
      </c>
      <c r="I90" s="6">
        <v>1200</v>
      </c>
      <c r="J90" s="6" t="s">
        <v>2147</v>
      </c>
    </row>
    <row r="91" spans="1:10">
      <c r="A91" s="5" t="s">
        <v>2018</v>
      </c>
      <c r="B91" s="6" t="s">
        <v>48</v>
      </c>
      <c r="C91" s="6" t="s">
        <v>2144</v>
      </c>
      <c r="D91" s="5">
        <v>1</v>
      </c>
      <c r="E91" s="11" t="s">
        <v>2660</v>
      </c>
      <c r="F91" s="5" t="s">
        <v>35</v>
      </c>
      <c r="G91" s="6" t="s">
        <v>2146</v>
      </c>
      <c r="H91" s="6">
        <v>6333</v>
      </c>
      <c r="I91" s="6">
        <v>1200</v>
      </c>
      <c r="J91" s="6" t="s">
        <v>2147</v>
      </c>
    </row>
    <row r="92" spans="1:10">
      <c r="A92" s="5" t="s">
        <v>2019</v>
      </c>
      <c r="B92" s="6" t="s">
        <v>48</v>
      </c>
      <c r="C92" s="6" t="s">
        <v>2145</v>
      </c>
      <c r="D92" s="5">
        <v>1</v>
      </c>
      <c r="E92" s="11" t="s">
        <v>2660</v>
      </c>
      <c r="F92" s="5" t="s">
        <v>35</v>
      </c>
      <c r="G92" s="6" t="s">
        <v>2146</v>
      </c>
      <c r="H92" s="6">
        <v>6333</v>
      </c>
      <c r="I92" s="6">
        <v>1200</v>
      </c>
      <c r="J92" s="6" t="s">
        <v>2147</v>
      </c>
    </row>
    <row r="93" spans="1:10">
      <c r="A93" s="5" t="s">
        <v>2020</v>
      </c>
      <c r="B93" s="6" t="s">
        <v>46</v>
      </c>
      <c r="C93" s="6" t="s">
        <v>2038</v>
      </c>
      <c r="D93" s="5">
        <v>1</v>
      </c>
      <c r="E93" s="11" t="s">
        <v>2660</v>
      </c>
      <c r="F93" s="5" t="s">
        <v>35</v>
      </c>
      <c r="G93" s="6" t="s">
        <v>2148</v>
      </c>
      <c r="H93" s="5">
        <v>9742</v>
      </c>
      <c r="I93" s="5">
        <v>1200</v>
      </c>
      <c r="J93" s="6" t="s">
        <v>2149</v>
      </c>
    </row>
    <row r="94" spans="1:10">
      <c r="A94" s="5" t="s">
        <v>2021</v>
      </c>
      <c r="B94" s="6" t="s">
        <v>46</v>
      </c>
      <c r="C94" s="6" t="s">
        <v>2059</v>
      </c>
      <c r="D94" s="5">
        <v>1</v>
      </c>
      <c r="E94" s="11" t="s">
        <v>2660</v>
      </c>
      <c r="F94" s="5" t="s">
        <v>35</v>
      </c>
      <c r="G94" s="6" t="s">
        <v>2148</v>
      </c>
      <c r="H94" s="6">
        <v>9742</v>
      </c>
      <c r="I94" s="6">
        <v>1200</v>
      </c>
      <c r="J94" s="6" t="s">
        <v>2149</v>
      </c>
    </row>
    <row r="95" spans="1:10">
      <c r="A95" s="5" t="s">
        <v>2022</v>
      </c>
      <c r="B95" s="6" t="s">
        <v>46</v>
      </c>
      <c r="C95" s="6" t="s">
        <v>1745</v>
      </c>
      <c r="D95" s="5">
        <v>1</v>
      </c>
      <c r="E95" s="11" t="s">
        <v>2660</v>
      </c>
      <c r="F95" s="5" t="s">
        <v>35</v>
      </c>
      <c r="G95" s="6" t="s">
        <v>2151</v>
      </c>
      <c r="H95" s="5">
        <v>6310</v>
      </c>
      <c r="I95" s="5">
        <v>1200</v>
      </c>
      <c r="J95" s="6" t="s">
        <v>2152</v>
      </c>
    </row>
    <row r="96" spans="1:10">
      <c r="A96" s="5" t="s">
        <v>2023</v>
      </c>
      <c r="B96" s="6" t="s">
        <v>46</v>
      </c>
      <c r="C96" s="6" t="s">
        <v>2138</v>
      </c>
      <c r="D96" s="5">
        <v>1</v>
      </c>
      <c r="E96" s="11" t="s">
        <v>2660</v>
      </c>
      <c r="F96" s="5" t="s">
        <v>35</v>
      </c>
      <c r="G96" s="6" t="s">
        <v>2151</v>
      </c>
      <c r="H96" s="6">
        <v>6310</v>
      </c>
      <c r="I96" s="6">
        <v>1200</v>
      </c>
      <c r="J96" s="6" t="s">
        <v>2152</v>
      </c>
    </row>
    <row r="97" spans="1:10">
      <c r="A97" s="5" t="s">
        <v>2024</v>
      </c>
      <c r="B97" s="6" t="s">
        <v>46</v>
      </c>
      <c r="C97" s="6" t="s">
        <v>2037</v>
      </c>
      <c r="D97" s="5">
        <v>1</v>
      </c>
      <c r="E97" s="11" t="s">
        <v>2660</v>
      </c>
      <c r="F97" s="5" t="s">
        <v>35</v>
      </c>
      <c r="G97" s="6" t="s">
        <v>2151</v>
      </c>
      <c r="H97" s="6">
        <v>6310</v>
      </c>
      <c r="I97" s="6">
        <v>1200</v>
      </c>
      <c r="J97" s="6" t="s">
        <v>2152</v>
      </c>
    </row>
    <row r="98" spans="1:10">
      <c r="A98" s="5" t="s">
        <v>2025</v>
      </c>
      <c r="B98" s="6" t="s">
        <v>46</v>
      </c>
      <c r="C98" s="6" t="s">
        <v>2150</v>
      </c>
      <c r="D98" s="5">
        <v>1</v>
      </c>
      <c r="E98" s="11" t="s">
        <v>2660</v>
      </c>
      <c r="F98" s="5" t="s">
        <v>35</v>
      </c>
      <c r="G98" s="6" t="s">
        <v>2151</v>
      </c>
      <c r="H98" s="6">
        <v>6310</v>
      </c>
      <c r="I98" s="6">
        <v>1200</v>
      </c>
      <c r="J98" s="6" t="s">
        <v>2152</v>
      </c>
    </row>
    <row r="99" spans="1:10">
      <c r="A99" s="5" t="s">
        <v>2026</v>
      </c>
      <c r="B99" s="6" t="s">
        <v>146</v>
      </c>
      <c r="C99" s="6" t="s">
        <v>2141</v>
      </c>
      <c r="D99" s="5">
        <v>1</v>
      </c>
      <c r="E99" s="11" t="s">
        <v>2660</v>
      </c>
      <c r="F99" s="5" t="s">
        <v>35</v>
      </c>
      <c r="G99" s="6" t="s">
        <v>2151</v>
      </c>
      <c r="H99" s="6">
        <v>6310</v>
      </c>
      <c r="I99" s="6">
        <v>1200</v>
      </c>
      <c r="J99" s="6" t="s">
        <v>2152</v>
      </c>
    </row>
    <row r="100" spans="1:10">
      <c r="A100" s="5" t="s">
        <v>2027</v>
      </c>
      <c r="B100" s="6" t="s">
        <v>46</v>
      </c>
      <c r="C100" s="6" t="s">
        <v>2138</v>
      </c>
      <c r="D100" s="5">
        <v>5</v>
      </c>
      <c r="E100" s="11" t="s">
        <v>2660</v>
      </c>
      <c r="F100" s="5" t="s">
        <v>35</v>
      </c>
      <c r="G100" s="6" t="s">
        <v>2157</v>
      </c>
      <c r="H100" s="5">
        <v>6272</v>
      </c>
      <c r="I100" s="5">
        <v>1200</v>
      </c>
      <c r="J100" s="6" t="s">
        <v>2158</v>
      </c>
    </row>
    <row r="101" spans="1:10">
      <c r="A101" s="5" t="s">
        <v>2028</v>
      </c>
      <c r="B101" s="6" t="s">
        <v>46</v>
      </c>
      <c r="C101" s="6" t="s">
        <v>2153</v>
      </c>
      <c r="D101" s="5">
        <v>1</v>
      </c>
      <c r="E101" s="11" t="s">
        <v>2660</v>
      </c>
      <c r="F101" s="5" t="s">
        <v>35</v>
      </c>
      <c r="G101" s="6" t="s">
        <v>2157</v>
      </c>
      <c r="H101" s="6">
        <v>6272</v>
      </c>
      <c r="I101" s="6">
        <v>1200</v>
      </c>
      <c r="J101" s="6" t="s">
        <v>2158</v>
      </c>
    </row>
    <row r="102" spans="1:10">
      <c r="A102" s="5" t="s">
        <v>2029</v>
      </c>
      <c r="B102" s="6" t="s">
        <v>46</v>
      </c>
      <c r="C102" s="6" t="s">
        <v>2154</v>
      </c>
      <c r="D102" s="5">
        <v>1</v>
      </c>
      <c r="E102" s="11" t="s">
        <v>2660</v>
      </c>
      <c r="F102" s="5" t="s">
        <v>35</v>
      </c>
      <c r="G102" s="6" t="s">
        <v>2157</v>
      </c>
      <c r="H102" s="6">
        <v>6272</v>
      </c>
      <c r="I102" s="6">
        <v>1200</v>
      </c>
      <c r="J102" s="6" t="s">
        <v>2158</v>
      </c>
    </row>
    <row r="103" spans="1:10">
      <c r="A103" s="5" t="s">
        <v>2030</v>
      </c>
      <c r="B103" s="6" t="s">
        <v>48</v>
      </c>
      <c r="C103" s="6" t="s">
        <v>2155</v>
      </c>
      <c r="D103" s="5">
        <v>1</v>
      </c>
      <c r="E103" s="11" t="s">
        <v>2660</v>
      </c>
      <c r="F103" s="5" t="s">
        <v>35</v>
      </c>
      <c r="G103" s="6" t="s">
        <v>2157</v>
      </c>
      <c r="H103" s="6">
        <v>6272</v>
      </c>
      <c r="I103" s="6">
        <v>1200</v>
      </c>
      <c r="J103" s="6" t="s">
        <v>2158</v>
      </c>
    </row>
    <row r="104" spans="1:10">
      <c r="A104" s="5" t="s">
        <v>2031</v>
      </c>
      <c r="B104" s="6" t="s">
        <v>48</v>
      </c>
      <c r="C104" s="6" t="s">
        <v>2156</v>
      </c>
      <c r="D104" s="5">
        <v>1</v>
      </c>
      <c r="E104" s="11" t="s">
        <v>2660</v>
      </c>
      <c r="F104" s="5" t="s">
        <v>35</v>
      </c>
      <c r="G104" s="6" t="s">
        <v>2157</v>
      </c>
      <c r="H104" s="6">
        <v>6272</v>
      </c>
      <c r="I104" s="6">
        <v>1200</v>
      </c>
      <c r="J104" s="6" t="s">
        <v>2158</v>
      </c>
    </row>
    <row r="105" spans="1:10">
      <c r="A105" s="6" t="s">
        <v>2159</v>
      </c>
      <c r="B105" s="6" t="s">
        <v>46</v>
      </c>
      <c r="C105" s="6" t="s">
        <v>2138</v>
      </c>
      <c r="D105" s="5">
        <v>3</v>
      </c>
      <c r="E105" s="11" t="s">
        <v>2660</v>
      </c>
      <c r="F105" s="6" t="s">
        <v>35</v>
      </c>
      <c r="G105" s="6" t="s">
        <v>2171</v>
      </c>
      <c r="H105" s="5">
        <v>6314</v>
      </c>
      <c r="I105" s="6">
        <v>1200</v>
      </c>
      <c r="J105" s="6" t="s">
        <v>2172</v>
      </c>
    </row>
    <row r="106" spans="1:10">
      <c r="A106" s="6" t="s">
        <v>2160</v>
      </c>
      <c r="B106" s="6" t="s">
        <v>48</v>
      </c>
      <c r="C106" s="6" t="s">
        <v>2170</v>
      </c>
      <c r="D106" s="5">
        <v>1</v>
      </c>
      <c r="E106" s="11" t="s">
        <v>2660</v>
      </c>
      <c r="F106" s="6" t="s">
        <v>35</v>
      </c>
      <c r="G106" s="6" t="s">
        <v>2171</v>
      </c>
      <c r="H106" s="6">
        <v>6314</v>
      </c>
      <c r="I106" s="6">
        <v>1200</v>
      </c>
      <c r="J106" s="6" t="s">
        <v>2172</v>
      </c>
    </row>
    <row r="107" spans="1:10">
      <c r="A107" s="6" t="s">
        <v>2161</v>
      </c>
      <c r="B107" s="6" t="s">
        <v>46</v>
      </c>
      <c r="C107" s="6" t="s">
        <v>1745</v>
      </c>
      <c r="D107" s="5">
        <v>1</v>
      </c>
      <c r="E107" s="11" t="s">
        <v>2660</v>
      </c>
      <c r="F107" s="6" t="s">
        <v>35</v>
      </c>
      <c r="G107" s="6" t="s">
        <v>2174</v>
      </c>
      <c r="H107" s="5">
        <v>6365</v>
      </c>
      <c r="I107" s="6">
        <v>1200</v>
      </c>
      <c r="J107" s="6" t="s">
        <v>2175</v>
      </c>
    </row>
    <row r="108" spans="1:10">
      <c r="A108" s="6" t="s">
        <v>2162</v>
      </c>
      <c r="B108" s="6" t="s">
        <v>46</v>
      </c>
      <c r="C108" s="6" t="s">
        <v>2037</v>
      </c>
      <c r="D108" s="5">
        <v>1</v>
      </c>
      <c r="E108" s="11" t="s">
        <v>2660</v>
      </c>
      <c r="F108" s="6" t="s">
        <v>35</v>
      </c>
      <c r="G108" s="6" t="s">
        <v>2174</v>
      </c>
      <c r="H108" s="6">
        <v>6365</v>
      </c>
      <c r="I108" s="6">
        <v>1200</v>
      </c>
      <c r="J108" s="6" t="s">
        <v>2175</v>
      </c>
    </row>
    <row r="109" spans="1:10">
      <c r="A109" s="6" t="s">
        <v>2163</v>
      </c>
      <c r="B109" s="6" t="s">
        <v>46</v>
      </c>
      <c r="C109" s="6" t="s">
        <v>2138</v>
      </c>
      <c r="D109" s="5">
        <v>1</v>
      </c>
      <c r="E109" s="11" t="s">
        <v>2660</v>
      </c>
      <c r="F109" s="6" t="s">
        <v>35</v>
      </c>
      <c r="G109" s="6" t="s">
        <v>2174</v>
      </c>
      <c r="H109" s="6">
        <v>6365</v>
      </c>
      <c r="I109" s="6">
        <v>1200</v>
      </c>
      <c r="J109" s="6" t="s">
        <v>2175</v>
      </c>
    </row>
    <row r="110" spans="1:10">
      <c r="A110" s="6" t="s">
        <v>2164</v>
      </c>
      <c r="B110" s="6" t="s">
        <v>46</v>
      </c>
      <c r="C110" s="6" t="s">
        <v>162</v>
      </c>
      <c r="D110" s="5">
        <v>1</v>
      </c>
      <c r="E110" s="11" t="s">
        <v>2660</v>
      </c>
      <c r="F110" s="6" t="s">
        <v>35</v>
      </c>
      <c r="G110" s="6" t="s">
        <v>2174</v>
      </c>
      <c r="H110" s="6">
        <v>6365</v>
      </c>
      <c r="I110" s="6">
        <v>1200</v>
      </c>
      <c r="J110" s="6" t="s">
        <v>2175</v>
      </c>
    </row>
    <row r="111" spans="1:10">
      <c r="A111" s="6" t="s">
        <v>2165</v>
      </c>
      <c r="B111" s="6" t="s">
        <v>146</v>
      </c>
      <c r="C111" s="6" t="s">
        <v>2173</v>
      </c>
      <c r="D111" s="5">
        <v>1</v>
      </c>
      <c r="E111" s="11" t="s">
        <v>2660</v>
      </c>
      <c r="F111" s="6" t="s">
        <v>35</v>
      </c>
      <c r="G111" s="6" t="s">
        <v>2174</v>
      </c>
      <c r="H111" s="6">
        <v>6365</v>
      </c>
      <c r="I111" s="6">
        <v>1200</v>
      </c>
      <c r="J111" s="6" t="s">
        <v>2175</v>
      </c>
    </row>
    <row r="112" spans="1:10">
      <c r="A112" s="6" t="s">
        <v>2166</v>
      </c>
      <c r="B112" s="6" t="s">
        <v>46</v>
      </c>
      <c r="C112" s="6" t="s">
        <v>1745</v>
      </c>
      <c r="D112" s="5">
        <v>1</v>
      </c>
      <c r="E112" s="11" t="s">
        <v>2660</v>
      </c>
      <c r="F112" s="6" t="s">
        <v>35</v>
      </c>
      <c r="G112" s="6" t="s">
        <v>2178</v>
      </c>
      <c r="H112" s="5">
        <v>6371</v>
      </c>
      <c r="I112" s="6">
        <v>1200</v>
      </c>
      <c r="J112" s="6" t="s">
        <v>2179</v>
      </c>
    </row>
    <row r="113" spans="1:10">
      <c r="A113" s="6" t="s">
        <v>2167</v>
      </c>
      <c r="B113" s="6" t="s">
        <v>46</v>
      </c>
      <c r="C113" s="6" t="s">
        <v>2040</v>
      </c>
      <c r="D113" s="5">
        <v>1</v>
      </c>
      <c r="E113" s="11" t="s">
        <v>2660</v>
      </c>
      <c r="F113" s="6" t="s">
        <v>35</v>
      </c>
      <c r="G113" s="6" t="s">
        <v>2178</v>
      </c>
      <c r="H113" s="6">
        <v>6371</v>
      </c>
      <c r="I113" s="6">
        <v>1200</v>
      </c>
      <c r="J113" s="6" t="s">
        <v>2179</v>
      </c>
    </row>
    <row r="114" spans="1:10">
      <c r="A114" s="6" t="s">
        <v>2168</v>
      </c>
      <c r="B114" s="6" t="s">
        <v>332</v>
      </c>
      <c r="C114" s="6" t="s">
        <v>2176</v>
      </c>
      <c r="D114" s="5">
        <v>1</v>
      </c>
      <c r="E114" s="11" t="s">
        <v>2660</v>
      </c>
      <c r="F114" s="6" t="s">
        <v>35</v>
      </c>
      <c r="G114" s="6" t="s">
        <v>2178</v>
      </c>
      <c r="H114" s="6">
        <v>6371</v>
      </c>
      <c r="I114" s="6">
        <v>1200</v>
      </c>
      <c r="J114" s="6" t="s">
        <v>2179</v>
      </c>
    </row>
    <row r="115" spans="1:10">
      <c r="A115" s="6" t="s">
        <v>2169</v>
      </c>
      <c r="B115" s="6" t="s">
        <v>46</v>
      </c>
      <c r="C115" s="6" t="s">
        <v>2177</v>
      </c>
      <c r="D115" s="5">
        <v>1</v>
      </c>
      <c r="E115" s="11" t="s">
        <v>2660</v>
      </c>
      <c r="F115" s="6" t="s">
        <v>35</v>
      </c>
      <c r="G115" s="6" t="s">
        <v>2178</v>
      </c>
      <c r="H115" s="6">
        <v>6371</v>
      </c>
      <c r="I115" s="6">
        <v>1200</v>
      </c>
      <c r="J115" s="6" t="s">
        <v>2179</v>
      </c>
    </row>
    <row r="116" spans="1:10">
      <c r="A116" s="6"/>
      <c r="E116" s="6"/>
      <c r="F116" s="6"/>
      <c r="I116" s="6"/>
    </row>
    <row r="117" spans="1:10">
      <c r="A117" s="6"/>
      <c r="B117" s="17"/>
      <c r="D117" s="6"/>
      <c r="E117" s="21"/>
      <c r="F117" s="6"/>
      <c r="I117" s="6"/>
    </row>
    <row r="118" spans="1:10">
      <c r="A118" s="6"/>
      <c r="E118" s="6"/>
      <c r="F118" s="6"/>
      <c r="I118" s="6"/>
    </row>
    <row r="119" spans="1:10">
      <c r="A119" s="6"/>
      <c r="E119" s="6"/>
      <c r="F119" s="6"/>
      <c r="I119" s="6"/>
    </row>
    <row r="120" spans="1:10">
      <c r="A120" s="6"/>
      <c r="B120" s="19" t="s">
        <v>3189</v>
      </c>
      <c r="C120" s="19">
        <v>67</v>
      </c>
      <c r="E120" s="19" t="s">
        <v>3198</v>
      </c>
      <c r="F120" s="19">
        <f>SUM(D5:D115)</f>
        <v>133</v>
      </c>
    </row>
    <row r="121" spans="1:10">
      <c r="A121" s="6"/>
      <c r="B121" s="19" t="s">
        <v>3192</v>
      </c>
      <c r="C121" s="19">
        <v>34</v>
      </c>
      <c r="E121" s="19" t="s">
        <v>3199</v>
      </c>
      <c r="F121" s="19">
        <v>94</v>
      </c>
    </row>
    <row r="122" spans="1:10">
      <c r="A122" s="6"/>
      <c r="B122" s="19" t="s">
        <v>3197</v>
      </c>
      <c r="C122" s="19">
        <v>5</v>
      </c>
      <c r="E122" s="19" t="s">
        <v>3200</v>
      </c>
      <c r="F122" s="19">
        <f>SUM(D6,D8,D13:D14,D20,D27,D30,D36:D39,D45,D67,D70:D71,D72,D74,D88,D103:D104,D106,D111,D114)</f>
        <v>25</v>
      </c>
    </row>
    <row r="123" spans="1:10">
      <c r="A123" s="6"/>
      <c r="B123" s="19" t="s">
        <v>3193</v>
      </c>
      <c r="C123" s="19">
        <v>7</v>
      </c>
    </row>
    <row r="124" spans="1:10">
      <c r="A124" s="6"/>
      <c r="B124" s="19" t="s">
        <v>3194</v>
      </c>
      <c r="C124" s="19">
        <v>8</v>
      </c>
      <c r="E124" s="19" t="s">
        <v>3576</v>
      </c>
      <c r="F124" s="20">
        <f>SUM(D11,D15,D18,D32,D46,D49,D61,D64,D69,D80,D89,D95,D107,D112,M123)</f>
        <v>19</v>
      </c>
    </row>
    <row r="125" spans="1:10">
      <c r="B125" s="19" t="s">
        <v>3195</v>
      </c>
      <c r="C125" s="19">
        <v>3</v>
      </c>
      <c r="E125" s="19" t="s">
        <v>3574</v>
      </c>
      <c r="F125" s="20">
        <f>19/133</f>
        <v>0.14285714285714285</v>
      </c>
    </row>
    <row r="126" spans="1:10">
      <c r="B126" s="19" t="s">
        <v>3196</v>
      </c>
      <c r="C126" s="19">
        <v>3</v>
      </c>
      <c r="E126" s="19" t="s">
        <v>3575</v>
      </c>
      <c r="F126" s="19">
        <f>19/94</f>
        <v>0.20212765957446807</v>
      </c>
    </row>
    <row r="128" spans="1:10">
      <c r="B128" s="19" t="s">
        <v>48</v>
      </c>
      <c r="C128" s="19">
        <v>8</v>
      </c>
    </row>
    <row r="129" spans="2:3">
      <c r="B129" s="19" t="s">
        <v>47</v>
      </c>
      <c r="C129" s="19">
        <v>4</v>
      </c>
    </row>
    <row r="130" spans="2:3">
      <c r="B130" s="19" t="s">
        <v>140</v>
      </c>
      <c r="C130" s="20">
        <v>9</v>
      </c>
    </row>
    <row r="131" spans="2:3">
      <c r="B131" s="19" t="s">
        <v>332</v>
      </c>
      <c r="C131" s="20">
        <v>3</v>
      </c>
    </row>
    <row r="132" spans="2:3">
      <c r="B132" s="19" t="s">
        <v>40</v>
      </c>
      <c r="C132" s="20">
        <v>1</v>
      </c>
    </row>
    <row r="133" spans="2:3">
      <c r="B133" s="19" t="s">
        <v>146</v>
      </c>
      <c r="C133" s="19">
        <v>6</v>
      </c>
    </row>
    <row r="134" spans="2:3">
      <c r="B134" s="19" t="s">
        <v>358</v>
      </c>
      <c r="C134" s="19">
        <v>4</v>
      </c>
    </row>
    <row r="135" spans="2:3">
      <c r="B135" s="19" t="s">
        <v>1480</v>
      </c>
      <c r="C135" s="19">
        <v>0</v>
      </c>
    </row>
    <row r="136" spans="2:3">
      <c r="B136" s="19" t="s">
        <v>610</v>
      </c>
      <c r="C136" s="19">
        <v>2</v>
      </c>
    </row>
  </sheetData>
  <mergeCells count="2">
    <mergeCell ref="G3:J3"/>
    <mergeCell ref="G2:L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L350"/>
  <sheetViews>
    <sheetView workbookViewId="0">
      <pane ySplit="4" topLeftCell="A5" activePane="bottomLeft" state="frozen"/>
      <selection pane="bottomLeft" activeCell="K5" sqref="K5"/>
    </sheetView>
  </sheetViews>
  <sheetFormatPr baseColWidth="10" defaultRowHeight="15"/>
  <cols>
    <col min="1" max="1" width="14.7109375" style="7" customWidth="1"/>
    <col min="2" max="2" width="27.140625" style="7" customWidth="1"/>
    <col min="3" max="4" width="11.42578125" style="7"/>
    <col min="5" max="5" width="20.140625" style="7" customWidth="1"/>
    <col min="6" max="6" width="14.7109375" style="7" customWidth="1"/>
    <col min="7" max="7" width="18" style="7" customWidth="1"/>
    <col min="8" max="9" width="11.42578125" style="7"/>
    <col min="10" max="10" width="31.85546875" style="7" customWidth="1"/>
    <col min="11" max="16384" width="11.42578125" style="7"/>
  </cols>
  <sheetData>
    <row r="2" spans="1:12">
      <c r="F2" s="38" t="s">
        <v>3587</v>
      </c>
      <c r="G2" s="39" t="s">
        <v>3595</v>
      </c>
      <c r="H2" s="39"/>
      <c r="I2" s="39"/>
      <c r="J2" s="39"/>
      <c r="K2" s="39"/>
      <c r="L2" s="39"/>
    </row>
    <row r="3" spans="1:12">
      <c r="G3" s="39"/>
      <c r="H3" s="39"/>
      <c r="I3" s="39"/>
      <c r="J3" s="39"/>
    </row>
    <row r="4" spans="1:12">
      <c r="A4" s="38" t="s">
        <v>3586</v>
      </c>
      <c r="B4" s="3" t="s">
        <v>36</v>
      </c>
      <c r="C4" s="3" t="s">
        <v>18</v>
      </c>
      <c r="D4" s="3" t="s">
        <v>45</v>
      </c>
      <c r="E4" s="3" t="s">
        <v>15</v>
      </c>
      <c r="F4" s="3" t="s">
        <v>16</v>
      </c>
      <c r="G4" s="3" t="s">
        <v>42</v>
      </c>
      <c r="H4" s="3" t="s">
        <v>17</v>
      </c>
      <c r="I4" s="21" t="s">
        <v>3201</v>
      </c>
      <c r="J4" s="3" t="s">
        <v>34</v>
      </c>
    </row>
    <row r="5" spans="1:12">
      <c r="A5" s="7" t="s">
        <v>2180</v>
      </c>
      <c r="B5" s="7" t="s">
        <v>46</v>
      </c>
      <c r="C5" s="7" t="s">
        <v>1745</v>
      </c>
      <c r="D5" s="7">
        <v>1</v>
      </c>
      <c r="E5" s="11" t="s">
        <v>2660</v>
      </c>
      <c r="F5" s="7" t="s">
        <v>35</v>
      </c>
      <c r="G5" s="7" t="s">
        <v>2400</v>
      </c>
      <c r="H5" s="7">
        <v>5868</v>
      </c>
      <c r="I5" s="7">
        <v>700</v>
      </c>
      <c r="J5" s="7" t="s">
        <v>2401</v>
      </c>
    </row>
    <row r="6" spans="1:12">
      <c r="A6" s="7" t="s">
        <v>2181</v>
      </c>
      <c r="B6" s="7" t="s">
        <v>46</v>
      </c>
      <c r="C6" s="7" t="s">
        <v>2133</v>
      </c>
      <c r="D6" s="7">
        <v>4</v>
      </c>
      <c r="E6" s="11" t="s">
        <v>2660</v>
      </c>
      <c r="F6" s="7" t="s">
        <v>35</v>
      </c>
      <c r="G6" s="7" t="s">
        <v>2400</v>
      </c>
      <c r="H6" s="7">
        <v>5868</v>
      </c>
      <c r="I6" s="7">
        <v>700</v>
      </c>
      <c r="J6" s="7" t="s">
        <v>2401</v>
      </c>
    </row>
    <row r="7" spans="1:12">
      <c r="A7" s="7" t="s">
        <v>2182</v>
      </c>
      <c r="B7" s="7" t="s">
        <v>46</v>
      </c>
      <c r="C7" s="7" t="s">
        <v>2403</v>
      </c>
      <c r="D7" s="7">
        <v>1</v>
      </c>
      <c r="E7" s="11" t="s">
        <v>2660</v>
      </c>
      <c r="F7" s="7" t="s">
        <v>35</v>
      </c>
      <c r="G7" s="7" t="s">
        <v>2400</v>
      </c>
      <c r="H7" s="7">
        <v>5868</v>
      </c>
      <c r="I7" s="7">
        <v>700</v>
      </c>
      <c r="J7" s="7" t="s">
        <v>2401</v>
      </c>
    </row>
    <row r="8" spans="1:12">
      <c r="A8" s="7" t="s">
        <v>2183</v>
      </c>
      <c r="B8" s="7" t="s">
        <v>140</v>
      </c>
      <c r="C8" s="7" t="s">
        <v>615</v>
      </c>
      <c r="D8" s="7">
        <v>1</v>
      </c>
      <c r="E8" s="11" t="s">
        <v>2660</v>
      </c>
      <c r="F8" s="7" t="s">
        <v>35</v>
      </c>
      <c r="G8" s="7" t="s">
        <v>2400</v>
      </c>
      <c r="H8" s="7">
        <v>5868</v>
      </c>
      <c r="I8" s="7">
        <v>700</v>
      </c>
      <c r="J8" s="7" t="s">
        <v>2401</v>
      </c>
    </row>
    <row r="9" spans="1:12">
      <c r="A9" s="7" t="s">
        <v>2184</v>
      </c>
      <c r="B9" s="7" t="s">
        <v>140</v>
      </c>
      <c r="C9" s="7" t="s">
        <v>2402</v>
      </c>
      <c r="D9" s="7">
        <v>1</v>
      </c>
      <c r="E9" s="11" t="s">
        <v>2660</v>
      </c>
      <c r="F9" s="7" t="s">
        <v>35</v>
      </c>
      <c r="G9" s="7" t="s">
        <v>2400</v>
      </c>
      <c r="H9" s="7">
        <v>5868</v>
      </c>
      <c r="I9" s="7">
        <v>700</v>
      </c>
      <c r="J9" s="7" t="s">
        <v>2401</v>
      </c>
    </row>
    <row r="10" spans="1:12">
      <c r="A10" s="7" t="s">
        <v>2185</v>
      </c>
      <c r="B10" s="7" t="s">
        <v>46</v>
      </c>
      <c r="C10" s="7" t="s">
        <v>1745</v>
      </c>
      <c r="D10" s="7">
        <v>4</v>
      </c>
      <c r="E10" s="11" t="s">
        <v>2660</v>
      </c>
      <c r="F10" s="7" t="s">
        <v>35</v>
      </c>
      <c r="G10" s="7" t="s">
        <v>2407</v>
      </c>
      <c r="H10" s="7">
        <v>5847</v>
      </c>
      <c r="I10" s="7">
        <v>700</v>
      </c>
      <c r="J10" s="7" t="s">
        <v>2408</v>
      </c>
    </row>
    <row r="11" spans="1:12">
      <c r="A11" s="7" t="s">
        <v>2186</v>
      </c>
      <c r="B11" s="7" t="s">
        <v>46</v>
      </c>
      <c r="C11" s="7" t="s">
        <v>2034</v>
      </c>
      <c r="D11" s="7">
        <v>1</v>
      </c>
      <c r="E11" s="11" t="s">
        <v>2660</v>
      </c>
      <c r="F11" s="7" t="s">
        <v>35</v>
      </c>
      <c r="G11" s="7" t="s">
        <v>2407</v>
      </c>
      <c r="H11" s="7">
        <v>5847</v>
      </c>
      <c r="I11" s="7">
        <v>700</v>
      </c>
      <c r="J11" s="7" t="s">
        <v>2408</v>
      </c>
    </row>
    <row r="12" spans="1:12">
      <c r="A12" s="7" t="s">
        <v>2187</v>
      </c>
      <c r="B12" s="7" t="s">
        <v>46</v>
      </c>
      <c r="C12" s="7" t="s">
        <v>2404</v>
      </c>
      <c r="D12" s="7">
        <v>1</v>
      </c>
      <c r="E12" s="11" t="s">
        <v>2660</v>
      </c>
      <c r="F12" s="7" t="s">
        <v>35</v>
      </c>
      <c r="G12" s="7" t="s">
        <v>2407</v>
      </c>
      <c r="H12" s="7">
        <v>5847</v>
      </c>
      <c r="I12" s="7">
        <v>700</v>
      </c>
      <c r="J12" s="7" t="s">
        <v>2408</v>
      </c>
    </row>
    <row r="13" spans="1:12">
      <c r="A13" s="7" t="s">
        <v>2188</v>
      </c>
      <c r="B13" s="7" t="s">
        <v>46</v>
      </c>
      <c r="C13" s="7" t="s">
        <v>2405</v>
      </c>
      <c r="D13" s="7">
        <v>1</v>
      </c>
      <c r="E13" s="11" t="s">
        <v>2660</v>
      </c>
      <c r="F13" s="7" t="s">
        <v>35</v>
      </c>
      <c r="G13" s="7" t="s">
        <v>2407</v>
      </c>
      <c r="H13" s="7">
        <v>5847</v>
      </c>
      <c r="I13" s="7">
        <v>700</v>
      </c>
      <c r="J13" s="7" t="s">
        <v>2408</v>
      </c>
    </row>
    <row r="14" spans="1:12">
      <c r="A14" s="7" t="s">
        <v>2189</v>
      </c>
      <c r="B14" s="7" t="s">
        <v>140</v>
      </c>
      <c r="C14" s="7" t="s">
        <v>2406</v>
      </c>
      <c r="D14" s="7">
        <v>1</v>
      </c>
      <c r="E14" s="11" t="s">
        <v>2660</v>
      </c>
      <c r="F14" s="7" t="s">
        <v>35</v>
      </c>
      <c r="G14" s="7" t="s">
        <v>2407</v>
      </c>
      <c r="H14" s="7">
        <v>5847</v>
      </c>
      <c r="I14" s="7">
        <v>700</v>
      </c>
      <c r="J14" s="7" t="s">
        <v>2408</v>
      </c>
    </row>
    <row r="15" spans="1:12">
      <c r="A15" s="7" t="s">
        <v>2190</v>
      </c>
      <c r="B15" s="7" t="s">
        <v>140</v>
      </c>
      <c r="C15" s="7" t="s">
        <v>1057</v>
      </c>
      <c r="D15" s="7">
        <v>1</v>
      </c>
      <c r="E15" s="11" t="s">
        <v>2660</v>
      </c>
      <c r="F15" s="7" t="s">
        <v>35</v>
      </c>
      <c r="G15" s="7" t="s">
        <v>2407</v>
      </c>
      <c r="H15" s="7">
        <v>5847</v>
      </c>
      <c r="I15" s="7">
        <v>700</v>
      </c>
      <c r="J15" s="7" t="s">
        <v>2408</v>
      </c>
    </row>
    <row r="16" spans="1:12">
      <c r="A16" s="7" t="s">
        <v>2191</v>
      </c>
      <c r="B16" s="7" t="s">
        <v>46</v>
      </c>
      <c r="C16" s="7" t="s">
        <v>2133</v>
      </c>
      <c r="D16" s="7">
        <v>6</v>
      </c>
      <c r="E16" s="11" t="s">
        <v>2660</v>
      </c>
      <c r="F16" s="7" t="s">
        <v>35</v>
      </c>
      <c r="G16" s="7" t="s">
        <v>2411</v>
      </c>
      <c r="H16" s="7">
        <v>5875</v>
      </c>
      <c r="I16" s="7">
        <v>700</v>
      </c>
      <c r="J16" s="7" t="s">
        <v>2412</v>
      </c>
    </row>
    <row r="17" spans="1:10">
      <c r="A17" s="7" t="s">
        <v>2192</v>
      </c>
      <c r="B17" s="7" t="s">
        <v>46</v>
      </c>
      <c r="C17" s="7" t="s">
        <v>2409</v>
      </c>
      <c r="D17" s="7">
        <v>1</v>
      </c>
      <c r="E17" s="11" t="s">
        <v>2660</v>
      </c>
      <c r="F17" s="7" t="s">
        <v>35</v>
      </c>
      <c r="G17" s="7" t="s">
        <v>2411</v>
      </c>
      <c r="H17" s="7">
        <v>5875</v>
      </c>
      <c r="I17" s="7">
        <v>700</v>
      </c>
      <c r="J17" s="7" t="s">
        <v>2412</v>
      </c>
    </row>
    <row r="18" spans="1:10">
      <c r="A18" s="7" t="s">
        <v>2193</v>
      </c>
      <c r="B18" s="7" t="s">
        <v>140</v>
      </c>
      <c r="C18" s="7" t="s">
        <v>2410</v>
      </c>
      <c r="D18" s="7">
        <v>1</v>
      </c>
      <c r="E18" s="11" t="s">
        <v>2660</v>
      </c>
      <c r="F18" s="7" t="s">
        <v>35</v>
      </c>
      <c r="G18" s="7" t="s">
        <v>2411</v>
      </c>
      <c r="H18" s="7">
        <v>5875</v>
      </c>
      <c r="I18" s="7">
        <v>700</v>
      </c>
      <c r="J18" s="7" t="s">
        <v>2412</v>
      </c>
    </row>
    <row r="19" spans="1:10">
      <c r="A19" s="7" t="s">
        <v>2194</v>
      </c>
      <c r="B19" s="7" t="s">
        <v>46</v>
      </c>
      <c r="C19" s="7" t="s">
        <v>2133</v>
      </c>
      <c r="D19" s="7">
        <v>3</v>
      </c>
      <c r="E19" s="11" t="s">
        <v>2660</v>
      </c>
      <c r="F19" s="7" t="s">
        <v>35</v>
      </c>
      <c r="G19" s="7" t="s">
        <v>2414</v>
      </c>
      <c r="H19" s="7">
        <v>5843</v>
      </c>
      <c r="I19" s="7">
        <v>700</v>
      </c>
      <c r="J19" s="7" t="s">
        <v>2415</v>
      </c>
    </row>
    <row r="20" spans="1:10">
      <c r="A20" s="7" t="s">
        <v>2195</v>
      </c>
      <c r="B20" s="7" t="s">
        <v>140</v>
      </c>
      <c r="C20" s="7" t="s">
        <v>2413</v>
      </c>
      <c r="D20" s="7">
        <v>1</v>
      </c>
      <c r="E20" s="11" t="s">
        <v>2660</v>
      </c>
      <c r="F20" s="7" t="s">
        <v>35</v>
      </c>
      <c r="G20" s="7" t="s">
        <v>2414</v>
      </c>
      <c r="H20" s="7">
        <v>5843</v>
      </c>
      <c r="I20" s="7">
        <v>700</v>
      </c>
      <c r="J20" s="7" t="s">
        <v>2415</v>
      </c>
    </row>
    <row r="21" spans="1:10">
      <c r="A21" s="7" t="s">
        <v>2196</v>
      </c>
      <c r="B21" s="7" t="s">
        <v>46</v>
      </c>
      <c r="C21" s="7" t="s">
        <v>2133</v>
      </c>
      <c r="D21" s="7">
        <v>4</v>
      </c>
      <c r="E21" s="11" t="s">
        <v>2660</v>
      </c>
      <c r="F21" s="7" t="s">
        <v>35</v>
      </c>
      <c r="G21" s="7" t="s">
        <v>2419</v>
      </c>
      <c r="H21" s="7">
        <v>5867</v>
      </c>
      <c r="I21" s="7">
        <v>700</v>
      </c>
      <c r="J21" s="7" t="s">
        <v>2420</v>
      </c>
    </row>
    <row r="22" spans="1:10">
      <c r="A22" s="7" t="s">
        <v>2197</v>
      </c>
      <c r="B22" s="7" t="s">
        <v>46</v>
      </c>
      <c r="C22" s="7" t="s">
        <v>2416</v>
      </c>
      <c r="D22" s="7">
        <v>1</v>
      </c>
      <c r="E22" s="11" t="s">
        <v>2660</v>
      </c>
      <c r="F22" s="7" t="s">
        <v>35</v>
      </c>
      <c r="G22" s="7" t="s">
        <v>2419</v>
      </c>
      <c r="H22" s="7">
        <v>5867</v>
      </c>
      <c r="I22" s="7">
        <v>700</v>
      </c>
      <c r="J22" s="7" t="s">
        <v>2420</v>
      </c>
    </row>
    <row r="23" spans="1:10">
      <c r="A23" s="7" t="s">
        <v>2198</v>
      </c>
      <c r="B23" s="7" t="s">
        <v>48</v>
      </c>
      <c r="C23" s="7" t="s">
        <v>2417</v>
      </c>
      <c r="D23" s="7">
        <v>1</v>
      </c>
      <c r="E23" s="11" t="s">
        <v>2660</v>
      </c>
      <c r="F23" s="7" t="s">
        <v>35</v>
      </c>
      <c r="G23" s="7" t="s">
        <v>2419</v>
      </c>
      <c r="H23" s="7">
        <v>5867</v>
      </c>
      <c r="I23" s="7">
        <v>700</v>
      </c>
      <c r="J23" s="7" t="s">
        <v>2420</v>
      </c>
    </row>
    <row r="24" spans="1:10">
      <c r="A24" s="7" t="s">
        <v>2199</v>
      </c>
      <c r="B24" s="7" t="s">
        <v>48</v>
      </c>
      <c r="C24" s="7" t="s">
        <v>2418</v>
      </c>
      <c r="D24" s="7">
        <v>1</v>
      </c>
      <c r="E24" s="11" t="s">
        <v>2660</v>
      </c>
      <c r="F24" s="7" t="s">
        <v>35</v>
      </c>
      <c r="G24" s="7" t="s">
        <v>2419</v>
      </c>
      <c r="H24" s="7">
        <v>5867</v>
      </c>
      <c r="I24" s="7">
        <v>700</v>
      </c>
      <c r="J24" s="7" t="s">
        <v>2420</v>
      </c>
    </row>
    <row r="25" spans="1:10">
      <c r="A25" s="7" t="s">
        <v>2200</v>
      </c>
      <c r="B25" s="7" t="s">
        <v>46</v>
      </c>
      <c r="C25" s="7" t="s">
        <v>2133</v>
      </c>
      <c r="D25" s="7">
        <v>3</v>
      </c>
      <c r="E25" s="11" t="s">
        <v>2660</v>
      </c>
      <c r="F25" s="7" t="s">
        <v>35</v>
      </c>
      <c r="G25" s="7" t="s">
        <v>2423</v>
      </c>
      <c r="H25" s="7">
        <v>5846</v>
      </c>
      <c r="I25" s="7">
        <v>700</v>
      </c>
      <c r="J25" s="7" t="s">
        <v>2428</v>
      </c>
    </row>
    <row r="26" spans="1:10">
      <c r="A26" s="7" t="s">
        <v>2201</v>
      </c>
      <c r="B26" s="7" t="s">
        <v>377</v>
      </c>
      <c r="C26" s="7" t="s">
        <v>2082</v>
      </c>
      <c r="D26" s="7">
        <v>1</v>
      </c>
      <c r="E26" s="11" t="s">
        <v>2660</v>
      </c>
      <c r="F26" s="7" t="s">
        <v>35</v>
      </c>
      <c r="G26" s="7" t="s">
        <v>2423</v>
      </c>
      <c r="H26" s="7">
        <v>5846</v>
      </c>
      <c r="I26" s="7">
        <v>700</v>
      </c>
      <c r="J26" s="7" t="s">
        <v>2428</v>
      </c>
    </row>
    <row r="27" spans="1:10">
      <c r="A27" s="7" t="s">
        <v>2202</v>
      </c>
      <c r="B27" s="7" t="s">
        <v>140</v>
      </c>
      <c r="C27" s="7" t="s">
        <v>615</v>
      </c>
      <c r="D27" s="7">
        <v>1</v>
      </c>
      <c r="E27" s="11" t="s">
        <v>2660</v>
      </c>
      <c r="F27" s="7" t="s">
        <v>35</v>
      </c>
      <c r="G27" s="7" t="s">
        <v>2423</v>
      </c>
      <c r="H27" s="7">
        <v>5846</v>
      </c>
      <c r="I27" s="7">
        <v>700</v>
      </c>
      <c r="J27" s="7" t="s">
        <v>2428</v>
      </c>
    </row>
    <row r="28" spans="1:10">
      <c r="A28" s="7" t="s">
        <v>2203</v>
      </c>
      <c r="B28" s="7" t="s">
        <v>1480</v>
      </c>
      <c r="C28" s="7" t="s">
        <v>2422</v>
      </c>
      <c r="D28" s="7">
        <v>1</v>
      </c>
      <c r="E28" s="11" t="s">
        <v>2660</v>
      </c>
      <c r="F28" s="7" t="s">
        <v>35</v>
      </c>
      <c r="G28" s="7" t="s">
        <v>2423</v>
      </c>
      <c r="H28" s="7">
        <v>5846</v>
      </c>
      <c r="I28" s="7">
        <v>700</v>
      </c>
      <c r="J28" s="7" t="s">
        <v>2428</v>
      </c>
    </row>
    <row r="29" spans="1:10">
      <c r="A29" s="7" t="s">
        <v>2204</v>
      </c>
      <c r="B29" s="7" t="s">
        <v>332</v>
      </c>
      <c r="C29" s="7" t="s">
        <v>2421</v>
      </c>
      <c r="D29" s="7">
        <v>1</v>
      </c>
      <c r="E29" s="11" t="s">
        <v>2660</v>
      </c>
      <c r="F29" s="7" t="s">
        <v>35</v>
      </c>
      <c r="G29" s="7" t="s">
        <v>2423</v>
      </c>
      <c r="H29" s="7">
        <v>5846</v>
      </c>
      <c r="I29" s="7">
        <v>700</v>
      </c>
      <c r="J29" s="7" t="s">
        <v>2428</v>
      </c>
    </row>
    <row r="30" spans="1:10">
      <c r="A30" s="7" t="s">
        <v>2205</v>
      </c>
      <c r="B30" s="7" t="s">
        <v>46</v>
      </c>
      <c r="C30" s="7" t="s">
        <v>2133</v>
      </c>
      <c r="D30" s="7">
        <v>5</v>
      </c>
      <c r="E30" s="11" t="s">
        <v>2660</v>
      </c>
      <c r="F30" s="7" t="s">
        <v>35</v>
      </c>
      <c r="G30" s="7" t="s">
        <v>2427</v>
      </c>
      <c r="H30" s="7">
        <v>5864</v>
      </c>
      <c r="I30" s="7">
        <v>700</v>
      </c>
      <c r="J30" s="7" t="s">
        <v>2432</v>
      </c>
    </row>
    <row r="31" spans="1:10">
      <c r="A31" s="7" t="s">
        <v>2206</v>
      </c>
      <c r="B31" s="7" t="s">
        <v>46</v>
      </c>
      <c r="C31" s="7" t="s">
        <v>2424</v>
      </c>
      <c r="D31" s="7">
        <v>1</v>
      </c>
      <c r="E31" s="11" t="s">
        <v>2660</v>
      </c>
      <c r="F31" s="7" t="s">
        <v>35</v>
      </c>
      <c r="G31" s="7" t="s">
        <v>2427</v>
      </c>
      <c r="H31" s="7">
        <v>5864</v>
      </c>
      <c r="I31" s="7">
        <v>700</v>
      </c>
      <c r="J31" s="7" t="s">
        <v>2432</v>
      </c>
    </row>
    <row r="32" spans="1:10">
      <c r="A32" s="7" t="s">
        <v>2207</v>
      </c>
      <c r="B32" s="7" t="s">
        <v>46</v>
      </c>
      <c r="C32" s="7" t="s">
        <v>1869</v>
      </c>
      <c r="D32" s="7">
        <v>1</v>
      </c>
      <c r="E32" s="11" t="s">
        <v>2660</v>
      </c>
      <c r="F32" s="7" t="s">
        <v>35</v>
      </c>
      <c r="G32" s="7" t="s">
        <v>2427</v>
      </c>
      <c r="H32" s="7">
        <v>5864</v>
      </c>
      <c r="I32" s="7">
        <v>700</v>
      </c>
      <c r="J32" s="7" t="s">
        <v>2432</v>
      </c>
    </row>
    <row r="33" spans="1:10">
      <c r="A33" s="7" t="s">
        <v>2208</v>
      </c>
      <c r="B33" s="7" t="s">
        <v>47</v>
      </c>
      <c r="C33" s="7" t="s">
        <v>2425</v>
      </c>
      <c r="D33" s="7">
        <v>1</v>
      </c>
      <c r="E33" s="11" t="s">
        <v>2660</v>
      </c>
      <c r="F33" s="7" t="s">
        <v>35</v>
      </c>
      <c r="G33" s="7" t="s">
        <v>2427</v>
      </c>
      <c r="H33" s="7">
        <v>5864</v>
      </c>
      <c r="I33" s="7">
        <v>700</v>
      </c>
      <c r="J33" s="7" t="s">
        <v>2432</v>
      </c>
    </row>
    <row r="34" spans="1:10">
      <c r="A34" s="7" t="s">
        <v>2209</v>
      </c>
      <c r="B34" s="7" t="s">
        <v>47</v>
      </c>
      <c r="C34" s="7" t="s">
        <v>2426</v>
      </c>
      <c r="D34" s="7">
        <v>1</v>
      </c>
      <c r="E34" s="11" t="s">
        <v>2660</v>
      </c>
      <c r="F34" s="7" t="s">
        <v>35</v>
      </c>
      <c r="G34" s="7" t="s">
        <v>2427</v>
      </c>
      <c r="H34" s="7">
        <v>5864</v>
      </c>
      <c r="I34" s="7">
        <v>700</v>
      </c>
      <c r="J34" s="7" t="s">
        <v>2432</v>
      </c>
    </row>
    <row r="35" spans="1:10">
      <c r="A35" s="7" t="s">
        <v>2210</v>
      </c>
      <c r="B35" s="7" t="s">
        <v>46</v>
      </c>
      <c r="C35" s="7" t="s">
        <v>1745</v>
      </c>
      <c r="D35" s="7">
        <v>2</v>
      </c>
      <c r="E35" s="11" t="s">
        <v>2660</v>
      </c>
      <c r="F35" s="7" t="s">
        <v>35</v>
      </c>
      <c r="G35" s="7" t="s">
        <v>2431</v>
      </c>
      <c r="H35" s="7">
        <v>5836</v>
      </c>
      <c r="I35" s="7">
        <v>700</v>
      </c>
      <c r="J35" s="7" t="s">
        <v>2438</v>
      </c>
    </row>
    <row r="36" spans="1:10">
      <c r="A36" s="7" t="s">
        <v>2211</v>
      </c>
      <c r="B36" s="7" t="s">
        <v>46</v>
      </c>
      <c r="C36" s="7" t="s">
        <v>2133</v>
      </c>
      <c r="D36" s="7">
        <v>1</v>
      </c>
      <c r="E36" s="11" t="s">
        <v>2660</v>
      </c>
      <c r="F36" s="7" t="s">
        <v>35</v>
      </c>
      <c r="G36" s="7" t="s">
        <v>2431</v>
      </c>
      <c r="H36" s="7">
        <v>5836</v>
      </c>
      <c r="I36" s="7">
        <v>700</v>
      </c>
      <c r="J36" s="7" t="s">
        <v>2438</v>
      </c>
    </row>
    <row r="37" spans="1:10">
      <c r="A37" s="7" t="s">
        <v>2212</v>
      </c>
      <c r="B37" s="7" t="s">
        <v>140</v>
      </c>
      <c r="C37" s="7" t="s">
        <v>2429</v>
      </c>
      <c r="D37" s="7">
        <v>1</v>
      </c>
      <c r="E37" s="11" t="s">
        <v>2660</v>
      </c>
      <c r="F37" s="7" t="s">
        <v>35</v>
      </c>
      <c r="G37" s="7" t="s">
        <v>2431</v>
      </c>
      <c r="H37" s="7">
        <v>5836</v>
      </c>
      <c r="I37" s="7">
        <v>700</v>
      </c>
      <c r="J37" s="7" t="s">
        <v>2438</v>
      </c>
    </row>
    <row r="38" spans="1:10">
      <c r="A38" s="7" t="s">
        <v>2213</v>
      </c>
      <c r="B38" s="7" t="s">
        <v>46</v>
      </c>
      <c r="C38" s="7" t="s">
        <v>2430</v>
      </c>
      <c r="D38" s="7">
        <v>1</v>
      </c>
      <c r="E38" s="11" t="s">
        <v>2660</v>
      </c>
      <c r="F38" s="7" t="s">
        <v>35</v>
      </c>
      <c r="G38" s="7" t="s">
        <v>2431</v>
      </c>
      <c r="H38" s="7">
        <v>5836</v>
      </c>
      <c r="I38" s="7">
        <v>700</v>
      </c>
      <c r="J38" s="7" t="s">
        <v>2438</v>
      </c>
    </row>
    <row r="39" spans="1:10">
      <c r="A39" s="7" t="s">
        <v>2214</v>
      </c>
      <c r="B39" s="7" t="s">
        <v>46</v>
      </c>
      <c r="C39" s="7" t="s">
        <v>2133</v>
      </c>
      <c r="D39" s="7">
        <v>2</v>
      </c>
      <c r="E39" s="11" t="s">
        <v>2660</v>
      </c>
      <c r="F39" s="7" t="s">
        <v>35</v>
      </c>
      <c r="G39" s="7" t="s">
        <v>2437</v>
      </c>
      <c r="H39" s="7">
        <v>5850</v>
      </c>
      <c r="I39" s="7">
        <v>700</v>
      </c>
      <c r="J39" s="7" t="s">
        <v>2439</v>
      </c>
    </row>
    <row r="40" spans="1:10">
      <c r="A40" s="7" t="s">
        <v>2215</v>
      </c>
      <c r="B40" s="7" t="s">
        <v>46</v>
      </c>
      <c r="C40" s="7" t="s">
        <v>2436</v>
      </c>
      <c r="D40" s="7">
        <v>1</v>
      </c>
      <c r="E40" s="11" t="s">
        <v>2660</v>
      </c>
      <c r="F40" s="7" t="s">
        <v>35</v>
      </c>
      <c r="G40" s="7" t="s">
        <v>2437</v>
      </c>
      <c r="H40" s="7">
        <v>5850</v>
      </c>
      <c r="I40" s="7">
        <v>700</v>
      </c>
      <c r="J40" s="7" t="s">
        <v>2439</v>
      </c>
    </row>
    <row r="41" spans="1:10">
      <c r="A41" s="7" t="s">
        <v>2216</v>
      </c>
      <c r="B41" s="7" t="s">
        <v>46</v>
      </c>
      <c r="C41" s="7" t="s">
        <v>2435</v>
      </c>
      <c r="D41" s="7">
        <v>1</v>
      </c>
      <c r="E41" s="11" t="s">
        <v>2660</v>
      </c>
      <c r="F41" s="7" t="s">
        <v>35</v>
      </c>
      <c r="G41" s="7" t="s">
        <v>2437</v>
      </c>
      <c r="H41" s="7">
        <v>5850</v>
      </c>
      <c r="I41" s="7">
        <v>700</v>
      </c>
      <c r="J41" s="7" t="s">
        <v>2439</v>
      </c>
    </row>
    <row r="42" spans="1:10">
      <c r="A42" s="7" t="s">
        <v>2217</v>
      </c>
      <c r="B42" s="7" t="s">
        <v>46</v>
      </c>
      <c r="C42" s="7" t="s">
        <v>2434</v>
      </c>
      <c r="D42" s="7">
        <v>1</v>
      </c>
      <c r="E42" s="11" t="s">
        <v>2660</v>
      </c>
      <c r="F42" s="7" t="s">
        <v>35</v>
      </c>
      <c r="G42" s="7" t="s">
        <v>2437</v>
      </c>
      <c r="H42" s="7">
        <v>5850</v>
      </c>
      <c r="I42" s="7">
        <v>700</v>
      </c>
      <c r="J42" s="7" t="s">
        <v>2439</v>
      </c>
    </row>
    <row r="43" spans="1:10">
      <c r="A43" s="7" t="s">
        <v>2218</v>
      </c>
      <c r="B43" s="7" t="s">
        <v>48</v>
      </c>
      <c r="C43" s="7" t="s">
        <v>2433</v>
      </c>
      <c r="D43" s="7">
        <v>1</v>
      </c>
      <c r="E43" s="11" t="s">
        <v>2660</v>
      </c>
      <c r="F43" s="7" t="s">
        <v>35</v>
      </c>
      <c r="G43" s="7" t="s">
        <v>2437</v>
      </c>
      <c r="H43" s="7">
        <v>5850</v>
      </c>
      <c r="I43" s="7">
        <v>700</v>
      </c>
      <c r="J43" s="7" t="s">
        <v>2439</v>
      </c>
    </row>
    <row r="44" spans="1:10">
      <c r="A44" s="7" t="s">
        <v>2219</v>
      </c>
      <c r="B44" s="7" t="s">
        <v>46</v>
      </c>
      <c r="C44" s="7" t="s">
        <v>1745</v>
      </c>
      <c r="D44" s="7">
        <v>1</v>
      </c>
      <c r="E44" s="11" t="s">
        <v>2660</v>
      </c>
      <c r="F44" s="7" t="s">
        <v>35</v>
      </c>
      <c r="G44" s="7" t="s">
        <v>2441</v>
      </c>
      <c r="H44" s="7">
        <v>9645</v>
      </c>
      <c r="I44" s="7">
        <v>700</v>
      </c>
      <c r="J44" s="7" t="s">
        <v>2442</v>
      </c>
    </row>
    <row r="45" spans="1:10">
      <c r="A45" s="7" t="s">
        <v>2220</v>
      </c>
      <c r="B45" s="7" t="s">
        <v>46</v>
      </c>
      <c r="C45" s="7" t="s">
        <v>2440</v>
      </c>
      <c r="D45" s="7">
        <v>1</v>
      </c>
      <c r="E45" s="11" t="s">
        <v>2660</v>
      </c>
      <c r="F45" s="7" t="s">
        <v>35</v>
      </c>
      <c r="G45" s="7" t="s">
        <v>2441</v>
      </c>
      <c r="H45" s="7">
        <v>9645</v>
      </c>
      <c r="I45" s="7">
        <v>700</v>
      </c>
      <c r="J45" s="7" t="s">
        <v>2442</v>
      </c>
    </row>
    <row r="46" spans="1:10">
      <c r="A46" s="7" t="s">
        <v>2221</v>
      </c>
      <c r="B46" s="7" t="s">
        <v>1480</v>
      </c>
      <c r="C46" s="7" t="s">
        <v>2422</v>
      </c>
      <c r="D46" s="7">
        <v>1</v>
      </c>
      <c r="E46" s="11" t="s">
        <v>2660</v>
      </c>
      <c r="F46" s="7" t="s">
        <v>35</v>
      </c>
      <c r="G46" s="7" t="s">
        <v>2441</v>
      </c>
      <c r="H46" s="7">
        <v>9645</v>
      </c>
      <c r="I46" s="7">
        <v>700</v>
      </c>
      <c r="J46" s="7" t="s">
        <v>2442</v>
      </c>
    </row>
    <row r="47" spans="1:10">
      <c r="A47" s="7" t="s">
        <v>2222</v>
      </c>
      <c r="B47" s="7" t="s">
        <v>46</v>
      </c>
      <c r="C47" s="7" t="s">
        <v>2133</v>
      </c>
      <c r="D47" s="7">
        <v>1</v>
      </c>
      <c r="E47" s="11" t="s">
        <v>2660</v>
      </c>
      <c r="F47" s="7" t="s">
        <v>35</v>
      </c>
      <c r="G47" s="7" t="s">
        <v>2445</v>
      </c>
      <c r="H47" s="7">
        <v>9727</v>
      </c>
      <c r="I47" s="7">
        <v>700</v>
      </c>
      <c r="J47" s="7" t="s">
        <v>2446</v>
      </c>
    </row>
    <row r="48" spans="1:10">
      <c r="A48" s="7" t="s">
        <v>2223</v>
      </c>
      <c r="B48" s="7" t="s">
        <v>46</v>
      </c>
      <c r="C48" s="7" t="s">
        <v>2444</v>
      </c>
      <c r="D48" s="7">
        <v>1</v>
      </c>
      <c r="E48" s="11" t="s">
        <v>2660</v>
      </c>
      <c r="F48" s="7" t="s">
        <v>35</v>
      </c>
      <c r="G48" s="7" t="s">
        <v>2445</v>
      </c>
      <c r="H48" s="7">
        <v>9727</v>
      </c>
      <c r="I48" s="7">
        <v>700</v>
      </c>
      <c r="J48" s="7" t="s">
        <v>2446</v>
      </c>
    </row>
    <row r="49" spans="1:10">
      <c r="A49" s="7" t="s">
        <v>2224</v>
      </c>
      <c r="B49" s="7" t="s">
        <v>377</v>
      </c>
      <c r="C49" s="7" t="s">
        <v>2443</v>
      </c>
      <c r="D49" s="7">
        <v>1</v>
      </c>
      <c r="E49" s="11" t="s">
        <v>2660</v>
      </c>
      <c r="F49" s="7" t="s">
        <v>35</v>
      </c>
      <c r="G49" s="7" t="s">
        <v>2445</v>
      </c>
      <c r="H49" s="7">
        <v>9727</v>
      </c>
      <c r="I49" s="7">
        <v>700</v>
      </c>
      <c r="J49" s="7" t="s">
        <v>2446</v>
      </c>
    </row>
    <row r="50" spans="1:10">
      <c r="A50" s="7" t="s">
        <v>2225</v>
      </c>
      <c r="B50" s="7" t="s">
        <v>46</v>
      </c>
      <c r="C50" s="7" t="s">
        <v>2133</v>
      </c>
      <c r="D50" s="7">
        <v>3</v>
      </c>
      <c r="E50" s="11" t="s">
        <v>2660</v>
      </c>
      <c r="F50" s="7" t="s">
        <v>35</v>
      </c>
      <c r="G50" s="7" t="s">
        <v>2448</v>
      </c>
      <c r="H50" s="7">
        <v>9728</v>
      </c>
      <c r="I50" s="7">
        <v>700</v>
      </c>
      <c r="J50" s="7" t="s">
        <v>2449</v>
      </c>
    </row>
    <row r="51" spans="1:10">
      <c r="A51" s="7" t="s">
        <v>2226</v>
      </c>
      <c r="B51" s="7" t="s">
        <v>46</v>
      </c>
      <c r="C51" s="7" t="s">
        <v>2447</v>
      </c>
      <c r="D51" s="7">
        <v>1</v>
      </c>
      <c r="E51" s="11" t="s">
        <v>2660</v>
      </c>
      <c r="F51" s="7" t="s">
        <v>35</v>
      </c>
      <c r="G51" s="7" t="s">
        <v>2448</v>
      </c>
      <c r="H51" s="7">
        <v>9728</v>
      </c>
      <c r="I51" s="7">
        <v>700</v>
      </c>
      <c r="J51" s="7" t="s">
        <v>2449</v>
      </c>
    </row>
    <row r="52" spans="1:10">
      <c r="A52" s="7" t="s">
        <v>2227</v>
      </c>
      <c r="B52" s="7" t="s">
        <v>46</v>
      </c>
      <c r="C52" s="7" t="s">
        <v>2133</v>
      </c>
      <c r="D52" s="7">
        <v>3</v>
      </c>
      <c r="E52" s="11" t="s">
        <v>2660</v>
      </c>
      <c r="F52" s="7" t="s">
        <v>35</v>
      </c>
      <c r="G52" s="7" t="s">
        <v>2450</v>
      </c>
      <c r="H52" s="7">
        <v>9736</v>
      </c>
      <c r="I52" s="7">
        <v>700</v>
      </c>
      <c r="J52" s="7" t="s">
        <v>2451</v>
      </c>
    </row>
    <row r="53" spans="1:10">
      <c r="A53" s="7" t="s">
        <v>2228</v>
      </c>
      <c r="B53" s="7" t="s">
        <v>46</v>
      </c>
      <c r="C53" s="7" t="s">
        <v>2409</v>
      </c>
      <c r="D53" s="7">
        <v>1</v>
      </c>
      <c r="E53" s="11" t="s">
        <v>2660</v>
      </c>
      <c r="F53" s="7" t="s">
        <v>35</v>
      </c>
      <c r="G53" s="7" t="s">
        <v>2450</v>
      </c>
      <c r="H53" s="7">
        <v>9736</v>
      </c>
      <c r="I53" s="7">
        <v>700</v>
      </c>
      <c r="J53" s="7" t="s">
        <v>2451</v>
      </c>
    </row>
    <row r="54" spans="1:10">
      <c r="A54" s="7" t="s">
        <v>2229</v>
      </c>
      <c r="B54" s="7" t="s">
        <v>46</v>
      </c>
      <c r="C54" s="7" t="s">
        <v>2133</v>
      </c>
      <c r="D54" s="7">
        <v>4</v>
      </c>
      <c r="E54" s="11" t="s">
        <v>2660</v>
      </c>
      <c r="F54" s="7" t="s">
        <v>35</v>
      </c>
      <c r="G54" s="7" t="s">
        <v>2453</v>
      </c>
      <c r="H54" s="7">
        <v>9724</v>
      </c>
      <c r="I54" s="7">
        <v>700</v>
      </c>
      <c r="J54" s="7" t="s">
        <v>2454</v>
      </c>
    </row>
    <row r="55" spans="1:10">
      <c r="A55" s="7" t="s">
        <v>2230</v>
      </c>
      <c r="B55" s="7" t="s">
        <v>46</v>
      </c>
      <c r="C55" s="7" t="s">
        <v>2452</v>
      </c>
      <c r="D55" s="7">
        <v>1</v>
      </c>
      <c r="E55" s="11" t="s">
        <v>2660</v>
      </c>
      <c r="F55" s="7" t="s">
        <v>35</v>
      </c>
      <c r="G55" s="7" t="s">
        <v>2453</v>
      </c>
      <c r="H55" s="7">
        <v>9724</v>
      </c>
      <c r="I55" s="7">
        <v>700</v>
      </c>
      <c r="J55" s="7" t="s">
        <v>2454</v>
      </c>
    </row>
    <row r="56" spans="1:10">
      <c r="A56" s="7" t="s">
        <v>2231</v>
      </c>
      <c r="B56" s="7" t="s">
        <v>46</v>
      </c>
      <c r="C56" s="7" t="s">
        <v>2455</v>
      </c>
      <c r="D56" s="7">
        <v>1</v>
      </c>
      <c r="E56" s="11" t="s">
        <v>2660</v>
      </c>
      <c r="F56" s="7" t="s">
        <v>35</v>
      </c>
      <c r="G56" s="7" t="s">
        <v>2456</v>
      </c>
      <c r="H56" s="7">
        <v>9712</v>
      </c>
      <c r="I56" s="7">
        <v>700</v>
      </c>
      <c r="J56" s="7" t="s">
        <v>2457</v>
      </c>
    </row>
    <row r="57" spans="1:10">
      <c r="A57" s="7" t="s">
        <v>2232</v>
      </c>
      <c r="B57" s="7" t="s">
        <v>46</v>
      </c>
      <c r="C57" s="7" t="s">
        <v>2133</v>
      </c>
      <c r="D57" s="7">
        <v>8</v>
      </c>
      <c r="E57" s="11" t="s">
        <v>2660</v>
      </c>
      <c r="F57" s="7" t="s">
        <v>35</v>
      </c>
      <c r="G57" s="7" t="s">
        <v>2459</v>
      </c>
      <c r="H57" s="7">
        <v>5841</v>
      </c>
      <c r="I57" s="7">
        <v>700</v>
      </c>
      <c r="J57" s="7" t="s">
        <v>2460</v>
      </c>
    </row>
    <row r="58" spans="1:10">
      <c r="A58" s="7" t="s">
        <v>2233</v>
      </c>
      <c r="B58" s="7" t="s">
        <v>46</v>
      </c>
      <c r="C58" s="7" t="s">
        <v>1745</v>
      </c>
      <c r="D58" s="7">
        <v>1</v>
      </c>
      <c r="E58" s="11" t="s">
        <v>2660</v>
      </c>
      <c r="F58" s="7" t="s">
        <v>35</v>
      </c>
      <c r="G58" s="7" t="s">
        <v>2459</v>
      </c>
      <c r="H58" s="7">
        <v>5841</v>
      </c>
      <c r="I58" s="7">
        <v>700</v>
      </c>
      <c r="J58" s="7" t="s">
        <v>2460</v>
      </c>
    </row>
    <row r="59" spans="1:10">
      <c r="A59" s="7" t="s">
        <v>2234</v>
      </c>
      <c r="B59" s="7" t="s">
        <v>46</v>
      </c>
      <c r="C59" s="7" t="s">
        <v>2458</v>
      </c>
      <c r="D59" s="7">
        <v>2</v>
      </c>
      <c r="E59" s="11" t="s">
        <v>2660</v>
      </c>
      <c r="F59" s="7" t="s">
        <v>35</v>
      </c>
      <c r="G59" s="7" t="s">
        <v>2459</v>
      </c>
      <c r="H59" s="7">
        <v>5841</v>
      </c>
      <c r="I59" s="7">
        <v>700</v>
      </c>
      <c r="J59" s="7" t="s">
        <v>2460</v>
      </c>
    </row>
    <row r="60" spans="1:10">
      <c r="A60" s="7" t="s">
        <v>2235</v>
      </c>
      <c r="B60" s="7" t="s">
        <v>46</v>
      </c>
      <c r="C60" s="7" t="s">
        <v>2458</v>
      </c>
      <c r="D60" s="7">
        <v>4</v>
      </c>
      <c r="E60" s="11" t="s">
        <v>2660</v>
      </c>
      <c r="F60" s="7" t="s">
        <v>35</v>
      </c>
      <c r="G60" s="7" t="s">
        <v>2469</v>
      </c>
      <c r="H60" s="7">
        <v>5860</v>
      </c>
      <c r="I60" s="7">
        <v>700</v>
      </c>
      <c r="J60" s="7" t="s">
        <v>2470</v>
      </c>
    </row>
    <row r="61" spans="1:10">
      <c r="A61" s="7" t="s">
        <v>2236</v>
      </c>
      <c r="B61" s="7" t="s">
        <v>46</v>
      </c>
      <c r="C61" s="7" t="s">
        <v>2461</v>
      </c>
      <c r="D61" s="7">
        <v>5</v>
      </c>
      <c r="E61" s="11" t="s">
        <v>2660</v>
      </c>
      <c r="F61" s="7" t="s">
        <v>35</v>
      </c>
      <c r="G61" s="7" t="s">
        <v>2469</v>
      </c>
      <c r="H61" s="7">
        <v>5860</v>
      </c>
      <c r="I61" s="7">
        <v>700</v>
      </c>
      <c r="J61" s="7" t="s">
        <v>2470</v>
      </c>
    </row>
    <row r="62" spans="1:10">
      <c r="A62" s="7" t="s">
        <v>2237</v>
      </c>
      <c r="B62" s="7" t="s">
        <v>46</v>
      </c>
      <c r="C62" s="7" t="s">
        <v>2462</v>
      </c>
      <c r="D62" s="7">
        <v>1</v>
      </c>
      <c r="E62" s="11" t="s">
        <v>2660</v>
      </c>
      <c r="F62" s="7" t="s">
        <v>35</v>
      </c>
      <c r="G62" s="7" t="s">
        <v>2469</v>
      </c>
      <c r="H62" s="7">
        <v>5860</v>
      </c>
      <c r="I62" s="7">
        <v>700</v>
      </c>
      <c r="J62" s="7" t="s">
        <v>2470</v>
      </c>
    </row>
    <row r="63" spans="1:10">
      <c r="A63" s="7" t="s">
        <v>2238</v>
      </c>
      <c r="B63" s="7" t="s">
        <v>46</v>
      </c>
      <c r="C63" s="7" t="s">
        <v>2133</v>
      </c>
      <c r="D63" s="7">
        <v>1</v>
      </c>
      <c r="E63" s="11" t="s">
        <v>2660</v>
      </c>
      <c r="F63" s="7" t="s">
        <v>35</v>
      </c>
      <c r="G63" s="7" t="s">
        <v>2469</v>
      </c>
      <c r="H63" s="7">
        <v>5860</v>
      </c>
      <c r="I63" s="7">
        <v>700</v>
      </c>
      <c r="J63" s="7" t="s">
        <v>2470</v>
      </c>
    </row>
    <row r="64" spans="1:10">
      <c r="A64" s="7" t="s">
        <v>2239</v>
      </c>
      <c r="B64" s="7" t="s">
        <v>46</v>
      </c>
      <c r="C64" s="7" t="s">
        <v>2463</v>
      </c>
      <c r="D64" s="7">
        <v>1</v>
      </c>
      <c r="E64" s="11" t="s">
        <v>2660</v>
      </c>
      <c r="F64" s="7" t="s">
        <v>35</v>
      </c>
      <c r="G64" s="7" t="s">
        <v>2469</v>
      </c>
      <c r="H64" s="7">
        <v>5860</v>
      </c>
      <c r="I64" s="7">
        <v>700</v>
      </c>
      <c r="J64" s="7" t="s">
        <v>2470</v>
      </c>
    </row>
    <row r="65" spans="1:10">
      <c r="A65" s="7" t="s">
        <v>2240</v>
      </c>
      <c r="B65" s="7" t="s">
        <v>46</v>
      </c>
      <c r="C65" s="7" t="s">
        <v>2464</v>
      </c>
      <c r="D65" s="7">
        <v>3</v>
      </c>
      <c r="E65" s="11" t="s">
        <v>2660</v>
      </c>
      <c r="F65" s="7" t="s">
        <v>35</v>
      </c>
      <c r="G65" s="7" t="s">
        <v>2469</v>
      </c>
      <c r="H65" s="7">
        <v>5860</v>
      </c>
      <c r="I65" s="7">
        <v>700</v>
      </c>
      <c r="J65" s="7" t="s">
        <v>2470</v>
      </c>
    </row>
    <row r="66" spans="1:10">
      <c r="A66" s="7" t="s">
        <v>2241</v>
      </c>
      <c r="B66" s="7" t="s">
        <v>46</v>
      </c>
      <c r="C66" s="7" t="s">
        <v>2465</v>
      </c>
      <c r="D66" s="7">
        <v>1</v>
      </c>
      <c r="E66" s="11" t="s">
        <v>2660</v>
      </c>
      <c r="F66" s="7" t="s">
        <v>35</v>
      </c>
      <c r="G66" s="7" t="s">
        <v>2469</v>
      </c>
      <c r="H66" s="7">
        <v>5860</v>
      </c>
      <c r="I66" s="7">
        <v>700</v>
      </c>
      <c r="J66" s="7" t="s">
        <v>2470</v>
      </c>
    </row>
    <row r="67" spans="1:10">
      <c r="A67" s="7" t="s">
        <v>2242</v>
      </c>
      <c r="B67" s="7" t="s">
        <v>46</v>
      </c>
      <c r="C67" s="7" t="s">
        <v>2466</v>
      </c>
      <c r="D67" s="7">
        <v>1</v>
      </c>
      <c r="E67" s="11" t="s">
        <v>2660</v>
      </c>
      <c r="F67" s="7" t="s">
        <v>35</v>
      </c>
      <c r="G67" s="7" t="s">
        <v>2469</v>
      </c>
      <c r="H67" s="7">
        <v>5860</v>
      </c>
      <c r="I67" s="7">
        <v>700</v>
      </c>
      <c r="J67" s="7" t="s">
        <v>2470</v>
      </c>
    </row>
    <row r="68" spans="1:10">
      <c r="A68" s="7" t="s">
        <v>2243</v>
      </c>
      <c r="B68" s="7" t="s">
        <v>48</v>
      </c>
      <c r="C68" s="7" t="s">
        <v>2467</v>
      </c>
      <c r="D68" s="7">
        <v>1</v>
      </c>
      <c r="E68" s="11" t="s">
        <v>2660</v>
      </c>
      <c r="F68" s="7" t="s">
        <v>35</v>
      </c>
      <c r="G68" s="7" t="s">
        <v>2469</v>
      </c>
      <c r="H68" s="7">
        <v>5860</v>
      </c>
      <c r="I68" s="7">
        <v>700</v>
      </c>
      <c r="J68" s="7" t="s">
        <v>2470</v>
      </c>
    </row>
    <row r="69" spans="1:10">
      <c r="A69" s="7" t="s">
        <v>2244</v>
      </c>
      <c r="B69" s="7" t="s">
        <v>358</v>
      </c>
      <c r="C69" s="7" t="s">
        <v>2468</v>
      </c>
      <c r="D69" s="7">
        <v>1</v>
      </c>
      <c r="E69" s="11" t="s">
        <v>2660</v>
      </c>
      <c r="F69" s="7" t="s">
        <v>35</v>
      </c>
      <c r="G69" s="7" t="s">
        <v>2469</v>
      </c>
      <c r="H69" s="7">
        <v>5860</v>
      </c>
      <c r="I69" s="7">
        <v>700</v>
      </c>
      <c r="J69" s="7" t="s">
        <v>2470</v>
      </c>
    </row>
    <row r="70" spans="1:10">
      <c r="A70" s="7" t="s">
        <v>2245</v>
      </c>
      <c r="B70" s="8" t="s">
        <v>46</v>
      </c>
      <c r="C70" s="8" t="s">
        <v>1745</v>
      </c>
      <c r="D70" s="7">
        <v>1</v>
      </c>
      <c r="E70" s="11" t="s">
        <v>2660</v>
      </c>
      <c r="F70" s="7" t="s">
        <v>35</v>
      </c>
      <c r="G70" s="8" t="s">
        <v>2472</v>
      </c>
      <c r="H70" s="7">
        <v>5851</v>
      </c>
      <c r="I70" s="7">
        <v>700</v>
      </c>
      <c r="J70" s="8" t="s">
        <v>2473</v>
      </c>
    </row>
    <row r="71" spans="1:10">
      <c r="A71" s="7" t="s">
        <v>2246</v>
      </c>
      <c r="B71" s="8" t="s">
        <v>47</v>
      </c>
      <c r="C71" s="8" t="s">
        <v>2426</v>
      </c>
      <c r="D71" s="7">
        <v>1</v>
      </c>
      <c r="E71" s="11" t="s">
        <v>2660</v>
      </c>
      <c r="F71" s="7" t="s">
        <v>35</v>
      </c>
      <c r="G71" s="8" t="s">
        <v>2472</v>
      </c>
      <c r="H71" s="8">
        <v>5851</v>
      </c>
      <c r="I71" s="8">
        <v>700</v>
      </c>
      <c r="J71" s="8" t="s">
        <v>2473</v>
      </c>
    </row>
    <row r="72" spans="1:10">
      <c r="A72" s="7" t="s">
        <v>2247</v>
      </c>
      <c r="B72" s="8" t="s">
        <v>46</v>
      </c>
      <c r="C72" s="8" t="s">
        <v>2133</v>
      </c>
      <c r="D72" s="7">
        <v>3</v>
      </c>
      <c r="E72" s="11" t="s">
        <v>2660</v>
      </c>
      <c r="F72" s="7" t="s">
        <v>35</v>
      </c>
      <c r="G72" s="8" t="s">
        <v>2472</v>
      </c>
      <c r="H72" s="8">
        <v>5851</v>
      </c>
      <c r="I72" s="8">
        <v>700</v>
      </c>
      <c r="J72" s="8" t="s">
        <v>2473</v>
      </c>
    </row>
    <row r="73" spans="1:10">
      <c r="A73" s="7" t="s">
        <v>2248</v>
      </c>
      <c r="B73" s="8" t="s">
        <v>46</v>
      </c>
      <c r="C73" s="8" t="s">
        <v>2458</v>
      </c>
      <c r="D73" s="7">
        <v>3</v>
      </c>
      <c r="E73" s="11" t="s">
        <v>2660</v>
      </c>
      <c r="F73" s="7" t="s">
        <v>35</v>
      </c>
      <c r="G73" s="8" t="s">
        <v>2472</v>
      </c>
      <c r="H73" s="8">
        <v>5851</v>
      </c>
      <c r="I73" s="8">
        <v>700</v>
      </c>
      <c r="J73" s="8" t="s">
        <v>2473</v>
      </c>
    </row>
    <row r="74" spans="1:10">
      <c r="A74" s="7" t="s">
        <v>2249</v>
      </c>
      <c r="B74" s="8" t="s">
        <v>332</v>
      </c>
      <c r="C74" s="8" t="s">
        <v>2471</v>
      </c>
      <c r="D74" s="7">
        <v>1</v>
      </c>
      <c r="E74" s="11" t="s">
        <v>2660</v>
      </c>
      <c r="F74" s="7" t="s">
        <v>35</v>
      </c>
      <c r="G74" s="8" t="s">
        <v>2472</v>
      </c>
      <c r="H74" s="8">
        <v>5851</v>
      </c>
      <c r="I74" s="8">
        <v>700</v>
      </c>
      <c r="J74" s="8" t="s">
        <v>2473</v>
      </c>
    </row>
    <row r="75" spans="1:10">
      <c r="A75" s="7" t="s">
        <v>2250</v>
      </c>
      <c r="B75" s="8" t="s">
        <v>46</v>
      </c>
      <c r="C75" s="8" t="s">
        <v>1745</v>
      </c>
      <c r="D75" s="7">
        <v>3</v>
      </c>
      <c r="E75" s="11" t="s">
        <v>2660</v>
      </c>
      <c r="F75" s="7" t="s">
        <v>35</v>
      </c>
      <c r="G75" s="8" t="s">
        <v>2480</v>
      </c>
      <c r="H75" s="7">
        <v>9709</v>
      </c>
      <c r="I75" s="7">
        <v>700</v>
      </c>
      <c r="J75" s="8" t="s">
        <v>2481</v>
      </c>
    </row>
    <row r="76" spans="1:10">
      <c r="A76" s="7" t="s">
        <v>2251</v>
      </c>
      <c r="B76" s="8" t="s">
        <v>46</v>
      </c>
      <c r="C76" s="8" t="s">
        <v>2133</v>
      </c>
      <c r="D76" s="7">
        <v>15</v>
      </c>
      <c r="E76" s="11" t="s">
        <v>2660</v>
      </c>
      <c r="F76" s="7" t="s">
        <v>35</v>
      </c>
      <c r="G76" s="8" t="s">
        <v>2480</v>
      </c>
      <c r="H76" s="8">
        <v>9709</v>
      </c>
      <c r="I76" s="8">
        <v>700</v>
      </c>
      <c r="J76" s="8" t="s">
        <v>2481</v>
      </c>
    </row>
    <row r="77" spans="1:10">
      <c r="A77" s="7" t="s">
        <v>2252</v>
      </c>
      <c r="B77" s="8" t="s">
        <v>46</v>
      </c>
      <c r="C77" s="8" t="s">
        <v>2458</v>
      </c>
      <c r="D77" s="7">
        <v>3</v>
      </c>
      <c r="E77" s="11" t="s">
        <v>2660</v>
      </c>
      <c r="F77" s="7" t="s">
        <v>35</v>
      </c>
      <c r="G77" s="8" t="s">
        <v>2480</v>
      </c>
      <c r="H77" s="8">
        <v>9709</v>
      </c>
      <c r="I77" s="8">
        <v>700</v>
      </c>
      <c r="J77" s="8" t="s">
        <v>2481</v>
      </c>
    </row>
    <row r="78" spans="1:10">
      <c r="A78" s="7" t="s">
        <v>2253</v>
      </c>
      <c r="B78" s="8" t="s">
        <v>46</v>
      </c>
      <c r="C78" s="8" t="s">
        <v>2474</v>
      </c>
      <c r="D78" s="7">
        <v>1</v>
      </c>
      <c r="E78" s="11" t="s">
        <v>2660</v>
      </c>
      <c r="F78" s="7" t="s">
        <v>35</v>
      </c>
      <c r="G78" s="8" t="s">
        <v>2480</v>
      </c>
      <c r="H78" s="8">
        <v>9709</v>
      </c>
      <c r="I78" s="8">
        <v>700</v>
      </c>
      <c r="J78" s="8" t="s">
        <v>2481</v>
      </c>
    </row>
    <row r="79" spans="1:10">
      <c r="A79" s="7" t="s">
        <v>2254</v>
      </c>
      <c r="B79" s="8" t="s">
        <v>46</v>
      </c>
      <c r="C79" s="8" t="s">
        <v>2475</v>
      </c>
      <c r="D79" s="7">
        <v>2</v>
      </c>
      <c r="E79" s="11" t="s">
        <v>2660</v>
      </c>
      <c r="F79" s="7" t="s">
        <v>35</v>
      </c>
      <c r="G79" s="8" t="s">
        <v>2480</v>
      </c>
      <c r="H79" s="8">
        <v>9709</v>
      </c>
      <c r="I79" s="8">
        <v>700</v>
      </c>
      <c r="J79" s="8" t="s">
        <v>2481</v>
      </c>
    </row>
    <row r="80" spans="1:10">
      <c r="A80" s="7" t="s">
        <v>2255</v>
      </c>
      <c r="B80" s="8" t="s">
        <v>47</v>
      </c>
      <c r="C80" s="8" t="s">
        <v>2476</v>
      </c>
      <c r="D80" s="7">
        <v>1</v>
      </c>
      <c r="E80" s="11" t="s">
        <v>2660</v>
      </c>
      <c r="F80" s="7" t="s">
        <v>35</v>
      </c>
      <c r="G80" s="8" t="s">
        <v>2480</v>
      </c>
      <c r="H80" s="8">
        <v>9709</v>
      </c>
      <c r="I80" s="8">
        <v>700</v>
      </c>
      <c r="J80" s="8" t="s">
        <v>2481</v>
      </c>
    </row>
    <row r="81" spans="1:10">
      <c r="A81" s="7" t="s">
        <v>2256</v>
      </c>
      <c r="B81" s="8" t="s">
        <v>140</v>
      </c>
      <c r="C81" s="8" t="s">
        <v>2477</v>
      </c>
      <c r="D81" s="7">
        <v>1</v>
      </c>
      <c r="E81" s="11" t="s">
        <v>2660</v>
      </c>
      <c r="F81" s="7" t="s">
        <v>35</v>
      </c>
      <c r="G81" s="8" t="s">
        <v>2480</v>
      </c>
      <c r="H81" s="8">
        <v>9709</v>
      </c>
      <c r="I81" s="8">
        <v>700</v>
      </c>
      <c r="J81" s="8" t="s">
        <v>2481</v>
      </c>
    </row>
    <row r="82" spans="1:10">
      <c r="A82" s="7" t="s">
        <v>2257</v>
      </c>
      <c r="B82" s="8" t="s">
        <v>46</v>
      </c>
      <c r="C82" s="8" t="s">
        <v>2478</v>
      </c>
      <c r="D82" s="7">
        <v>3</v>
      </c>
      <c r="E82" s="11" t="s">
        <v>2660</v>
      </c>
      <c r="F82" s="7" t="s">
        <v>35</v>
      </c>
      <c r="G82" s="8" t="s">
        <v>2480</v>
      </c>
      <c r="H82" s="8">
        <v>9709</v>
      </c>
      <c r="I82" s="8">
        <v>700</v>
      </c>
      <c r="J82" s="8" t="s">
        <v>2481</v>
      </c>
    </row>
    <row r="83" spans="1:10">
      <c r="A83" s="7" t="s">
        <v>2258</v>
      </c>
      <c r="B83" s="8" t="s">
        <v>46</v>
      </c>
      <c r="C83" s="8" t="s">
        <v>2479</v>
      </c>
      <c r="D83" s="7">
        <v>1</v>
      </c>
      <c r="E83" s="11" t="s">
        <v>2660</v>
      </c>
      <c r="F83" s="7" t="s">
        <v>35</v>
      </c>
      <c r="G83" s="8" t="s">
        <v>2480</v>
      </c>
      <c r="H83" s="8">
        <v>9709</v>
      </c>
      <c r="I83" s="8">
        <v>700</v>
      </c>
      <c r="J83" s="8" t="s">
        <v>2481</v>
      </c>
    </row>
    <row r="84" spans="1:10">
      <c r="A84" s="7" t="s">
        <v>2259</v>
      </c>
      <c r="B84" s="8" t="s">
        <v>46</v>
      </c>
      <c r="C84" s="8" t="s">
        <v>1745</v>
      </c>
      <c r="D84" s="7">
        <v>2</v>
      </c>
      <c r="E84" s="11" t="s">
        <v>2660</v>
      </c>
      <c r="F84" s="7" t="s">
        <v>35</v>
      </c>
      <c r="G84" s="8" t="s">
        <v>2484</v>
      </c>
      <c r="H84" s="7">
        <v>5849</v>
      </c>
      <c r="I84" s="7">
        <v>700</v>
      </c>
      <c r="J84" s="8" t="s">
        <v>2485</v>
      </c>
    </row>
    <row r="85" spans="1:10">
      <c r="A85" s="7" t="s">
        <v>2260</v>
      </c>
      <c r="B85" s="8" t="s">
        <v>46</v>
      </c>
      <c r="C85" s="8" t="s">
        <v>2133</v>
      </c>
      <c r="D85" s="7">
        <v>5</v>
      </c>
      <c r="E85" s="11" t="s">
        <v>2660</v>
      </c>
      <c r="F85" s="7" t="s">
        <v>35</v>
      </c>
      <c r="G85" s="8" t="s">
        <v>2484</v>
      </c>
      <c r="H85" s="8">
        <v>5849</v>
      </c>
      <c r="I85" s="8">
        <v>700</v>
      </c>
      <c r="J85" s="8" t="s">
        <v>2485</v>
      </c>
    </row>
    <row r="86" spans="1:10">
      <c r="A86" s="7" t="s">
        <v>2261</v>
      </c>
      <c r="B86" s="8" t="s">
        <v>46</v>
      </c>
      <c r="C86" s="8" t="s">
        <v>2458</v>
      </c>
      <c r="D86" s="7">
        <v>1</v>
      </c>
      <c r="E86" s="11" t="s">
        <v>2660</v>
      </c>
      <c r="F86" s="7" t="s">
        <v>35</v>
      </c>
      <c r="G86" s="8" t="s">
        <v>2484</v>
      </c>
      <c r="H86" s="8">
        <v>5849</v>
      </c>
      <c r="I86" s="8">
        <v>700</v>
      </c>
      <c r="J86" s="8" t="s">
        <v>2485</v>
      </c>
    </row>
    <row r="87" spans="1:10">
      <c r="A87" s="7" t="s">
        <v>2262</v>
      </c>
      <c r="B87" s="8" t="s">
        <v>46</v>
      </c>
      <c r="C87" s="8" t="s">
        <v>2482</v>
      </c>
      <c r="D87" s="7">
        <v>1</v>
      </c>
      <c r="E87" s="11" t="s">
        <v>2660</v>
      </c>
      <c r="F87" s="7" t="s">
        <v>35</v>
      </c>
      <c r="G87" s="8" t="s">
        <v>2484</v>
      </c>
      <c r="H87" s="8">
        <v>5849</v>
      </c>
      <c r="I87" s="8">
        <v>700</v>
      </c>
      <c r="J87" s="8" t="s">
        <v>2485</v>
      </c>
    </row>
    <row r="88" spans="1:10">
      <c r="A88" s="7" t="s">
        <v>2263</v>
      </c>
      <c r="B88" s="8" t="s">
        <v>46</v>
      </c>
      <c r="C88" s="8" t="s">
        <v>2483</v>
      </c>
      <c r="D88" s="7">
        <v>1</v>
      </c>
      <c r="E88" s="11" t="s">
        <v>2660</v>
      </c>
      <c r="F88" s="7" t="s">
        <v>35</v>
      </c>
      <c r="G88" s="8" t="s">
        <v>2484</v>
      </c>
      <c r="H88" s="8">
        <v>5849</v>
      </c>
      <c r="I88" s="8">
        <v>700</v>
      </c>
      <c r="J88" s="8" t="s">
        <v>2485</v>
      </c>
    </row>
    <row r="89" spans="1:10">
      <c r="A89" s="7" t="s">
        <v>2264</v>
      </c>
      <c r="B89" s="8" t="s">
        <v>47</v>
      </c>
      <c r="C89" s="8" t="s">
        <v>2104</v>
      </c>
      <c r="D89" s="7">
        <v>1</v>
      </c>
      <c r="E89" s="11" t="s">
        <v>2660</v>
      </c>
      <c r="F89" s="7" t="s">
        <v>35</v>
      </c>
      <c r="G89" s="8" t="s">
        <v>2487</v>
      </c>
      <c r="H89" s="7">
        <v>5845</v>
      </c>
      <c r="I89" s="7">
        <v>700</v>
      </c>
      <c r="J89" s="8" t="s">
        <v>2488</v>
      </c>
    </row>
    <row r="90" spans="1:10">
      <c r="A90" s="7" t="s">
        <v>2265</v>
      </c>
      <c r="B90" s="8" t="s">
        <v>46</v>
      </c>
      <c r="C90" s="8" t="s">
        <v>2478</v>
      </c>
      <c r="D90" s="7">
        <v>1</v>
      </c>
      <c r="E90" s="11" t="s">
        <v>2660</v>
      </c>
      <c r="F90" s="7" t="s">
        <v>35</v>
      </c>
      <c r="G90" s="8" t="s">
        <v>2487</v>
      </c>
      <c r="H90" s="8">
        <v>5845</v>
      </c>
      <c r="I90" s="8">
        <v>700</v>
      </c>
      <c r="J90" s="8" t="s">
        <v>2488</v>
      </c>
    </row>
    <row r="91" spans="1:10">
      <c r="A91" s="7" t="s">
        <v>2266</v>
      </c>
      <c r="B91" s="8" t="s">
        <v>46</v>
      </c>
      <c r="C91" s="17" t="s">
        <v>2133</v>
      </c>
      <c r="D91" s="7">
        <v>8</v>
      </c>
      <c r="E91" s="11" t="s">
        <v>2660</v>
      </c>
      <c r="F91" s="7" t="s">
        <v>35</v>
      </c>
      <c r="G91" s="8" t="s">
        <v>2487</v>
      </c>
      <c r="H91" s="8">
        <v>5845</v>
      </c>
      <c r="I91" s="8">
        <v>700</v>
      </c>
      <c r="J91" s="8" t="s">
        <v>2488</v>
      </c>
    </row>
    <row r="92" spans="1:10">
      <c r="A92" s="7" t="s">
        <v>2267</v>
      </c>
      <c r="B92" s="8" t="s">
        <v>46</v>
      </c>
      <c r="C92" s="8" t="s">
        <v>2458</v>
      </c>
      <c r="D92" s="7">
        <v>1</v>
      </c>
      <c r="E92" s="11" t="s">
        <v>2660</v>
      </c>
      <c r="F92" s="7" t="s">
        <v>35</v>
      </c>
      <c r="G92" s="8" t="s">
        <v>2487</v>
      </c>
      <c r="H92" s="8">
        <v>5845</v>
      </c>
      <c r="I92" s="8">
        <v>700</v>
      </c>
      <c r="J92" s="8" t="s">
        <v>2488</v>
      </c>
    </row>
    <row r="93" spans="1:10">
      <c r="A93" s="7" t="s">
        <v>2268</v>
      </c>
      <c r="B93" s="8" t="s">
        <v>46</v>
      </c>
      <c r="C93" s="8" t="s">
        <v>2486</v>
      </c>
      <c r="D93" s="7">
        <v>2</v>
      </c>
      <c r="E93" s="11" t="s">
        <v>2660</v>
      </c>
      <c r="F93" s="7" t="s">
        <v>35</v>
      </c>
      <c r="G93" s="8" t="s">
        <v>2487</v>
      </c>
      <c r="H93" s="8">
        <v>5845</v>
      </c>
      <c r="I93" s="8">
        <v>700</v>
      </c>
      <c r="J93" s="8" t="s">
        <v>2488</v>
      </c>
    </row>
    <row r="94" spans="1:10">
      <c r="A94" s="7" t="s">
        <v>2269</v>
      </c>
      <c r="B94" s="8" t="s">
        <v>46</v>
      </c>
      <c r="C94" s="8" t="s">
        <v>2409</v>
      </c>
      <c r="D94" s="7">
        <v>1</v>
      </c>
      <c r="E94" s="11" t="s">
        <v>2660</v>
      </c>
      <c r="F94" s="7" t="s">
        <v>35</v>
      </c>
      <c r="G94" s="8" t="s">
        <v>2490</v>
      </c>
      <c r="H94" s="7">
        <v>5866</v>
      </c>
      <c r="I94" s="7">
        <v>700</v>
      </c>
      <c r="J94" s="8" t="s">
        <v>2491</v>
      </c>
    </row>
    <row r="95" spans="1:10">
      <c r="A95" s="7" t="s">
        <v>2270</v>
      </c>
      <c r="B95" s="8" t="s">
        <v>46</v>
      </c>
      <c r="C95" s="8" t="s">
        <v>2458</v>
      </c>
      <c r="D95" s="7">
        <v>5</v>
      </c>
      <c r="E95" s="11" t="s">
        <v>2660</v>
      </c>
      <c r="F95" s="7" t="s">
        <v>35</v>
      </c>
      <c r="G95" s="8" t="s">
        <v>2490</v>
      </c>
      <c r="H95" s="8">
        <v>5866</v>
      </c>
      <c r="I95" s="8">
        <v>700</v>
      </c>
      <c r="J95" s="8" t="s">
        <v>2491</v>
      </c>
    </row>
    <row r="96" spans="1:10">
      <c r="A96" s="7" t="s">
        <v>2271</v>
      </c>
      <c r="B96" s="8" t="s">
        <v>46</v>
      </c>
      <c r="C96" s="8" t="s">
        <v>2133</v>
      </c>
      <c r="D96" s="7">
        <v>1</v>
      </c>
      <c r="E96" s="11" t="s">
        <v>2660</v>
      </c>
      <c r="F96" s="7" t="s">
        <v>35</v>
      </c>
      <c r="G96" s="8" t="s">
        <v>2490</v>
      </c>
      <c r="H96" s="8">
        <v>5866</v>
      </c>
      <c r="I96" s="8">
        <v>700</v>
      </c>
      <c r="J96" s="8" t="s">
        <v>2491</v>
      </c>
    </row>
    <row r="97" spans="1:10">
      <c r="A97" s="7" t="s">
        <v>2272</v>
      </c>
      <c r="B97" s="8" t="s">
        <v>46</v>
      </c>
      <c r="C97" s="8" t="s">
        <v>2464</v>
      </c>
      <c r="D97" s="7">
        <v>1</v>
      </c>
      <c r="E97" s="11" t="s">
        <v>2660</v>
      </c>
      <c r="F97" s="7" t="s">
        <v>35</v>
      </c>
      <c r="G97" s="8" t="s">
        <v>2490</v>
      </c>
      <c r="H97" s="8">
        <v>5866</v>
      </c>
      <c r="I97" s="8">
        <v>700</v>
      </c>
      <c r="J97" s="8" t="s">
        <v>2491</v>
      </c>
    </row>
    <row r="98" spans="1:10">
      <c r="A98" s="7" t="s">
        <v>2273</v>
      </c>
      <c r="B98" s="8" t="s">
        <v>46</v>
      </c>
      <c r="C98" s="8" t="s">
        <v>2489</v>
      </c>
      <c r="D98" s="7">
        <v>1</v>
      </c>
      <c r="E98" s="11" t="s">
        <v>2660</v>
      </c>
      <c r="F98" s="7" t="s">
        <v>35</v>
      </c>
      <c r="G98" s="8" t="s">
        <v>2490</v>
      </c>
      <c r="H98" s="8">
        <v>5866</v>
      </c>
      <c r="I98" s="8">
        <v>700</v>
      </c>
      <c r="J98" s="8" t="s">
        <v>2491</v>
      </c>
    </row>
    <row r="99" spans="1:10">
      <c r="A99" s="7" t="s">
        <v>2274</v>
      </c>
      <c r="B99" s="9" t="s">
        <v>610</v>
      </c>
      <c r="C99" s="9" t="s">
        <v>2492</v>
      </c>
      <c r="D99" s="7">
        <v>1</v>
      </c>
      <c r="E99" s="11" t="s">
        <v>2660</v>
      </c>
      <c r="F99" s="7" t="s">
        <v>35</v>
      </c>
      <c r="G99" s="9" t="s">
        <v>2500</v>
      </c>
      <c r="H99" s="7">
        <v>5858</v>
      </c>
      <c r="I99" s="7">
        <v>700</v>
      </c>
      <c r="J99" s="9" t="s">
        <v>2501</v>
      </c>
    </row>
    <row r="100" spans="1:10">
      <c r="A100" s="7" t="s">
        <v>2275</v>
      </c>
      <c r="B100" s="9" t="s">
        <v>47</v>
      </c>
      <c r="C100" s="9" t="s">
        <v>1780</v>
      </c>
      <c r="D100" s="7">
        <v>1</v>
      </c>
      <c r="E100" s="11" t="s">
        <v>2660</v>
      </c>
      <c r="F100" s="7" t="s">
        <v>35</v>
      </c>
      <c r="G100" s="9" t="s">
        <v>2500</v>
      </c>
      <c r="H100" s="9">
        <v>5858</v>
      </c>
      <c r="I100" s="9">
        <v>700</v>
      </c>
      <c r="J100" s="9" t="s">
        <v>2501</v>
      </c>
    </row>
    <row r="101" spans="1:10">
      <c r="A101" s="7" t="s">
        <v>2276</v>
      </c>
      <c r="B101" s="9" t="s">
        <v>48</v>
      </c>
      <c r="C101" s="9" t="s">
        <v>2467</v>
      </c>
      <c r="D101" s="7">
        <v>1</v>
      </c>
      <c r="E101" s="11" t="s">
        <v>2660</v>
      </c>
      <c r="F101" s="7" t="s">
        <v>35</v>
      </c>
      <c r="G101" s="9" t="s">
        <v>2500</v>
      </c>
      <c r="H101" s="9">
        <v>5858</v>
      </c>
      <c r="I101" s="9">
        <v>700</v>
      </c>
      <c r="J101" s="9" t="s">
        <v>2501</v>
      </c>
    </row>
    <row r="102" spans="1:10">
      <c r="A102" s="7" t="s">
        <v>2277</v>
      </c>
      <c r="B102" s="9" t="s">
        <v>140</v>
      </c>
      <c r="C102" s="9" t="s">
        <v>2493</v>
      </c>
      <c r="D102" s="7">
        <v>1</v>
      </c>
      <c r="E102" s="11" t="s">
        <v>2660</v>
      </c>
      <c r="F102" s="7" t="s">
        <v>35</v>
      </c>
      <c r="G102" s="9" t="s">
        <v>2500</v>
      </c>
      <c r="H102" s="9">
        <v>5858</v>
      </c>
      <c r="I102" s="9">
        <v>700</v>
      </c>
      <c r="J102" s="9" t="s">
        <v>2501</v>
      </c>
    </row>
    <row r="103" spans="1:10">
      <c r="A103" s="7" t="s">
        <v>2278</v>
      </c>
      <c r="B103" s="9" t="s">
        <v>46</v>
      </c>
      <c r="C103" s="9" t="s">
        <v>2486</v>
      </c>
      <c r="D103" s="7">
        <v>2</v>
      </c>
      <c r="E103" s="11" t="s">
        <v>2660</v>
      </c>
      <c r="F103" s="7" t="s">
        <v>35</v>
      </c>
      <c r="G103" s="9" t="s">
        <v>2500</v>
      </c>
      <c r="H103" s="9">
        <v>5858</v>
      </c>
      <c r="I103" s="9">
        <v>700</v>
      </c>
      <c r="J103" s="9" t="s">
        <v>2501</v>
      </c>
    </row>
    <row r="104" spans="1:10">
      <c r="A104" s="7" t="s">
        <v>2279</v>
      </c>
      <c r="B104" s="9" t="s">
        <v>46</v>
      </c>
      <c r="C104" s="9" t="s">
        <v>2133</v>
      </c>
      <c r="D104" s="7">
        <v>2</v>
      </c>
      <c r="E104" s="11" t="s">
        <v>2660</v>
      </c>
      <c r="F104" s="7" t="s">
        <v>35</v>
      </c>
      <c r="G104" s="9" t="s">
        <v>2500</v>
      </c>
      <c r="H104" s="9">
        <v>5858</v>
      </c>
      <c r="I104" s="9">
        <v>700</v>
      </c>
      <c r="J104" s="9" t="s">
        <v>2501</v>
      </c>
    </row>
    <row r="105" spans="1:10">
      <c r="A105" s="7" t="s">
        <v>2280</v>
      </c>
      <c r="B105" s="9" t="s">
        <v>46</v>
      </c>
      <c r="C105" s="9" t="s">
        <v>2458</v>
      </c>
      <c r="D105" s="7">
        <v>4</v>
      </c>
      <c r="E105" s="11" t="s">
        <v>2660</v>
      </c>
      <c r="F105" s="7" t="s">
        <v>35</v>
      </c>
      <c r="G105" s="9" t="s">
        <v>2500</v>
      </c>
      <c r="H105" s="9">
        <v>5858</v>
      </c>
      <c r="I105" s="9">
        <v>700</v>
      </c>
      <c r="J105" s="9" t="s">
        <v>2501</v>
      </c>
    </row>
    <row r="106" spans="1:10">
      <c r="A106" s="7" t="s">
        <v>2281</v>
      </c>
      <c r="B106" s="9" t="s">
        <v>46</v>
      </c>
      <c r="C106" s="9" t="s">
        <v>2478</v>
      </c>
      <c r="D106" s="7">
        <v>1</v>
      </c>
      <c r="E106" s="11" t="s">
        <v>2660</v>
      </c>
      <c r="F106" s="7" t="s">
        <v>35</v>
      </c>
      <c r="G106" s="9" t="s">
        <v>2500</v>
      </c>
      <c r="H106" s="9">
        <v>5858</v>
      </c>
      <c r="I106" s="9">
        <v>700</v>
      </c>
      <c r="J106" s="9" t="s">
        <v>2501</v>
      </c>
    </row>
    <row r="107" spans="1:10">
      <c r="A107" s="7" t="s">
        <v>2282</v>
      </c>
      <c r="B107" s="9" t="s">
        <v>46</v>
      </c>
      <c r="C107" s="9" t="s">
        <v>2494</v>
      </c>
      <c r="D107" s="7">
        <v>1</v>
      </c>
      <c r="E107" s="11" t="s">
        <v>2660</v>
      </c>
      <c r="F107" s="7" t="s">
        <v>35</v>
      </c>
      <c r="G107" s="9" t="s">
        <v>2500</v>
      </c>
      <c r="H107" s="9">
        <v>5858</v>
      </c>
      <c r="I107" s="9">
        <v>700</v>
      </c>
      <c r="J107" s="9" t="s">
        <v>2501</v>
      </c>
    </row>
    <row r="108" spans="1:10">
      <c r="A108" s="7" t="s">
        <v>2283</v>
      </c>
      <c r="B108" s="9" t="s">
        <v>46</v>
      </c>
      <c r="C108" s="9" t="s">
        <v>2495</v>
      </c>
      <c r="D108" s="7">
        <v>1</v>
      </c>
      <c r="E108" s="11" t="s">
        <v>2660</v>
      </c>
      <c r="F108" s="7" t="s">
        <v>35</v>
      </c>
      <c r="G108" s="9" t="s">
        <v>2500</v>
      </c>
      <c r="H108" s="9">
        <v>5858</v>
      </c>
      <c r="I108" s="9">
        <v>700</v>
      </c>
      <c r="J108" s="9" t="s">
        <v>2501</v>
      </c>
    </row>
    <row r="109" spans="1:10">
      <c r="A109" s="7" t="s">
        <v>2284</v>
      </c>
      <c r="B109" s="9" t="s">
        <v>46</v>
      </c>
      <c r="C109" s="9" t="s">
        <v>2496</v>
      </c>
      <c r="D109" s="7">
        <v>1</v>
      </c>
      <c r="E109" s="11" t="s">
        <v>2660</v>
      </c>
      <c r="F109" s="7" t="s">
        <v>35</v>
      </c>
      <c r="G109" s="9" t="s">
        <v>2500</v>
      </c>
      <c r="H109" s="9">
        <v>5858</v>
      </c>
      <c r="I109" s="9">
        <v>700</v>
      </c>
      <c r="J109" s="9" t="s">
        <v>2501</v>
      </c>
    </row>
    <row r="110" spans="1:10">
      <c r="A110" s="7" t="s">
        <v>2285</v>
      </c>
      <c r="B110" s="9" t="s">
        <v>46</v>
      </c>
      <c r="C110" s="9" t="s">
        <v>2497</v>
      </c>
      <c r="D110" s="7">
        <v>1</v>
      </c>
      <c r="E110" s="11" t="s">
        <v>2660</v>
      </c>
      <c r="F110" s="7" t="s">
        <v>35</v>
      </c>
      <c r="G110" s="9" t="s">
        <v>2500</v>
      </c>
      <c r="H110" s="9">
        <v>5858</v>
      </c>
      <c r="I110" s="9">
        <v>700</v>
      </c>
      <c r="J110" s="9" t="s">
        <v>2501</v>
      </c>
    </row>
    <row r="111" spans="1:10">
      <c r="A111" s="7" t="s">
        <v>2286</v>
      </c>
      <c r="B111" s="9" t="s">
        <v>46</v>
      </c>
      <c r="C111" s="9" t="s">
        <v>2498</v>
      </c>
      <c r="D111" s="7">
        <v>1</v>
      </c>
      <c r="E111" s="11" t="s">
        <v>2660</v>
      </c>
      <c r="F111" s="7" t="s">
        <v>35</v>
      </c>
      <c r="G111" s="9" t="s">
        <v>2500</v>
      </c>
      <c r="H111" s="9">
        <v>5858</v>
      </c>
      <c r="I111" s="9">
        <v>700</v>
      </c>
      <c r="J111" s="9" t="s">
        <v>2501</v>
      </c>
    </row>
    <row r="112" spans="1:10">
      <c r="A112" s="7" t="s">
        <v>2287</v>
      </c>
      <c r="B112" s="9" t="s">
        <v>46</v>
      </c>
      <c r="C112" s="9" t="s">
        <v>2499</v>
      </c>
      <c r="D112" s="7">
        <v>1</v>
      </c>
      <c r="E112" s="11" t="s">
        <v>2660</v>
      </c>
      <c r="F112" s="7" t="s">
        <v>35</v>
      </c>
      <c r="G112" s="9" t="s">
        <v>2500</v>
      </c>
      <c r="H112" s="9">
        <v>5858</v>
      </c>
      <c r="I112" s="9">
        <v>700</v>
      </c>
      <c r="J112" s="9" t="s">
        <v>2501</v>
      </c>
    </row>
    <row r="113" spans="1:10">
      <c r="A113" s="7" t="s">
        <v>2288</v>
      </c>
      <c r="B113" s="9" t="s">
        <v>46</v>
      </c>
      <c r="C113" s="9" t="s">
        <v>2479</v>
      </c>
      <c r="D113" s="7">
        <v>3</v>
      </c>
      <c r="E113" s="11" t="s">
        <v>2660</v>
      </c>
      <c r="F113" s="7" t="s">
        <v>35</v>
      </c>
      <c r="G113" s="9" t="s">
        <v>2500</v>
      </c>
      <c r="H113" s="9">
        <v>5858</v>
      </c>
      <c r="I113" s="9">
        <v>700</v>
      </c>
      <c r="J113" s="9" t="s">
        <v>2501</v>
      </c>
    </row>
    <row r="114" spans="1:10">
      <c r="A114" s="7" t="s">
        <v>2289</v>
      </c>
      <c r="B114" s="9" t="s">
        <v>46</v>
      </c>
      <c r="C114" s="9" t="s">
        <v>2133</v>
      </c>
      <c r="D114" s="7">
        <v>4</v>
      </c>
      <c r="E114" s="11" t="s">
        <v>2660</v>
      </c>
      <c r="F114" s="7" t="s">
        <v>35</v>
      </c>
      <c r="G114" s="9" t="s">
        <v>2502</v>
      </c>
      <c r="H114" s="7">
        <v>5869</v>
      </c>
      <c r="I114" s="7">
        <v>700</v>
      </c>
      <c r="J114" s="9" t="s">
        <v>2503</v>
      </c>
    </row>
    <row r="115" spans="1:10">
      <c r="A115" s="7" t="s">
        <v>2290</v>
      </c>
      <c r="B115" s="9" t="s">
        <v>46</v>
      </c>
      <c r="C115" s="9" t="s">
        <v>2458</v>
      </c>
      <c r="D115" s="7">
        <v>1</v>
      </c>
      <c r="E115" s="11" t="s">
        <v>2660</v>
      </c>
      <c r="F115" s="7" t="s">
        <v>35</v>
      </c>
      <c r="G115" s="9" t="s">
        <v>2502</v>
      </c>
      <c r="H115" s="9">
        <v>5869</v>
      </c>
      <c r="I115" s="9">
        <v>700</v>
      </c>
      <c r="J115" s="9" t="s">
        <v>2503</v>
      </c>
    </row>
    <row r="116" spans="1:10">
      <c r="A116" s="7" t="s">
        <v>2291</v>
      </c>
      <c r="B116" s="9" t="s">
        <v>46</v>
      </c>
      <c r="C116" s="9" t="s">
        <v>2133</v>
      </c>
      <c r="D116" s="7">
        <v>1</v>
      </c>
      <c r="E116" s="11" t="s">
        <v>2660</v>
      </c>
      <c r="F116" s="7" t="s">
        <v>35</v>
      </c>
      <c r="G116" s="9" t="s">
        <v>2508</v>
      </c>
      <c r="H116" s="7">
        <v>5872</v>
      </c>
      <c r="I116" s="7">
        <v>700</v>
      </c>
      <c r="J116" s="9" t="s">
        <v>2509</v>
      </c>
    </row>
    <row r="117" spans="1:10">
      <c r="A117" s="7" t="s">
        <v>2292</v>
      </c>
      <c r="B117" s="9" t="s">
        <v>46</v>
      </c>
      <c r="C117" s="9" t="s">
        <v>2486</v>
      </c>
      <c r="D117" s="7">
        <v>1</v>
      </c>
      <c r="E117" s="11" t="s">
        <v>2660</v>
      </c>
      <c r="F117" s="7" t="s">
        <v>35</v>
      </c>
      <c r="G117" s="9" t="s">
        <v>2508</v>
      </c>
      <c r="H117" s="9">
        <v>5872</v>
      </c>
      <c r="I117" s="9">
        <v>700</v>
      </c>
      <c r="J117" s="9" t="s">
        <v>2509</v>
      </c>
    </row>
    <row r="118" spans="1:10">
      <c r="A118" s="7" t="s">
        <v>2293</v>
      </c>
      <c r="B118" s="9" t="s">
        <v>46</v>
      </c>
      <c r="C118" s="9" t="s">
        <v>2475</v>
      </c>
      <c r="D118" s="7">
        <v>1</v>
      </c>
      <c r="E118" s="11" t="s">
        <v>2660</v>
      </c>
      <c r="F118" s="7" t="s">
        <v>35</v>
      </c>
      <c r="G118" s="9" t="s">
        <v>2508</v>
      </c>
      <c r="H118" s="9">
        <v>5872</v>
      </c>
      <c r="I118" s="9">
        <v>700</v>
      </c>
      <c r="J118" s="9" t="s">
        <v>2509</v>
      </c>
    </row>
    <row r="119" spans="1:10">
      <c r="A119" s="7" t="s">
        <v>2294</v>
      </c>
      <c r="B119" s="9" t="s">
        <v>46</v>
      </c>
      <c r="C119" s="9" t="s">
        <v>2489</v>
      </c>
      <c r="D119" s="7">
        <v>1</v>
      </c>
      <c r="E119" s="11" t="s">
        <v>2660</v>
      </c>
      <c r="F119" s="7" t="s">
        <v>35</v>
      </c>
      <c r="G119" s="9" t="s">
        <v>2508</v>
      </c>
      <c r="H119" s="9">
        <v>5872</v>
      </c>
      <c r="I119" s="9">
        <v>700</v>
      </c>
      <c r="J119" s="9" t="s">
        <v>2509</v>
      </c>
    </row>
    <row r="120" spans="1:10">
      <c r="A120" s="7" t="s">
        <v>2295</v>
      </c>
      <c r="B120" s="9" t="s">
        <v>46</v>
      </c>
      <c r="C120" s="9" t="s">
        <v>2504</v>
      </c>
      <c r="D120" s="7">
        <v>1</v>
      </c>
      <c r="E120" s="11" t="s">
        <v>2660</v>
      </c>
      <c r="F120" s="7" t="s">
        <v>35</v>
      </c>
      <c r="G120" s="9" t="s">
        <v>2508</v>
      </c>
      <c r="H120" s="9">
        <v>5872</v>
      </c>
      <c r="I120" s="9">
        <v>700</v>
      </c>
      <c r="J120" s="9" t="s">
        <v>2509</v>
      </c>
    </row>
    <row r="121" spans="1:10">
      <c r="A121" s="7" t="s">
        <v>2296</v>
      </c>
      <c r="B121" s="9" t="s">
        <v>46</v>
      </c>
      <c r="C121" s="9" t="s">
        <v>2494</v>
      </c>
      <c r="D121" s="7">
        <v>1</v>
      </c>
      <c r="E121" s="11" t="s">
        <v>2660</v>
      </c>
      <c r="F121" s="7" t="s">
        <v>35</v>
      </c>
      <c r="G121" s="9" t="s">
        <v>2508</v>
      </c>
      <c r="H121" s="9">
        <v>5872</v>
      </c>
      <c r="I121" s="9">
        <v>700</v>
      </c>
      <c r="J121" s="9" t="s">
        <v>2509</v>
      </c>
    </row>
    <row r="122" spans="1:10">
      <c r="A122" s="7" t="s">
        <v>2297</v>
      </c>
      <c r="B122" s="9" t="s">
        <v>46</v>
      </c>
      <c r="C122" s="9" t="s">
        <v>2482</v>
      </c>
      <c r="D122" s="7">
        <v>1</v>
      </c>
      <c r="E122" s="11" t="s">
        <v>2660</v>
      </c>
      <c r="F122" s="7" t="s">
        <v>35</v>
      </c>
      <c r="G122" s="9" t="s">
        <v>2508</v>
      </c>
      <c r="H122" s="9">
        <v>5872</v>
      </c>
      <c r="I122" s="9">
        <v>700</v>
      </c>
      <c r="J122" s="9" t="s">
        <v>2509</v>
      </c>
    </row>
    <row r="123" spans="1:10">
      <c r="A123" s="7" t="s">
        <v>2298</v>
      </c>
      <c r="B123" s="9" t="s">
        <v>46</v>
      </c>
      <c r="C123" s="9" t="s">
        <v>2463</v>
      </c>
      <c r="D123" s="7">
        <v>1</v>
      </c>
      <c r="E123" s="11" t="s">
        <v>2660</v>
      </c>
      <c r="F123" s="7" t="s">
        <v>35</v>
      </c>
      <c r="G123" s="9" t="s">
        <v>2508</v>
      </c>
      <c r="H123" s="9">
        <v>5872</v>
      </c>
      <c r="I123" s="9">
        <v>700</v>
      </c>
      <c r="J123" s="9" t="s">
        <v>2509</v>
      </c>
    </row>
    <row r="124" spans="1:10">
      <c r="A124" s="7" t="s">
        <v>2299</v>
      </c>
      <c r="B124" s="9" t="s">
        <v>46</v>
      </c>
      <c r="C124" s="9" t="s">
        <v>2505</v>
      </c>
      <c r="D124" s="7">
        <v>1</v>
      </c>
      <c r="E124" s="11" t="s">
        <v>2660</v>
      </c>
      <c r="F124" s="7" t="s">
        <v>35</v>
      </c>
      <c r="G124" s="9" t="s">
        <v>2508</v>
      </c>
      <c r="H124" s="9">
        <v>5872</v>
      </c>
      <c r="I124" s="9">
        <v>700</v>
      </c>
      <c r="J124" s="9" t="s">
        <v>2509</v>
      </c>
    </row>
    <row r="125" spans="1:10">
      <c r="A125" s="7" t="s">
        <v>2300</v>
      </c>
      <c r="B125" s="9" t="s">
        <v>46</v>
      </c>
      <c r="C125" s="9" t="s">
        <v>2506</v>
      </c>
      <c r="D125" s="7">
        <v>1</v>
      </c>
      <c r="E125" s="11" t="s">
        <v>2660</v>
      </c>
      <c r="F125" s="7" t="s">
        <v>35</v>
      </c>
      <c r="G125" s="9" t="s">
        <v>2508</v>
      </c>
      <c r="H125" s="9">
        <v>5872</v>
      </c>
      <c r="I125" s="9">
        <v>700</v>
      </c>
      <c r="J125" s="9" t="s">
        <v>2509</v>
      </c>
    </row>
    <row r="126" spans="1:10">
      <c r="A126" s="7" t="s">
        <v>2301</v>
      </c>
      <c r="B126" s="9" t="s">
        <v>46</v>
      </c>
      <c r="C126" s="9" t="s">
        <v>2507</v>
      </c>
      <c r="D126" s="7">
        <v>11</v>
      </c>
      <c r="E126" s="11" t="s">
        <v>2660</v>
      </c>
      <c r="F126" s="7" t="s">
        <v>35</v>
      </c>
      <c r="G126" s="9" t="s">
        <v>2508</v>
      </c>
      <c r="H126" s="9">
        <v>5872</v>
      </c>
      <c r="I126" s="9">
        <v>700</v>
      </c>
      <c r="J126" s="9" t="s">
        <v>2509</v>
      </c>
    </row>
    <row r="127" spans="1:10">
      <c r="A127" s="7" t="s">
        <v>2302</v>
      </c>
      <c r="B127" s="9" t="s">
        <v>46</v>
      </c>
      <c r="C127" s="9" t="s">
        <v>2133</v>
      </c>
      <c r="D127" s="7">
        <v>4</v>
      </c>
      <c r="E127" s="11" t="s">
        <v>2660</v>
      </c>
      <c r="F127" s="7" t="s">
        <v>35</v>
      </c>
      <c r="G127" s="9" t="s">
        <v>2512</v>
      </c>
      <c r="H127" s="7">
        <v>9716</v>
      </c>
      <c r="I127" s="7">
        <v>700</v>
      </c>
      <c r="J127" s="9" t="s">
        <v>2513</v>
      </c>
    </row>
    <row r="128" spans="1:10">
      <c r="A128" s="7" t="s">
        <v>2303</v>
      </c>
      <c r="B128" s="9" t="s">
        <v>46</v>
      </c>
      <c r="C128" s="9" t="s">
        <v>1745</v>
      </c>
      <c r="D128" s="7">
        <v>1</v>
      </c>
      <c r="E128" s="11" t="s">
        <v>2660</v>
      </c>
      <c r="F128" s="7" t="s">
        <v>35</v>
      </c>
      <c r="G128" s="9" t="s">
        <v>2512</v>
      </c>
      <c r="H128" s="9">
        <v>9716</v>
      </c>
      <c r="I128" s="9">
        <v>700</v>
      </c>
      <c r="J128" s="9" t="s">
        <v>2513</v>
      </c>
    </row>
    <row r="129" spans="1:10">
      <c r="A129" s="7" t="s">
        <v>2304</v>
      </c>
      <c r="B129" s="9" t="s">
        <v>46</v>
      </c>
      <c r="C129" s="9" t="s">
        <v>2409</v>
      </c>
      <c r="D129" s="7">
        <v>1</v>
      </c>
      <c r="E129" s="11" t="s">
        <v>2660</v>
      </c>
      <c r="F129" s="7" t="s">
        <v>35</v>
      </c>
      <c r="G129" s="9" t="s">
        <v>2512</v>
      </c>
      <c r="H129" s="9">
        <v>9716</v>
      </c>
      <c r="I129" s="9">
        <v>700</v>
      </c>
      <c r="J129" s="9" t="s">
        <v>2513</v>
      </c>
    </row>
    <row r="130" spans="1:10">
      <c r="A130" s="7" t="s">
        <v>2305</v>
      </c>
      <c r="B130" s="9" t="s">
        <v>46</v>
      </c>
      <c r="C130" s="9" t="s">
        <v>2458</v>
      </c>
      <c r="D130" s="9">
        <v>1</v>
      </c>
      <c r="E130" s="11" t="s">
        <v>2660</v>
      </c>
      <c r="F130" s="7" t="s">
        <v>35</v>
      </c>
      <c r="G130" s="9" t="s">
        <v>2512</v>
      </c>
      <c r="H130" s="9">
        <v>9716</v>
      </c>
      <c r="I130" s="9">
        <v>700</v>
      </c>
      <c r="J130" s="9" t="s">
        <v>2513</v>
      </c>
    </row>
    <row r="131" spans="1:10">
      <c r="A131" s="7" t="s">
        <v>2306</v>
      </c>
      <c r="B131" s="9" t="s">
        <v>46</v>
      </c>
      <c r="C131" s="9" t="s">
        <v>2494</v>
      </c>
      <c r="D131" s="7">
        <v>1</v>
      </c>
      <c r="E131" s="11" t="s">
        <v>2660</v>
      </c>
      <c r="F131" s="7" t="s">
        <v>35</v>
      </c>
      <c r="G131" s="9" t="s">
        <v>2512</v>
      </c>
      <c r="H131" s="9">
        <v>9716</v>
      </c>
      <c r="I131" s="9">
        <v>700</v>
      </c>
      <c r="J131" s="9" t="s">
        <v>2513</v>
      </c>
    </row>
    <row r="132" spans="1:10">
      <c r="A132" s="7" t="s">
        <v>2307</v>
      </c>
      <c r="B132" s="9" t="s">
        <v>46</v>
      </c>
      <c r="C132" s="9" t="s">
        <v>2510</v>
      </c>
      <c r="D132" s="7">
        <v>1</v>
      </c>
      <c r="E132" s="11" t="s">
        <v>2660</v>
      </c>
      <c r="F132" s="7" t="s">
        <v>35</v>
      </c>
      <c r="G132" s="9" t="s">
        <v>2512</v>
      </c>
      <c r="H132" s="9">
        <v>9716</v>
      </c>
      <c r="I132" s="9">
        <v>700</v>
      </c>
      <c r="J132" s="9" t="s">
        <v>2513</v>
      </c>
    </row>
    <row r="133" spans="1:10">
      <c r="A133" s="7" t="s">
        <v>2308</v>
      </c>
      <c r="B133" s="9" t="s">
        <v>46</v>
      </c>
      <c r="C133" s="9" t="s">
        <v>2479</v>
      </c>
      <c r="D133" s="7">
        <v>1</v>
      </c>
      <c r="E133" s="11" t="s">
        <v>2660</v>
      </c>
      <c r="F133" s="7" t="s">
        <v>35</v>
      </c>
      <c r="G133" s="9" t="s">
        <v>2512</v>
      </c>
      <c r="H133" s="9">
        <v>9716</v>
      </c>
      <c r="I133" s="9">
        <v>700</v>
      </c>
      <c r="J133" s="9" t="s">
        <v>2513</v>
      </c>
    </row>
    <row r="134" spans="1:10">
      <c r="A134" s="7" t="s">
        <v>2309</v>
      </c>
      <c r="B134" s="9" t="s">
        <v>46</v>
      </c>
      <c r="C134" s="9" t="s">
        <v>2511</v>
      </c>
      <c r="D134" s="7">
        <v>1</v>
      </c>
      <c r="E134" s="11" t="s">
        <v>2660</v>
      </c>
      <c r="F134" s="7" t="s">
        <v>35</v>
      </c>
      <c r="G134" s="9" t="s">
        <v>2512</v>
      </c>
      <c r="H134" s="9">
        <v>9716</v>
      </c>
      <c r="I134" s="9">
        <v>700</v>
      </c>
      <c r="J134" s="9" t="s">
        <v>2513</v>
      </c>
    </row>
    <row r="135" spans="1:10">
      <c r="A135" s="7" t="s">
        <v>2310</v>
      </c>
      <c r="B135" s="9" t="s">
        <v>47</v>
      </c>
      <c r="C135" s="9" t="s">
        <v>2514</v>
      </c>
      <c r="D135" s="7">
        <v>1</v>
      </c>
      <c r="E135" s="11" t="s">
        <v>2660</v>
      </c>
      <c r="F135" s="7" t="s">
        <v>35</v>
      </c>
      <c r="G135" s="9" t="s">
        <v>2516</v>
      </c>
      <c r="H135" s="7">
        <v>9726</v>
      </c>
      <c r="I135" s="7">
        <v>700</v>
      </c>
      <c r="J135" s="9" t="s">
        <v>2517</v>
      </c>
    </row>
    <row r="136" spans="1:10">
      <c r="A136" s="7" t="s">
        <v>2311</v>
      </c>
      <c r="B136" s="9" t="s">
        <v>46</v>
      </c>
      <c r="C136" s="9" t="s">
        <v>1745</v>
      </c>
      <c r="D136" s="7">
        <v>1</v>
      </c>
      <c r="E136" s="11" t="s">
        <v>2660</v>
      </c>
      <c r="F136" s="7" t="s">
        <v>35</v>
      </c>
      <c r="G136" s="9" t="s">
        <v>2516</v>
      </c>
      <c r="H136" s="9">
        <v>9726</v>
      </c>
      <c r="I136" s="9">
        <v>700</v>
      </c>
      <c r="J136" s="9" t="s">
        <v>2517</v>
      </c>
    </row>
    <row r="137" spans="1:10">
      <c r="A137" s="7" t="s">
        <v>2312</v>
      </c>
      <c r="B137" s="9" t="s">
        <v>46</v>
      </c>
      <c r="C137" s="9" t="s">
        <v>2486</v>
      </c>
      <c r="D137" s="7">
        <v>3</v>
      </c>
      <c r="E137" s="11" t="s">
        <v>2660</v>
      </c>
      <c r="F137" s="7" t="s">
        <v>35</v>
      </c>
      <c r="G137" s="9" t="s">
        <v>2516</v>
      </c>
      <c r="H137" s="9">
        <v>9726</v>
      </c>
      <c r="I137" s="9">
        <v>700</v>
      </c>
      <c r="J137" s="9" t="s">
        <v>2517</v>
      </c>
    </row>
    <row r="138" spans="1:10">
      <c r="A138" s="7" t="s">
        <v>2313</v>
      </c>
      <c r="B138" s="9" t="s">
        <v>46</v>
      </c>
      <c r="C138" s="9" t="s">
        <v>166</v>
      </c>
      <c r="D138" s="9">
        <v>1</v>
      </c>
      <c r="E138" s="11" t="s">
        <v>2660</v>
      </c>
      <c r="F138" s="7" t="s">
        <v>35</v>
      </c>
      <c r="G138" s="9" t="s">
        <v>2516</v>
      </c>
      <c r="H138" s="9">
        <v>9726</v>
      </c>
      <c r="I138" s="9">
        <v>700</v>
      </c>
      <c r="J138" s="9" t="s">
        <v>2517</v>
      </c>
    </row>
    <row r="139" spans="1:10">
      <c r="A139" s="7" t="s">
        <v>2314</v>
      </c>
      <c r="B139" s="9" t="s">
        <v>46</v>
      </c>
      <c r="C139" s="9" t="s">
        <v>2497</v>
      </c>
      <c r="D139" s="7">
        <v>1</v>
      </c>
      <c r="E139" s="11" t="s">
        <v>2660</v>
      </c>
      <c r="F139" s="7" t="s">
        <v>35</v>
      </c>
      <c r="G139" s="9" t="s">
        <v>2516</v>
      </c>
      <c r="H139" s="9">
        <v>9726</v>
      </c>
      <c r="I139" s="9">
        <v>700</v>
      </c>
      <c r="J139" s="9" t="s">
        <v>2517</v>
      </c>
    </row>
    <row r="140" spans="1:10">
      <c r="A140" s="7" t="s">
        <v>2315</v>
      </c>
      <c r="B140" s="9" t="s">
        <v>46</v>
      </c>
      <c r="C140" s="9" t="s">
        <v>2515</v>
      </c>
      <c r="D140" s="7">
        <v>1</v>
      </c>
      <c r="E140" s="11" t="s">
        <v>2660</v>
      </c>
      <c r="F140" s="7" t="s">
        <v>35</v>
      </c>
      <c r="G140" s="9" t="s">
        <v>2516</v>
      </c>
      <c r="H140" s="9">
        <v>9726</v>
      </c>
      <c r="I140" s="9">
        <v>700</v>
      </c>
      <c r="J140" s="9" t="s">
        <v>2517</v>
      </c>
    </row>
    <row r="141" spans="1:10">
      <c r="A141" s="7" t="s">
        <v>2316</v>
      </c>
      <c r="B141" s="9" t="s">
        <v>46</v>
      </c>
      <c r="C141" s="9" t="s">
        <v>2458</v>
      </c>
      <c r="D141" s="7">
        <v>5</v>
      </c>
      <c r="E141" s="11" t="s">
        <v>2660</v>
      </c>
      <c r="F141" s="7" t="s">
        <v>35</v>
      </c>
      <c r="G141" s="9" t="s">
        <v>2516</v>
      </c>
      <c r="H141" s="9">
        <v>9726</v>
      </c>
      <c r="I141" s="9">
        <v>700</v>
      </c>
      <c r="J141" s="9" t="s">
        <v>2517</v>
      </c>
    </row>
    <row r="142" spans="1:10">
      <c r="A142" s="7" t="s">
        <v>2317</v>
      </c>
      <c r="B142" s="9" t="s">
        <v>46</v>
      </c>
      <c r="C142" s="9" t="s">
        <v>2133</v>
      </c>
      <c r="D142" s="7">
        <v>25</v>
      </c>
      <c r="E142" s="11" t="s">
        <v>2660</v>
      </c>
      <c r="F142" s="7" t="s">
        <v>35</v>
      </c>
      <c r="G142" s="9" t="s">
        <v>2516</v>
      </c>
      <c r="H142" s="9">
        <v>9726</v>
      </c>
      <c r="I142" s="9">
        <v>700</v>
      </c>
      <c r="J142" s="9" t="s">
        <v>2517</v>
      </c>
    </row>
    <row r="143" spans="1:10">
      <c r="A143" s="7" t="s">
        <v>2318</v>
      </c>
      <c r="B143" s="9" t="s">
        <v>46</v>
      </c>
      <c r="C143" s="9" t="s">
        <v>2133</v>
      </c>
      <c r="D143" s="7">
        <v>7</v>
      </c>
      <c r="E143" s="11" t="s">
        <v>2660</v>
      </c>
      <c r="F143" s="7" t="s">
        <v>35</v>
      </c>
      <c r="G143" s="9" t="s">
        <v>2519</v>
      </c>
      <c r="H143" s="7">
        <v>9731</v>
      </c>
      <c r="I143" s="7">
        <v>700</v>
      </c>
      <c r="J143" s="9" t="s">
        <v>2520</v>
      </c>
    </row>
    <row r="144" spans="1:10">
      <c r="A144" s="7" t="s">
        <v>2319</v>
      </c>
      <c r="B144" s="9" t="s">
        <v>46</v>
      </c>
      <c r="C144" s="9" t="s">
        <v>2458</v>
      </c>
      <c r="D144" s="7">
        <v>3</v>
      </c>
      <c r="E144" s="11" t="s">
        <v>2660</v>
      </c>
      <c r="F144" s="7" t="s">
        <v>35</v>
      </c>
      <c r="G144" s="9" t="s">
        <v>2519</v>
      </c>
      <c r="H144" s="9">
        <v>9731</v>
      </c>
      <c r="I144" s="9">
        <v>700</v>
      </c>
      <c r="J144" s="9" t="s">
        <v>2520</v>
      </c>
    </row>
    <row r="145" spans="1:10">
      <c r="A145" s="7" t="s">
        <v>2320</v>
      </c>
      <c r="B145" s="9" t="s">
        <v>46</v>
      </c>
      <c r="C145" s="9" t="s">
        <v>1745</v>
      </c>
      <c r="D145" s="7">
        <v>1</v>
      </c>
      <c r="E145" s="11" t="s">
        <v>2660</v>
      </c>
      <c r="F145" s="7" t="s">
        <v>35</v>
      </c>
      <c r="G145" s="9" t="s">
        <v>2519</v>
      </c>
      <c r="H145" s="9">
        <v>9731</v>
      </c>
      <c r="I145" s="9">
        <v>700</v>
      </c>
      <c r="J145" s="9" t="s">
        <v>2520</v>
      </c>
    </row>
    <row r="146" spans="1:10">
      <c r="A146" s="7" t="s">
        <v>2321</v>
      </c>
      <c r="B146" s="9" t="s">
        <v>46</v>
      </c>
      <c r="C146" s="9" t="s">
        <v>2486</v>
      </c>
      <c r="D146" s="7">
        <v>1</v>
      </c>
      <c r="E146" s="11" t="s">
        <v>2660</v>
      </c>
      <c r="F146" s="7" t="s">
        <v>35</v>
      </c>
      <c r="G146" s="9" t="s">
        <v>2519</v>
      </c>
      <c r="H146" s="9">
        <v>9731</v>
      </c>
      <c r="I146" s="9">
        <v>700</v>
      </c>
      <c r="J146" s="9" t="s">
        <v>2520</v>
      </c>
    </row>
    <row r="147" spans="1:10">
      <c r="A147" s="7" t="s">
        <v>2322</v>
      </c>
      <c r="B147" s="9" t="s">
        <v>46</v>
      </c>
      <c r="C147" s="9" t="s">
        <v>2518</v>
      </c>
      <c r="D147" s="7">
        <v>1</v>
      </c>
      <c r="E147" s="11" t="s">
        <v>2660</v>
      </c>
      <c r="F147" s="7" t="s">
        <v>35</v>
      </c>
      <c r="G147" s="9" t="s">
        <v>2519</v>
      </c>
      <c r="H147" s="9">
        <v>9731</v>
      </c>
      <c r="I147" s="9">
        <v>700</v>
      </c>
      <c r="J147" s="9" t="s">
        <v>2520</v>
      </c>
    </row>
    <row r="148" spans="1:10">
      <c r="A148" s="7" t="s">
        <v>2323</v>
      </c>
      <c r="B148" s="9" t="s">
        <v>47</v>
      </c>
      <c r="C148" s="9" t="s">
        <v>2514</v>
      </c>
      <c r="D148" s="7">
        <v>1</v>
      </c>
      <c r="E148" s="11" t="s">
        <v>2660</v>
      </c>
      <c r="F148" s="7" t="s">
        <v>35</v>
      </c>
      <c r="G148" s="9" t="s">
        <v>2523</v>
      </c>
      <c r="H148" s="7">
        <v>9713</v>
      </c>
      <c r="I148" s="7">
        <v>700</v>
      </c>
      <c r="J148" s="9" t="s">
        <v>2524</v>
      </c>
    </row>
    <row r="149" spans="1:10">
      <c r="A149" s="7" t="s">
        <v>2324</v>
      </c>
      <c r="B149" s="9" t="s">
        <v>47</v>
      </c>
      <c r="C149" s="9" t="s">
        <v>2476</v>
      </c>
      <c r="D149" s="7">
        <v>1</v>
      </c>
      <c r="E149" s="11" t="s">
        <v>2660</v>
      </c>
      <c r="F149" s="7" t="s">
        <v>35</v>
      </c>
      <c r="G149" s="9" t="s">
        <v>2523</v>
      </c>
      <c r="H149" s="9">
        <v>9713</v>
      </c>
      <c r="I149" s="9">
        <v>700</v>
      </c>
      <c r="J149" s="9" t="s">
        <v>2524</v>
      </c>
    </row>
    <row r="150" spans="1:10">
      <c r="A150" s="7" t="s">
        <v>2325</v>
      </c>
      <c r="B150" s="9" t="s">
        <v>47</v>
      </c>
      <c r="C150" s="9" t="s">
        <v>2521</v>
      </c>
      <c r="D150" s="7">
        <v>1</v>
      </c>
      <c r="E150" s="11" t="s">
        <v>2660</v>
      </c>
      <c r="F150" s="7" t="s">
        <v>35</v>
      </c>
      <c r="G150" s="9" t="s">
        <v>2523</v>
      </c>
      <c r="H150" s="9">
        <v>9713</v>
      </c>
      <c r="I150" s="9">
        <v>700</v>
      </c>
      <c r="J150" s="9" t="s">
        <v>2524</v>
      </c>
    </row>
    <row r="151" spans="1:10">
      <c r="A151" s="7" t="s">
        <v>2326</v>
      </c>
      <c r="B151" s="9" t="s">
        <v>377</v>
      </c>
      <c r="C151" s="9" t="s">
        <v>2522</v>
      </c>
      <c r="D151" s="7">
        <v>1</v>
      </c>
      <c r="E151" s="11" t="s">
        <v>2660</v>
      </c>
      <c r="F151" s="7" t="s">
        <v>35</v>
      </c>
      <c r="G151" s="9" t="s">
        <v>2523</v>
      </c>
      <c r="H151" s="9">
        <v>9713</v>
      </c>
      <c r="I151" s="9">
        <v>700</v>
      </c>
      <c r="J151" s="9" t="s">
        <v>2524</v>
      </c>
    </row>
    <row r="152" spans="1:10">
      <c r="A152" s="7" t="s">
        <v>2327</v>
      </c>
      <c r="B152" s="9" t="s">
        <v>46</v>
      </c>
      <c r="C152" s="9" t="s">
        <v>2133</v>
      </c>
      <c r="D152" s="7">
        <v>4</v>
      </c>
      <c r="E152" s="11" t="s">
        <v>2660</v>
      </c>
      <c r="F152" s="7" t="s">
        <v>35</v>
      </c>
      <c r="G152" s="9" t="s">
        <v>2523</v>
      </c>
      <c r="H152" s="9">
        <v>9713</v>
      </c>
      <c r="I152" s="9">
        <v>700</v>
      </c>
      <c r="J152" s="9" t="s">
        <v>2524</v>
      </c>
    </row>
    <row r="153" spans="1:10">
      <c r="A153" s="7" t="s">
        <v>2328</v>
      </c>
      <c r="B153" s="9" t="s">
        <v>46</v>
      </c>
      <c r="C153" s="9" t="s">
        <v>2458</v>
      </c>
      <c r="D153" s="7">
        <v>2</v>
      </c>
      <c r="E153" s="11" t="s">
        <v>2660</v>
      </c>
      <c r="F153" s="7" t="s">
        <v>35</v>
      </c>
      <c r="G153" s="9" t="s">
        <v>2523</v>
      </c>
      <c r="H153" s="9">
        <v>9713</v>
      </c>
      <c r="I153" s="9">
        <v>700</v>
      </c>
      <c r="J153" s="9" t="s">
        <v>2524</v>
      </c>
    </row>
    <row r="154" spans="1:10">
      <c r="A154" s="7" t="s">
        <v>2329</v>
      </c>
      <c r="B154" s="9" t="s">
        <v>46</v>
      </c>
      <c r="C154" s="9" t="s">
        <v>2486</v>
      </c>
      <c r="D154" s="7">
        <v>2</v>
      </c>
      <c r="E154" s="11" t="s">
        <v>2660</v>
      </c>
      <c r="F154" s="7" t="s">
        <v>35</v>
      </c>
      <c r="G154" s="9" t="s">
        <v>2523</v>
      </c>
      <c r="H154" s="9">
        <v>9713</v>
      </c>
      <c r="I154" s="9">
        <v>700</v>
      </c>
      <c r="J154" s="9" t="s">
        <v>2524</v>
      </c>
    </row>
    <row r="155" spans="1:10">
      <c r="A155" s="7" t="s">
        <v>2330</v>
      </c>
      <c r="B155" s="9" t="s">
        <v>46</v>
      </c>
      <c r="C155" s="9" t="s">
        <v>2133</v>
      </c>
      <c r="D155" s="7">
        <v>1</v>
      </c>
      <c r="E155" s="11" t="s">
        <v>2660</v>
      </c>
      <c r="F155" s="7" t="s">
        <v>35</v>
      </c>
      <c r="G155" s="9" t="s">
        <v>2525</v>
      </c>
      <c r="H155" s="7">
        <v>5709</v>
      </c>
      <c r="I155" s="7">
        <v>700</v>
      </c>
      <c r="J155" s="9" t="s">
        <v>2526</v>
      </c>
    </row>
    <row r="156" spans="1:10">
      <c r="A156" s="7" t="s">
        <v>2331</v>
      </c>
      <c r="B156" s="9" t="s">
        <v>46</v>
      </c>
      <c r="C156" s="9" t="s">
        <v>2409</v>
      </c>
      <c r="D156" s="7">
        <v>1</v>
      </c>
      <c r="E156" s="11" t="s">
        <v>2660</v>
      </c>
      <c r="F156" s="7" t="s">
        <v>35</v>
      </c>
      <c r="G156" s="9" t="s">
        <v>2528</v>
      </c>
      <c r="H156" s="7">
        <v>5837</v>
      </c>
      <c r="I156" s="7">
        <v>700</v>
      </c>
      <c r="J156" s="9" t="s">
        <v>2527</v>
      </c>
    </row>
    <row r="157" spans="1:10">
      <c r="A157" s="7" t="s">
        <v>2332</v>
      </c>
      <c r="B157" s="9" t="s">
        <v>48</v>
      </c>
      <c r="C157" s="9" t="s">
        <v>2467</v>
      </c>
      <c r="D157" s="7">
        <v>1</v>
      </c>
      <c r="E157" s="11" t="s">
        <v>2660</v>
      </c>
      <c r="F157" s="7" t="s">
        <v>35</v>
      </c>
      <c r="G157" s="9" t="s">
        <v>2528</v>
      </c>
      <c r="H157" s="9">
        <v>5837</v>
      </c>
      <c r="I157" s="9">
        <v>700</v>
      </c>
      <c r="J157" s="9" t="s">
        <v>2527</v>
      </c>
    </row>
    <row r="158" spans="1:10">
      <c r="A158" s="7" t="s">
        <v>2333</v>
      </c>
      <c r="B158" s="9" t="s">
        <v>46</v>
      </c>
      <c r="C158" s="9" t="s">
        <v>2133</v>
      </c>
      <c r="D158" s="7">
        <v>3</v>
      </c>
      <c r="E158" s="11" t="s">
        <v>2660</v>
      </c>
      <c r="F158" s="7" t="s">
        <v>35</v>
      </c>
      <c r="G158" s="9" t="s">
        <v>2530</v>
      </c>
      <c r="H158" s="7">
        <v>5862</v>
      </c>
      <c r="I158" s="7">
        <v>700</v>
      </c>
      <c r="J158" s="9" t="s">
        <v>2531</v>
      </c>
    </row>
    <row r="159" spans="1:10">
      <c r="A159" s="7" t="s">
        <v>2334</v>
      </c>
      <c r="B159" s="9" t="s">
        <v>46</v>
      </c>
      <c r="C159" s="9" t="s">
        <v>2458</v>
      </c>
      <c r="D159" s="7">
        <v>3</v>
      </c>
      <c r="E159" s="11" t="s">
        <v>2660</v>
      </c>
      <c r="F159" s="7" t="s">
        <v>35</v>
      </c>
      <c r="G159" s="9" t="s">
        <v>2530</v>
      </c>
      <c r="H159" s="9">
        <v>5862</v>
      </c>
      <c r="I159" s="9">
        <v>700</v>
      </c>
      <c r="J159" s="9" t="s">
        <v>2531</v>
      </c>
    </row>
    <row r="160" spans="1:10">
      <c r="A160" s="7" t="s">
        <v>2335</v>
      </c>
      <c r="B160" s="9" t="s">
        <v>46</v>
      </c>
      <c r="C160" s="9" t="s">
        <v>1745</v>
      </c>
      <c r="D160" s="7">
        <v>1</v>
      </c>
      <c r="E160" s="11" t="s">
        <v>2660</v>
      </c>
      <c r="F160" s="7" t="s">
        <v>35</v>
      </c>
      <c r="G160" s="9" t="s">
        <v>2530</v>
      </c>
      <c r="H160" s="9">
        <v>5862</v>
      </c>
      <c r="I160" s="9">
        <v>700</v>
      </c>
      <c r="J160" s="9" t="s">
        <v>2531</v>
      </c>
    </row>
    <row r="161" spans="1:10">
      <c r="A161" s="7" t="s">
        <v>2336</v>
      </c>
      <c r="B161" s="9" t="s">
        <v>46</v>
      </c>
      <c r="C161" s="9" t="s">
        <v>2464</v>
      </c>
      <c r="D161" s="7">
        <v>1</v>
      </c>
      <c r="E161" s="11" t="s">
        <v>2660</v>
      </c>
      <c r="F161" s="7" t="s">
        <v>35</v>
      </c>
      <c r="G161" s="9" t="s">
        <v>2530</v>
      </c>
      <c r="H161" s="9">
        <v>5862</v>
      </c>
      <c r="I161" s="9">
        <v>700</v>
      </c>
      <c r="J161" s="9" t="s">
        <v>2531</v>
      </c>
    </row>
    <row r="162" spans="1:10">
      <c r="A162" s="7" t="s">
        <v>2337</v>
      </c>
      <c r="B162" s="9" t="s">
        <v>48</v>
      </c>
      <c r="C162" s="9" t="s">
        <v>2529</v>
      </c>
      <c r="D162" s="7">
        <v>1</v>
      </c>
      <c r="E162" s="11" t="s">
        <v>2660</v>
      </c>
      <c r="F162" s="7" t="s">
        <v>35</v>
      </c>
      <c r="G162" s="9" t="s">
        <v>2530</v>
      </c>
      <c r="H162" s="9">
        <v>5862</v>
      </c>
      <c r="I162" s="9">
        <v>700</v>
      </c>
      <c r="J162" s="9" t="s">
        <v>2531</v>
      </c>
    </row>
    <row r="163" spans="1:10">
      <c r="A163" s="7" t="s">
        <v>2338</v>
      </c>
      <c r="B163" s="10" t="s">
        <v>46</v>
      </c>
      <c r="C163" s="10" t="s">
        <v>162</v>
      </c>
      <c r="D163" s="7">
        <v>1</v>
      </c>
      <c r="E163" s="11" t="s">
        <v>2660</v>
      </c>
      <c r="F163" s="7" t="s">
        <v>35</v>
      </c>
      <c r="G163" s="10" t="s">
        <v>2536</v>
      </c>
      <c r="H163" s="7">
        <v>5854</v>
      </c>
      <c r="I163" s="7">
        <v>700</v>
      </c>
      <c r="J163" s="10" t="s">
        <v>2537</v>
      </c>
    </row>
    <row r="164" spans="1:10">
      <c r="A164" s="7" t="s">
        <v>2339</v>
      </c>
      <c r="B164" s="10" t="s">
        <v>46</v>
      </c>
      <c r="C164" s="10" t="s">
        <v>1745</v>
      </c>
      <c r="D164" s="7">
        <v>1</v>
      </c>
      <c r="E164" s="11" t="s">
        <v>2660</v>
      </c>
      <c r="F164" s="7" t="s">
        <v>35</v>
      </c>
      <c r="G164" s="10" t="s">
        <v>2536</v>
      </c>
      <c r="H164" s="10">
        <v>5854</v>
      </c>
      <c r="I164" s="10">
        <v>700</v>
      </c>
      <c r="J164" s="10" t="s">
        <v>2537</v>
      </c>
    </row>
    <row r="165" spans="1:10">
      <c r="A165" s="7" t="s">
        <v>2340</v>
      </c>
      <c r="B165" s="10" t="s">
        <v>46</v>
      </c>
      <c r="C165" s="10" t="s">
        <v>2133</v>
      </c>
      <c r="D165" s="7">
        <v>2</v>
      </c>
      <c r="E165" s="11" t="s">
        <v>2660</v>
      </c>
      <c r="F165" s="7" t="s">
        <v>35</v>
      </c>
      <c r="G165" s="10" t="s">
        <v>2536</v>
      </c>
      <c r="H165" s="10">
        <v>5854</v>
      </c>
      <c r="I165" s="10">
        <v>700</v>
      </c>
      <c r="J165" s="10" t="s">
        <v>2537</v>
      </c>
    </row>
    <row r="166" spans="1:10">
      <c r="A166" s="7" t="s">
        <v>2341</v>
      </c>
      <c r="B166" s="10" t="s">
        <v>46</v>
      </c>
      <c r="C166" s="10" t="s">
        <v>2532</v>
      </c>
      <c r="D166" s="7">
        <v>1</v>
      </c>
      <c r="E166" s="11" t="s">
        <v>2660</v>
      </c>
      <c r="F166" s="7" t="s">
        <v>35</v>
      </c>
      <c r="G166" s="10" t="s">
        <v>2536</v>
      </c>
      <c r="H166" s="10">
        <v>5854</v>
      </c>
      <c r="I166" s="10">
        <v>700</v>
      </c>
      <c r="J166" s="10" t="s">
        <v>2537</v>
      </c>
    </row>
    <row r="167" spans="1:10">
      <c r="A167" s="7" t="s">
        <v>2342</v>
      </c>
      <c r="B167" s="10" t="s">
        <v>46</v>
      </c>
      <c r="C167" s="10" t="s">
        <v>2533</v>
      </c>
      <c r="D167" s="7">
        <v>1</v>
      </c>
      <c r="E167" s="11" t="s">
        <v>2660</v>
      </c>
      <c r="F167" s="7" t="s">
        <v>35</v>
      </c>
      <c r="G167" s="10" t="s">
        <v>2536</v>
      </c>
      <c r="H167" s="10">
        <v>5854</v>
      </c>
      <c r="I167" s="10">
        <v>700</v>
      </c>
      <c r="J167" s="10" t="s">
        <v>2537</v>
      </c>
    </row>
    <row r="168" spans="1:10">
      <c r="A168" s="7" t="s">
        <v>2343</v>
      </c>
      <c r="B168" s="10" t="s">
        <v>46</v>
      </c>
      <c r="C168" s="10" t="s">
        <v>2534</v>
      </c>
      <c r="D168" s="7">
        <v>1</v>
      </c>
      <c r="E168" s="11" t="s">
        <v>2660</v>
      </c>
      <c r="F168" s="7" t="s">
        <v>35</v>
      </c>
      <c r="G168" s="10" t="s">
        <v>2536</v>
      </c>
      <c r="H168" s="10">
        <v>5854</v>
      </c>
      <c r="I168" s="10">
        <v>700</v>
      </c>
      <c r="J168" s="10" t="s">
        <v>2537</v>
      </c>
    </row>
    <row r="169" spans="1:10">
      <c r="A169" s="7" t="s">
        <v>2344</v>
      </c>
      <c r="B169" s="10" t="s">
        <v>48</v>
      </c>
      <c r="C169" s="10" t="s">
        <v>2535</v>
      </c>
      <c r="D169" s="7">
        <v>1</v>
      </c>
      <c r="E169" s="11" t="s">
        <v>2660</v>
      </c>
      <c r="F169" s="7" t="s">
        <v>35</v>
      </c>
      <c r="G169" s="10" t="s">
        <v>2536</v>
      </c>
      <c r="H169" s="10">
        <v>5854</v>
      </c>
      <c r="I169" s="10">
        <v>700</v>
      </c>
      <c r="J169" s="10" t="s">
        <v>2537</v>
      </c>
    </row>
    <row r="170" spans="1:10">
      <c r="A170" s="7" t="s">
        <v>2345</v>
      </c>
      <c r="B170" s="10" t="s">
        <v>1480</v>
      </c>
      <c r="C170" s="10" t="s">
        <v>2422</v>
      </c>
      <c r="D170" s="7">
        <v>1</v>
      </c>
      <c r="E170" s="11" t="s">
        <v>2660</v>
      </c>
      <c r="F170" s="7" t="s">
        <v>35</v>
      </c>
      <c r="G170" s="10" t="s">
        <v>2536</v>
      </c>
      <c r="H170" s="10">
        <v>5854</v>
      </c>
      <c r="I170" s="10">
        <v>700</v>
      </c>
      <c r="J170" s="10" t="s">
        <v>2537</v>
      </c>
    </row>
    <row r="171" spans="1:10">
      <c r="A171" s="7" t="s">
        <v>2346</v>
      </c>
      <c r="B171" s="10" t="s">
        <v>46</v>
      </c>
      <c r="C171" s="10" t="s">
        <v>2133</v>
      </c>
      <c r="D171" s="7">
        <v>4</v>
      </c>
      <c r="E171" s="11" t="s">
        <v>2660</v>
      </c>
      <c r="F171" s="7" t="s">
        <v>35</v>
      </c>
      <c r="G171" s="10" t="s">
        <v>2538</v>
      </c>
      <c r="H171" s="7">
        <v>9717</v>
      </c>
      <c r="I171" s="7">
        <v>700</v>
      </c>
      <c r="J171" s="10" t="s">
        <v>2539</v>
      </c>
    </row>
    <row r="172" spans="1:10">
      <c r="A172" s="7" t="s">
        <v>2347</v>
      </c>
      <c r="B172" s="10" t="s">
        <v>46</v>
      </c>
      <c r="C172" s="10" t="s">
        <v>2486</v>
      </c>
      <c r="D172" s="7">
        <v>2</v>
      </c>
      <c r="E172" s="11" t="s">
        <v>2660</v>
      </c>
      <c r="F172" s="7" t="s">
        <v>35</v>
      </c>
      <c r="G172" s="10" t="s">
        <v>2538</v>
      </c>
      <c r="H172" s="10">
        <v>9717</v>
      </c>
      <c r="I172" s="10">
        <v>700</v>
      </c>
      <c r="J172" s="10" t="s">
        <v>2539</v>
      </c>
    </row>
    <row r="173" spans="1:10">
      <c r="A173" s="7" t="s">
        <v>2348</v>
      </c>
      <c r="B173" s="10" t="s">
        <v>46</v>
      </c>
      <c r="C173" s="10" t="s">
        <v>2405</v>
      </c>
      <c r="D173" s="7">
        <v>1</v>
      </c>
      <c r="E173" s="11" t="s">
        <v>2660</v>
      </c>
      <c r="F173" s="7" t="s">
        <v>35</v>
      </c>
      <c r="G173" s="10" t="s">
        <v>2538</v>
      </c>
      <c r="H173" s="10">
        <v>9717</v>
      </c>
      <c r="I173" s="10">
        <v>700</v>
      </c>
      <c r="J173" s="10" t="s">
        <v>2539</v>
      </c>
    </row>
    <row r="174" spans="1:10">
      <c r="A174" s="7" t="s">
        <v>2349</v>
      </c>
      <c r="B174" s="10" t="s">
        <v>46</v>
      </c>
      <c r="C174" s="10" t="s">
        <v>183</v>
      </c>
      <c r="D174" s="7">
        <v>1</v>
      </c>
      <c r="E174" s="11" t="s">
        <v>2660</v>
      </c>
      <c r="F174" s="7" t="s">
        <v>35</v>
      </c>
      <c r="G174" s="10" t="s">
        <v>2538</v>
      </c>
      <c r="H174" s="10">
        <v>9717</v>
      </c>
      <c r="I174" s="10">
        <v>700</v>
      </c>
      <c r="J174" s="10" t="s">
        <v>2539</v>
      </c>
    </row>
    <row r="175" spans="1:10">
      <c r="A175" s="7" t="s">
        <v>2350</v>
      </c>
      <c r="B175" s="10" t="s">
        <v>48</v>
      </c>
      <c r="C175" s="10" t="s">
        <v>2535</v>
      </c>
      <c r="D175" s="7">
        <v>1</v>
      </c>
      <c r="E175" s="11" t="s">
        <v>2660</v>
      </c>
      <c r="F175" s="7" t="s">
        <v>35</v>
      </c>
      <c r="G175" s="10" t="s">
        <v>2542</v>
      </c>
      <c r="H175" s="7">
        <v>5839</v>
      </c>
      <c r="I175" s="7">
        <v>700</v>
      </c>
      <c r="J175" s="10" t="s">
        <v>2543</v>
      </c>
    </row>
    <row r="176" spans="1:10">
      <c r="A176" s="7" t="s">
        <v>2351</v>
      </c>
      <c r="B176" s="10" t="s">
        <v>46</v>
      </c>
      <c r="C176" s="10" t="s">
        <v>2464</v>
      </c>
      <c r="D176" s="7">
        <v>1</v>
      </c>
      <c r="E176" s="11" t="s">
        <v>2660</v>
      </c>
      <c r="F176" s="7" t="s">
        <v>35</v>
      </c>
      <c r="G176" s="10" t="s">
        <v>2542</v>
      </c>
      <c r="H176" s="10">
        <v>5839</v>
      </c>
      <c r="I176" s="10">
        <v>700</v>
      </c>
      <c r="J176" s="10" t="s">
        <v>2543</v>
      </c>
    </row>
    <row r="177" spans="1:10">
      <c r="A177" s="7" t="s">
        <v>2352</v>
      </c>
      <c r="B177" s="10" t="s">
        <v>46</v>
      </c>
      <c r="C177" s="10" t="s">
        <v>2133</v>
      </c>
      <c r="D177" s="7">
        <v>1</v>
      </c>
      <c r="E177" s="11" t="s">
        <v>2660</v>
      </c>
      <c r="F177" s="7" t="s">
        <v>35</v>
      </c>
      <c r="G177" s="10" t="s">
        <v>2542</v>
      </c>
      <c r="H177" s="10">
        <v>5839</v>
      </c>
      <c r="I177" s="10">
        <v>700</v>
      </c>
      <c r="J177" s="10" t="s">
        <v>2543</v>
      </c>
    </row>
    <row r="178" spans="1:10">
      <c r="A178" s="7" t="s">
        <v>2353</v>
      </c>
      <c r="B178" s="10" t="s">
        <v>46</v>
      </c>
      <c r="C178" s="10" t="s">
        <v>2540</v>
      </c>
      <c r="D178" s="7">
        <v>2</v>
      </c>
      <c r="E178" s="11" t="s">
        <v>2660</v>
      </c>
      <c r="F178" s="7" t="s">
        <v>35</v>
      </c>
      <c r="G178" s="10" t="s">
        <v>2542</v>
      </c>
      <c r="H178" s="10">
        <v>5839</v>
      </c>
      <c r="I178" s="10">
        <v>700</v>
      </c>
      <c r="J178" s="10" t="s">
        <v>2543</v>
      </c>
    </row>
    <row r="179" spans="1:10">
      <c r="A179" s="7" t="s">
        <v>2354</v>
      </c>
      <c r="B179" s="10" t="s">
        <v>46</v>
      </c>
      <c r="C179" s="10" t="s">
        <v>2541</v>
      </c>
      <c r="D179" s="7">
        <v>1</v>
      </c>
      <c r="E179" s="11" t="s">
        <v>2660</v>
      </c>
      <c r="F179" s="7" t="s">
        <v>35</v>
      </c>
      <c r="G179" s="10" t="s">
        <v>2542</v>
      </c>
      <c r="H179" s="10">
        <v>5839</v>
      </c>
      <c r="I179" s="10">
        <v>700</v>
      </c>
      <c r="J179" s="10" t="s">
        <v>2543</v>
      </c>
    </row>
    <row r="180" spans="1:10">
      <c r="A180" s="7" t="s">
        <v>2355</v>
      </c>
      <c r="B180" s="10" t="s">
        <v>46</v>
      </c>
      <c r="C180" s="10" t="s">
        <v>2133</v>
      </c>
      <c r="D180" s="7">
        <v>3</v>
      </c>
      <c r="E180" s="11" t="s">
        <v>2660</v>
      </c>
      <c r="F180" s="7" t="s">
        <v>35</v>
      </c>
      <c r="G180" s="10" t="s">
        <v>2546</v>
      </c>
      <c r="H180" s="7">
        <v>5871</v>
      </c>
      <c r="I180" s="7">
        <v>700</v>
      </c>
      <c r="J180" s="10" t="s">
        <v>2547</v>
      </c>
    </row>
    <row r="181" spans="1:10">
      <c r="A181" s="7" t="s">
        <v>2356</v>
      </c>
      <c r="B181" s="10" t="s">
        <v>46</v>
      </c>
      <c r="C181" s="10" t="s">
        <v>1745</v>
      </c>
      <c r="D181" s="10">
        <v>1</v>
      </c>
      <c r="E181" s="11" t="s">
        <v>2660</v>
      </c>
      <c r="F181" s="7" t="s">
        <v>35</v>
      </c>
      <c r="G181" s="10" t="s">
        <v>2546</v>
      </c>
      <c r="H181" s="10">
        <v>5871</v>
      </c>
      <c r="I181" s="10">
        <v>700</v>
      </c>
      <c r="J181" s="10" t="s">
        <v>2547</v>
      </c>
    </row>
    <row r="182" spans="1:10">
      <c r="A182" s="7" t="s">
        <v>2357</v>
      </c>
      <c r="B182" s="10" t="s">
        <v>46</v>
      </c>
      <c r="C182" s="10" t="s">
        <v>2458</v>
      </c>
      <c r="D182" s="7">
        <v>1</v>
      </c>
      <c r="E182" s="11" t="s">
        <v>2660</v>
      </c>
      <c r="F182" s="7" t="s">
        <v>35</v>
      </c>
      <c r="G182" s="10" t="s">
        <v>2546</v>
      </c>
      <c r="H182" s="10">
        <v>5871</v>
      </c>
      <c r="I182" s="10">
        <v>700</v>
      </c>
      <c r="J182" s="10" t="s">
        <v>2547</v>
      </c>
    </row>
    <row r="183" spans="1:10">
      <c r="A183" s="7" t="s">
        <v>2358</v>
      </c>
      <c r="B183" s="10" t="s">
        <v>46</v>
      </c>
      <c r="C183" s="10" t="s">
        <v>2405</v>
      </c>
      <c r="D183" s="7">
        <v>1</v>
      </c>
      <c r="E183" s="11" t="s">
        <v>2660</v>
      </c>
      <c r="F183" s="7" t="s">
        <v>35</v>
      </c>
      <c r="G183" s="10" t="s">
        <v>2546</v>
      </c>
      <c r="H183" s="10">
        <v>5871</v>
      </c>
      <c r="I183" s="10">
        <v>700</v>
      </c>
      <c r="J183" s="10" t="s">
        <v>2547</v>
      </c>
    </row>
    <row r="184" spans="1:10">
      <c r="A184" s="7" t="s">
        <v>2359</v>
      </c>
      <c r="B184" s="10" t="s">
        <v>46</v>
      </c>
      <c r="C184" s="10" t="s">
        <v>2545</v>
      </c>
      <c r="D184" s="7">
        <v>1</v>
      </c>
      <c r="E184" s="11" t="s">
        <v>2660</v>
      </c>
      <c r="F184" s="7" t="s">
        <v>35</v>
      </c>
      <c r="G184" s="10" t="s">
        <v>2546</v>
      </c>
      <c r="H184" s="10">
        <v>5871</v>
      </c>
      <c r="I184" s="10">
        <v>700</v>
      </c>
      <c r="J184" s="10" t="s">
        <v>2547</v>
      </c>
    </row>
    <row r="185" spans="1:10">
      <c r="A185" s="7" t="s">
        <v>2360</v>
      </c>
      <c r="B185" s="10" t="s">
        <v>46</v>
      </c>
      <c r="C185" s="10" t="s">
        <v>2544</v>
      </c>
      <c r="D185" s="7">
        <v>1</v>
      </c>
      <c r="E185" s="11" t="s">
        <v>2660</v>
      </c>
      <c r="F185" s="7" t="s">
        <v>35</v>
      </c>
      <c r="G185" s="10" t="s">
        <v>2546</v>
      </c>
      <c r="H185" s="10">
        <v>5871</v>
      </c>
      <c r="I185" s="10">
        <v>700</v>
      </c>
      <c r="J185" s="10" t="s">
        <v>2547</v>
      </c>
    </row>
    <row r="186" spans="1:10">
      <c r="A186" s="7" t="s">
        <v>2361</v>
      </c>
      <c r="B186" s="10" t="s">
        <v>47</v>
      </c>
      <c r="C186" s="10" t="s">
        <v>2425</v>
      </c>
      <c r="D186" s="7">
        <v>1</v>
      </c>
      <c r="E186" s="11" t="s">
        <v>2660</v>
      </c>
      <c r="F186" s="7" t="s">
        <v>35</v>
      </c>
      <c r="G186" s="10" t="s">
        <v>2548</v>
      </c>
      <c r="H186" s="7">
        <v>5857</v>
      </c>
      <c r="I186" s="7">
        <v>700</v>
      </c>
      <c r="J186" s="10" t="s">
        <v>2552</v>
      </c>
    </row>
    <row r="187" spans="1:10">
      <c r="A187" s="7" t="s">
        <v>2362</v>
      </c>
      <c r="B187" s="10" t="s">
        <v>47</v>
      </c>
      <c r="C187" s="10" t="s">
        <v>2104</v>
      </c>
      <c r="D187" s="7">
        <v>1</v>
      </c>
      <c r="E187" s="11" t="s">
        <v>2660</v>
      </c>
      <c r="F187" s="7" t="s">
        <v>35</v>
      </c>
      <c r="G187" s="10" t="s">
        <v>2548</v>
      </c>
      <c r="H187" s="10">
        <v>5857</v>
      </c>
      <c r="I187" s="10">
        <v>700</v>
      </c>
      <c r="J187" s="10" t="s">
        <v>2552</v>
      </c>
    </row>
    <row r="188" spans="1:10">
      <c r="A188" s="7" t="s">
        <v>2363</v>
      </c>
      <c r="B188" s="10" t="s">
        <v>48</v>
      </c>
      <c r="C188" s="10" t="s">
        <v>2535</v>
      </c>
      <c r="D188" s="7">
        <v>1</v>
      </c>
      <c r="E188" s="11" t="s">
        <v>2660</v>
      </c>
      <c r="F188" s="7" t="s">
        <v>35</v>
      </c>
      <c r="G188" s="10" t="s">
        <v>2548</v>
      </c>
      <c r="H188" s="10">
        <v>5857</v>
      </c>
      <c r="I188" s="10">
        <v>700</v>
      </c>
      <c r="J188" s="10" t="s">
        <v>2552</v>
      </c>
    </row>
    <row r="189" spans="1:10">
      <c r="A189" s="7" t="s">
        <v>2364</v>
      </c>
      <c r="B189" s="10" t="s">
        <v>46</v>
      </c>
      <c r="C189" s="10" t="s">
        <v>2133</v>
      </c>
      <c r="D189" s="7">
        <v>4</v>
      </c>
      <c r="E189" s="11" t="s">
        <v>2660</v>
      </c>
      <c r="F189" s="7" t="s">
        <v>35</v>
      </c>
      <c r="G189" s="10" t="s">
        <v>2550</v>
      </c>
      <c r="H189" s="7">
        <v>5863</v>
      </c>
      <c r="I189" s="7">
        <v>700</v>
      </c>
      <c r="J189" s="10" t="s">
        <v>2551</v>
      </c>
    </row>
    <row r="190" spans="1:10">
      <c r="A190" s="7" t="s">
        <v>2365</v>
      </c>
      <c r="B190" s="10" t="s">
        <v>46</v>
      </c>
      <c r="C190" s="10" t="s">
        <v>2458</v>
      </c>
      <c r="D190" s="7">
        <v>2</v>
      </c>
      <c r="E190" s="11" t="s">
        <v>2660</v>
      </c>
      <c r="F190" s="7" t="s">
        <v>35</v>
      </c>
      <c r="G190" s="10" t="s">
        <v>2550</v>
      </c>
      <c r="H190" s="10">
        <v>5863</v>
      </c>
      <c r="I190" s="10">
        <v>700</v>
      </c>
      <c r="J190" s="10" t="s">
        <v>2551</v>
      </c>
    </row>
    <row r="191" spans="1:10">
      <c r="A191" s="7" t="s">
        <v>2366</v>
      </c>
      <c r="B191" s="10" t="s">
        <v>47</v>
      </c>
      <c r="C191" s="10" t="s">
        <v>2426</v>
      </c>
      <c r="D191" s="7">
        <v>1</v>
      </c>
      <c r="E191" s="11" t="s">
        <v>2660</v>
      </c>
      <c r="F191" s="7" t="s">
        <v>35</v>
      </c>
      <c r="G191" s="10" t="s">
        <v>2550</v>
      </c>
      <c r="H191" s="10">
        <v>5863</v>
      </c>
      <c r="I191" s="10">
        <v>700</v>
      </c>
      <c r="J191" s="10" t="s">
        <v>2551</v>
      </c>
    </row>
    <row r="192" spans="1:10">
      <c r="A192" s="7" t="s">
        <v>2367</v>
      </c>
      <c r="B192" s="10" t="s">
        <v>332</v>
      </c>
      <c r="C192" s="10" t="s">
        <v>2549</v>
      </c>
      <c r="D192" s="7">
        <v>1</v>
      </c>
      <c r="E192" s="11" t="s">
        <v>2660</v>
      </c>
      <c r="F192" s="7" t="s">
        <v>35</v>
      </c>
      <c r="G192" s="10" t="s">
        <v>2550</v>
      </c>
      <c r="H192" s="10">
        <v>5863</v>
      </c>
      <c r="I192" s="10">
        <v>700</v>
      </c>
      <c r="J192" s="10" t="s">
        <v>2551</v>
      </c>
    </row>
    <row r="193" spans="1:10">
      <c r="A193" s="7" t="s">
        <v>2368</v>
      </c>
      <c r="B193" s="10" t="s">
        <v>46</v>
      </c>
      <c r="C193" s="10" t="s">
        <v>1745</v>
      </c>
      <c r="D193" s="7">
        <v>1</v>
      </c>
      <c r="E193" s="11" t="s">
        <v>2660</v>
      </c>
      <c r="F193" s="7" t="s">
        <v>35</v>
      </c>
      <c r="G193" s="10" t="s">
        <v>2559</v>
      </c>
      <c r="H193" s="7">
        <v>5870</v>
      </c>
      <c r="I193" s="7">
        <v>700</v>
      </c>
      <c r="J193" s="10" t="s">
        <v>2560</v>
      </c>
    </row>
    <row r="194" spans="1:10">
      <c r="A194" s="7" t="s">
        <v>2369</v>
      </c>
      <c r="B194" s="10" t="s">
        <v>46</v>
      </c>
      <c r="C194" s="10" t="s">
        <v>2553</v>
      </c>
      <c r="D194" s="7">
        <v>1</v>
      </c>
      <c r="E194" s="11" t="s">
        <v>2660</v>
      </c>
      <c r="F194" s="7" t="s">
        <v>35</v>
      </c>
      <c r="G194" s="10" t="s">
        <v>2559</v>
      </c>
      <c r="H194" s="10">
        <v>5870</v>
      </c>
      <c r="I194" s="10">
        <v>700</v>
      </c>
      <c r="J194" s="10" t="s">
        <v>2560</v>
      </c>
    </row>
    <row r="195" spans="1:10">
      <c r="A195" s="7" t="s">
        <v>2370</v>
      </c>
      <c r="B195" s="10" t="s">
        <v>46</v>
      </c>
      <c r="C195" s="10" t="s">
        <v>2554</v>
      </c>
      <c r="D195" s="7">
        <v>1</v>
      </c>
      <c r="E195" s="11" t="s">
        <v>2660</v>
      </c>
      <c r="F195" s="7" t="s">
        <v>35</v>
      </c>
      <c r="G195" s="10" t="s">
        <v>2559</v>
      </c>
      <c r="H195" s="10">
        <v>5870</v>
      </c>
      <c r="I195" s="10">
        <v>700</v>
      </c>
      <c r="J195" s="10" t="s">
        <v>2560</v>
      </c>
    </row>
    <row r="196" spans="1:10">
      <c r="A196" s="7" t="s">
        <v>2371</v>
      </c>
      <c r="B196" s="10" t="s">
        <v>46</v>
      </c>
      <c r="C196" s="10" t="s">
        <v>2436</v>
      </c>
      <c r="D196" s="7">
        <v>1</v>
      </c>
      <c r="E196" s="11" t="s">
        <v>2660</v>
      </c>
      <c r="F196" s="7" t="s">
        <v>35</v>
      </c>
      <c r="G196" s="10" t="s">
        <v>2559</v>
      </c>
      <c r="H196" s="10">
        <v>5870</v>
      </c>
      <c r="I196" s="10">
        <v>700</v>
      </c>
      <c r="J196" s="10" t="s">
        <v>2560</v>
      </c>
    </row>
    <row r="197" spans="1:10">
      <c r="A197" s="7" t="s">
        <v>2372</v>
      </c>
      <c r="B197" s="10" t="s">
        <v>46</v>
      </c>
      <c r="C197" s="10" t="s">
        <v>2479</v>
      </c>
      <c r="D197" s="7">
        <v>1</v>
      </c>
      <c r="E197" s="11" t="s">
        <v>2660</v>
      </c>
      <c r="F197" s="7" t="s">
        <v>35</v>
      </c>
      <c r="G197" s="10" t="s">
        <v>2559</v>
      </c>
      <c r="H197" s="10">
        <v>5870</v>
      </c>
      <c r="I197" s="10">
        <v>700</v>
      </c>
      <c r="J197" s="10" t="s">
        <v>2560</v>
      </c>
    </row>
    <row r="198" spans="1:10">
      <c r="A198" s="7" t="s">
        <v>2373</v>
      </c>
      <c r="B198" s="10" t="s">
        <v>46</v>
      </c>
      <c r="C198" s="10" t="s">
        <v>2555</v>
      </c>
      <c r="D198" s="7">
        <v>1</v>
      </c>
      <c r="E198" s="11" t="s">
        <v>2660</v>
      </c>
      <c r="F198" s="7" t="s">
        <v>35</v>
      </c>
      <c r="G198" s="10" t="s">
        <v>2559</v>
      </c>
      <c r="H198" s="10">
        <v>5870</v>
      </c>
      <c r="I198" s="10">
        <v>700</v>
      </c>
      <c r="J198" s="10" t="s">
        <v>2560</v>
      </c>
    </row>
    <row r="199" spans="1:10">
      <c r="A199" s="7" t="s">
        <v>2374</v>
      </c>
      <c r="B199" s="10" t="s">
        <v>46</v>
      </c>
      <c r="C199" s="10" t="s">
        <v>2556</v>
      </c>
      <c r="D199" s="7">
        <v>2</v>
      </c>
      <c r="E199" s="11" t="s">
        <v>2660</v>
      </c>
      <c r="F199" s="7" t="s">
        <v>35</v>
      </c>
      <c r="G199" s="10" t="s">
        <v>2559</v>
      </c>
      <c r="H199" s="10">
        <v>5870</v>
      </c>
      <c r="I199" s="10">
        <v>700</v>
      </c>
      <c r="J199" s="10" t="s">
        <v>2560</v>
      </c>
    </row>
    <row r="200" spans="1:10">
      <c r="A200" s="7" t="s">
        <v>2375</v>
      </c>
      <c r="B200" s="10" t="s">
        <v>377</v>
      </c>
      <c r="C200" s="10" t="s">
        <v>2557</v>
      </c>
      <c r="D200" s="7">
        <v>1</v>
      </c>
      <c r="E200" s="11" t="s">
        <v>2660</v>
      </c>
      <c r="F200" s="7" t="s">
        <v>35</v>
      </c>
      <c r="G200" s="10" t="s">
        <v>2559</v>
      </c>
      <c r="H200" s="10">
        <v>5870</v>
      </c>
      <c r="I200" s="10">
        <v>700</v>
      </c>
      <c r="J200" s="10" t="s">
        <v>2560</v>
      </c>
    </row>
    <row r="201" spans="1:10">
      <c r="A201" s="7" t="s">
        <v>2376</v>
      </c>
      <c r="B201" s="10" t="s">
        <v>46</v>
      </c>
      <c r="C201" s="10" t="s">
        <v>2133</v>
      </c>
      <c r="D201" s="7">
        <v>4</v>
      </c>
      <c r="E201" s="11" t="s">
        <v>2660</v>
      </c>
      <c r="F201" s="7" t="s">
        <v>35</v>
      </c>
      <c r="G201" s="10" t="s">
        <v>2561</v>
      </c>
      <c r="H201" s="7">
        <v>5856</v>
      </c>
      <c r="I201" s="7">
        <v>700</v>
      </c>
      <c r="J201" s="10" t="s">
        <v>2562</v>
      </c>
    </row>
    <row r="202" spans="1:10">
      <c r="A202" s="7" t="s">
        <v>2377</v>
      </c>
      <c r="B202" s="10" t="s">
        <v>46</v>
      </c>
      <c r="C202" s="10" t="s">
        <v>1745</v>
      </c>
      <c r="D202" s="7">
        <v>1</v>
      </c>
      <c r="E202" s="11" t="s">
        <v>2660</v>
      </c>
      <c r="F202" s="7" t="s">
        <v>35</v>
      </c>
      <c r="G202" s="10" t="s">
        <v>2561</v>
      </c>
      <c r="H202" s="10">
        <v>5856</v>
      </c>
      <c r="I202" s="10">
        <v>700</v>
      </c>
      <c r="J202" s="10" t="s">
        <v>2562</v>
      </c>
    </row>
    <row r="203" spans="1:10">
      <c r="A203" s="7" t="s">
        <v>2378</v>
      </c>
      <c r="B203" s="10" t="s">
        <v>46</v>
      </c>
      <c r="C203" s="10" t="s">
        <v>2540</v>
      </c>
      <c r="D203" s="7">
        <v>3</v>
      </c>
      <c r="E203" s="11" t="s">
        <v>2660</v>
      </c>
      <c r="F203" s="7" t="s">
        <v>35</v>
      </c>
      <c r="G203" s="10" t="s">
        <v>2563</v>
      </c>
      <c r="H203" s="7">
        <v>9733</v>
      </c>
      <c r="I203" s="7">
        <v>700</v>
      </c>
      <c r="J203" s="10" t="s">
        <v>2564</v>
      </c>
    </row>
    <row r="204" spans="1:10">
      <c r="A204" s="7" t="s">
        <v>2379</v>
      </c>
      <c r="B204" s="10" t="s">
        <v>46</v>
      </c>
      <c r="C204" s="10" t="s">
        <v>2409</v>
      </c>
      <c r="D204" s="7">
        <v>1</v>
      </c>
      <c r="E204" s="11" t="s">
        <v>2660</v>
      </c>
      <c r="F204" s="7" t="s">
        <v>35</v>
      </c>
      <c r="G204" s="10" t="s">
        <v>2563</v>
      </c>
      <c r="H204" s="10">
        <v>9733</v>
      </c>
      <c r="I204" s="10">
        <v>700</v>
      </c>
      <c r="J204" s="10" t="s">
        <v>2564</v>
      </c>
    </row>
    <row r="205" spans="1:10">
      <c r="A205" s="7" t="s">
        <v>2380</v>
      </c>
      <c r="B205" s="10" t="s">
        <v>46</v>
      </c>
      <c r="C205" s="10" t="s">
        <v>2133</v>
      </c>
      <c r="D205" s="7">
        <v>5</v>
      </c>
      <c r="E205" s="11" t="s">
        <v>2660</v>
      </c>
      <c r="F205" s="7" t="s">
        <v>35</v>
      </c>
      <c r="G205" s="10" t="s">
        <v>2565</v>
      </c>
      <c r="H205" s="7">
        <v>9718</v>
      </c>
      <c r="I205" s="7">
        <v>700</v>
      </c>
      <c r="J205" s="10" t="s">
        <v>2566</v>
      </c>
    </row>
    <row r="206" spans="1:10">
      <c r="A206" s="7" t="s">
        <v>2381</v>
      </c>
      <c r="B206" s="10" t="s">
        <v>46</v>
      </c>
      <c r="C206" s="10" t="s">
        <v>2497</v>
      </c>
      <c r="D206" s="7">
        <v>1</v>
      </c>
      <c r="E206" s="11" t="s">
        <v>2660</v>
      </c>
      <c r="F206" s="7" t="s">
        <v>35</v>
      </c>
      <c r="G206" s="10" t="s">
        <v>2565</v>
      </c>
      <c r="H206" s="10">
        <v>9718</v>
      </c>
      <c r="I206" s="10">
        <v>700</v>
      </c>
      <c r="J206" s="10" t="s">
        <v>2566</v>
      </c>
    </row>
    <row r="207" spans="1:10">
      <c r="A207" s="7" t="s">
        <v>2382</v>
      </c>
      <c r="B207" s="10" t="s">
        <v>46</v>
      </c>
      <c r="C207" s="10" t="s">
        <v>2409</v>
      </c>
      <c r="D207" s="7">
        <v>1</v>
      </c>
      <c r="E207" s="11" t="s">
        <v>2660</v>
      </c>
      <c r="F207" s="7" t="s">
        <v>35</v>
      </c>
      <c r="G207" s="10" t="s">
        <v>2568</v>
      </c>
      <c r="H207" s="7">
        <v>9701</v>
      </c>
      <c r="I207" s="7">
        <v>700</v>
      </c>
      <c r="J207" s="10" t="s">
        <v>2569</v>
      </c>
    </row>
    <row r="208" spans="1:10">
      <c r="A208" s="7" t="s">
        <v>2383</v>
      </c>
      <c r="B208" s="10" t="s">
        <v>46</v>
      </c>
      <c r="C208" s="10" t="s">
        <v>2405</v>
      </c>
      <c r="D208" s="7">
        <v>2</v>
      </c>
      <c r="E208" s="11" t="s">
        <v>2660</v>
      </c>
      <c r="F208" s="7" t="s">
        <v>35</v>
      </c>
      <c r="G208" s="10" t="s">
        <v>2568</v>
      </c>
      <c r="H208" s="10">
        <v>9701</v>
      </c>
      <c r="I208" s="10">
        <v>700</v>
      </c>
      <c r="J208" s="10" t="s">
        <v>2569</v>
      </c>
    </row>
    <row r="209" spans="1:10">
      <c r="A209" s="7" t="s">
        <v>2384</v>
      </c>
      <c r="B209" s="10" t="s">
        <v>46</v>
      </c>
      <c r="C209" s="10" t="s">
        <v>2059</v>
      </c>
      <c r="D209" s="7">
        <v>1</v>
      </c>
      <c r="E209" s="11" t="s">
        <v>2660</v>
      </c>
      <c r="F209" s="7" t="s">
        <v>35</v>
      </c>
      <c r="G209" s="10" t="s">
        <v>2568</v>
      </c>
      <c r="H209" s="10">
        <v>9701</v>
      </c>
      <c r="I209" s="10">
        <v>700</v>
      </c>
      <c r="J209" s="10" t="s">
        <v>2569</v>
      </c>
    </row>
    <row r="210" spans="1:10">
      <c r="A210" s="7" t="s">
        <v>2385</v>
      </c>
      <c r="B210" s="10" t="s">
        <v>46</v>
      </c>
      <c r="C210" s="10" t="s">
        <v>2558</v>
      </c>
      <c r="D210" s="7">
        <v>2</v>
      </c>
      <c r="E210" s="11" t="s">
        <v>2660</v>
      </c>
      <c r="F210" s="7" t="s">
        <v>35</v>
      </c>
      <c r="G210" s="10" t="s">
        <v>2568</v>
      </c>
      <c r="H210" s="10">
        <v>9701</v>
      </c>
      <c r="I210" s="10">
        <v>700</v>
      </c>
      <c r="J210" s="10" t="s">
        <v>2569</v>
      </c>
    </row>
    <row r="211" spans="1:10">
      <c r="A211" s="7" t="s">
        <v>2386</v>
      </c>
      <c r="B211" s="10" t="s">
        <v>46</v>
      </c>
      <c r="C211" s="10" t="s">
        <v>2567</v>
      </c>
      <c r="D211" s="7">
        <v>1</v>
      </c>
      <c r="E211" s="11" t="s">
        <v>2660</v>
      </c>
      <c r="F211" s="7" t="s">
        <v>35</v>
      </c>
      <c r="G211" s="10" t="s">
        <v>2568</v>
      </c>
      <c r="H211" s="10">
        <v>9701</v>
      </c>
      <c r="I211" s="10">
        <v>700</v>
      </c>
      <c r="J211" s="10" t="s">
        <v>2569</v>
      </c>
    </row>
    <row r="212" spans="1:10">
      <c r="A212" s="7" t="s">
        <v>2387</v>
      </c>
      <c r="B212" s="10" t="s">
        <v>377</v>
      </c>
      <c r="C212" s="10" t="s">
        <v>2570</v>
      </c>
      <c r="D212" s="7">
        <v>1</v>
      </c>
      <c r="E212" s="11" t="s">
        <v>2660</v>
      </c>
      <c r="F212" s="7" t="s">
        <v>35</v>
      </c>
      <c r="G212" s="10" t="s">
        <v>2568</v>
      </c>
      <c r="H212" s="10">
        <v>9701</v>
      </c>
      <c r="I212" s="10">
        <v>700</v>
      </c>
      <c r="J212" s="10" t="s">
        <v>2569</v>
      </c>
    </row>
    <row r="213" spans="1:10">
      <c r="A213" s="7" t="s">
        <v>2388</v>
      </c>
      <c r="B213" s="10" t="s">
        <v>1465</v>
      </c>
      <c r="C213" s="10" t="s">
        <v>2571</v>
      </c>
      <c r="D213" s="7">
        <v>1</v>
      </c>
      <c r="E213" s="11" t="s">
        <v>2660</v>
      </c>
      <c r="F213" s="7" t="s">
        <v>35</v>
      </c>
      <c r="G213" s="10" t="s">
        <v>2568</v>
      </c>
      <c r="H213" s="10">
        <v>9701</v>
      </c>
      <c r="I213" s="10">
        <v>700</v>
      </c>
      <c r="J213" s="10" t="s">
        <v>2569</v>
      </c>
    </row>
    <row r="214" spans="1:10">
      <c r="A214" s="7" t="s">
        <v>2389</v>
      </c>
      <c r="B214" s="10" t="s">
        <v>46</v>
      </c>
      <c r="C214" s="10" t="s">
        <v>2572</v>
      </c>
      <c r="D214" s="7">
        <v>1</v>
      </c>
      <c r="E214" s="11" t="s">
        <v>2660</v>
      </c>
      <c r="F214" s="7" t="s">
        <v>35</v>
      </c>
      <c r="G214" s="10" t="s">
        <v>2568</v>
      </c>
      <c r="H214" s="10">
        <v>9701</v>
      </c>
      <c r="I214" s="10">
        <v>700</v>
      </c>
      <c r="J214" s="10" t="s">
        <v>2569</v>
      </c>
    </row>
    <row r="215" spans="1:10">
      <c r="A215" s="7" t="s">
        <v>2390</v>
      </c>
      <c r="B215" s="10" t="s">
        <v>46</v>
      </c>
      <c r="C215" s="10" t="s">
        <v>2133</v>
      </c>
      <c r="D215" s="7">
        <v>3</v>
      </c>
      <c r="E215" s="11" t="s">
        <v>2660</v>
      </c>
      <c r="F215" s="7" t="s">
        <v>35</v>
      </c>
      <c r="G215" s="10" t="s">
        <v>2573</v>
      </c>
      <c r="H215" s="7">
        <v>9706</v>
      </c>
      <c r="I215" s="7">
        <v>700</v>
      </c>
      <c r="J215" s="10" t="s">
        <v>2574</v>
      </c>
    </row>
    <row r="216" spans="1:10">
      <c r="A216" s="7" t="s">
        <v>2391</v>
      </c>
      <c r="B216" s="10" t="s">
        <v>46</v>
      </c>
      <c r="C216" s="10" t="s">
        <v>2133</v>
      </c>
      <c r="D216" s="7">
        <v>1</v>
      </c>
      <c r="E216" s="11" t="s">
        <v>2660</v>
      </c>
      <c r="F216" s="7" t="s">
        <v>35</v>
      </c>
      <c r="G216" s="10" t="s">
        <v>2576</v>
      </c>
      <c r="H216" s="7">
        <v>9721</v>
      </c>
      <c r="I216" s="7">
        <v>700</v>
      </c>
      <c r="J216" s="10" t="s">
        <v>2577</v>
      </c>
    </row>
    <row r="217" spans="1:10">
      <c r="A217" s="7" t="s">
        <v>2392</v>
      </c>
      <c r="B217" s="10" t="s">
        <v>46</v>
      </c>
      <c r="C217" s="10" t="s">
        <v>2558</v>
      </c>
      <c r="D217" s="7">
        <v>1</v>
      </c>
      <c r="E217" s="11" t="s">
        <v>2660</v>
      </c>
      <c r="F217" s="7" t="s">
        <v>35</v>
      </c>
      <c r="G217" s="10" t="s">
        <v>2576</v>
      </c>
      <c r="H217" s="10">
        <v>9721</v>
      </c>
      <c r="I217" s="10">
        <v>700</v>
      </c>
      <c r="J217" s="10" t="s">
        <v>2577</v>
      </c>
    </row>
    <row r="218" spans="1:10">
      <c r="A218" s="7" t="s">
        <v>2393</v>
      </c>
      <c r="B218" s="10" t="s">
        <v>46</v>
      </c>
      <c r="C218" s="10" t="s">
        <v>2533</v>
      </c>
      <c r="D218" s="7">
        <v>1</v>
      </c>
      <c r="E218" s="11" t="s">
        <v>2660</v>
      </c>
      <c r="F218" s="7" t="s">
        <v>35</v>
      </c>
      <c r="G218" s="10" t="s">
        <v>2576</v>
      </c>
      <c r="H218" s="10">
        <v>9721</v>
      </c>
      <c r="I218" s="10">
        <v>700</v>
      </c>
      <c r="J218" s="10" t="s">
        <v>2577</v>
      </c>
    </row>
    <row r="219" spans="1:10">
      <c r="A219" s="7" t="s">
        <v>2394</v>
      </c>
      <c r="B219" s="10" t="s">
        <v>46</v>
      </c>
      <c r="C219" s="10" t="s">
        <v>2532</v>
      </c>
      <c r="D219" s="7">
        <v>1</v>
      </c>
      <c r="E219" s="11" t="s">
        <v>2660</v>
      </c>
      <c r="F219" s="7" t="s">
        <v>35</v>
      </c>
      <c r="G219" s="10" t="s">
        <v>2576</v>
      </c>
      <c r="H219" s="10">
        <v>9721</v>
      </c>
      <c r="I219" s="10">
        <v>700</v>
      </c>
      <c r="J219" s="10" t="s">
        <v>2577</v>
      </c>
    </row>
    <row r="220" spans="1:10">
      <c r="A220" s="7" t="s">
        <v>2395</v>
      </c>
      <c r="B220" s="10" t="s">
        <v>140</v>
      </c>
      <c r="C220" s="10" t="s">
        <v>2575</v>
      </c>
      <c r="D220" s="7">
        <v>1</v>
      </c>
      <c r="E220" s="11" t="s">
        <v>2660</v>
      </c>
      <c r="F220" s="7" t="s">
        <v>35</v>
      </c>
      <c r="G220" s="10" t="s">
        <v>2576</v>
      </c>
      <c r="H220" s="10">
        <v>9721</v>
      </c>
      <c r="I220" s="10">
        <v>700</v>
      </c>
      <c r="J220" s="10" t="s">
        <v>2577</v>
      </c>
    </row>
    <row r="221" spans="1:10">
      <c r="A221" s="7" t="s">
        <v>2396</v>
      </c>
      <c r="B221" s="11" t="s">
        <v>46</v>
      </c>
      <c r="C221" s="11" t="s">
        <v>2464</v>
      </c>
      <c r="D221" s="7">
        <v>1</v>
      </c>
      <c r="E221" s="11" t="s">
        <v>2660</v>
      </c>
      <c r="F221" s="7" t="s">
        <v>35</v>
      </c>
      <c r="G221" s="11" t="s">
        <v>2639</v>
      </c>
      <c r="H221" s="7">
        <v>5842</v>
      </c>
      <c r="I221" s="7">
        <v>700</v>
      </c>
      <c r="J221" s="11" t="s">
        <v>2640</v>
      </c>
    </row>
    <row r="222" spans="1:10">
      <c r="A222" s="7" t="s">
        <v>2397</v>
      </c>
      <c r="B222" s="11" t="s">
        <v>46</v>
      </c>
      <c r="C222" s="11" t="s">
        <v>2532</v>
      </c>
      <c r="D222" s="7">
        <v>2</v>
      </c>
      <c r="E222" s="11" t="s">
        <v>2660</v>
      </c>
      <c r="F222" s="7" t="s">
        <v>35</v>
      </c>
      <c r="G222" s="11" t="s">
        <v>2639</v>
      </c>
      <c r="H222" s="11">
        <v>5842</v>
      </c>
      <c r="I222" s="11">
        <v>700</v>
      </c>
      <c r="J222" s="11" t="s">
        <v>2640</v>
      </c>
    </row>
    <row r="223" spans="1:10">
      <c r="A223" s="7" t="s">
        <v>2398</v>
      </c>
      <c r="B223" s="11" t="s">
        <v>46</v>
      </c>
      <c r="C223" s="11" t="s">
        <v>166</v>
      </c>
      <c r="D223" s="7">
        <v>1</v>
      </c>
      <c r="E223" s="11" t="s">
        <v>2660</v>
      </c>
      <c r="F223" s="7" t="s">
        <v>35</v>
      </c>
      <c r="G223" s="11" t="s">
        <v>2639</v>
      </c>
      <c r="H223" s="11">
        <v>5842</v>
      </c>
      <c r="I223" s="11">
        <v>700</v>
      </c>
      <c r="J223" s="11" t="s">
        <v>2640</v>
      </c>
    </row>
    <row r="224" spans="1:10">
      <c r="A224" s="7" t="s">
        <v>2399</v>
      </c>
      <c r="B224" s="11" t="s">
        <v>46</v>
      </c>
      <c r="C224" s="11" t="s">
        <v>2558</v>
      </c>
      <c r="D224" s="7">
        <v>1</v>
      </c>
      <c r="E224" s="11" t="s">
        <v>2660</v>
      </c>
      <c r="F224" s="7" t="s">
        <v>35</v>
      </c>
      <c r="G224" s="11" t="s">
        <v>2639</v>
      </c>
      <c r="H224" s="11">
        <v>5842</v>
      </c>
      <c r="I224" s="11">
        <v>700</v>
      </c>
      <c r="J224" s="11" t="s">
        <v>2640</v>
      </c>
    </row>
    <row r="225" spans="1:10">
      <c r="A225" s="11" t="s">
        <v>2578</v>
      </c>
      <c r="B225" s="11" t="s">
        <v>46</v>
      </c>
      <c r="C225" s="11" t="s">
        <v>2638</v>
      </c>
      <c r="D225" s="11">
        <v>1</v>
      </c>
      <c r="E225" s="11" t="s">
        <v>2660</v>
      </c>
      <c r="F225" s="11" t="s">
        <v>35</v>
      </c>
      <c r="G225" s="11" t="s">
        <v>2639</v>
      </c>
      <c r="H225" s="11">
        <v>5842</v>
      </c>
      <c r="I225" s="11">
        <v>700</v>
      </c>
      <c r="J225" s="11" t="s">
        <v>2640</v>
      </c>
    </row>
    <row r="226" spans="1:10">
      <c r="A226" s="11" t="s">
        <v>2579</v>
      </c>
      <c r="B226" s="11" t="s">
        <v>610</v>
      </c>
      <c r="C226" s="11" t="s">
        <v>2641</v>
      </c>
      <c r="D226" s="11">
        <v>1</v>
      </c>
      <c r="E226" s="11" t="s">
        <v>2660</v>
      </c>
      <c r="F226" s="11" t="s">
        <v>35</v>
      </c>
      <c r="G226" s="11" t="s">
        <v>2643</v>
      </c>
      <c r="H226" s="11">
        <v>5852</v>
      </c>
      <c r="I226" s="11">
        <v>700</v>
      </c>
      <c r="J226" s="11" t="s">
        <v>2644</v>
      </c>
    </row>
    <row r="227" spans="1:10">
      <c r="A227" s="11" t="s">
        <v>2580</v>
      </c>
      <c r="B227" s="11" t="s">
        <v>140</v>
      </c>
      <c r="C227" s="11" t="s">
        <v>2642</v>
      </c>
      <c r="D227" s="11">
        <v>1</v>
      </c>
      <c r="E227" s="11" t="s">
        <v>2660</v>
      </c>
      <c r="F227" s="11" t="s">
        <v>35</v>
      </c>
      <c r="G227" s="11" t="s">
        <v>2643</v>
      </c>
      <c r="H227" s="11">
        <v>5852</v>
      </c>
      <c r="I227" s="11">
        <v>700</v>
      </c>
      <c r="J227" s="11" t="s">
        <v>2644</v>
      </c>
    </row>
    <row r="228" spans="1:10">
      <c r="A228" s="11" t="s">
        <v>2581</v>
      </c>
      <c r="B228" s="11" t="s">
        <v>46</v>
      </c>
      <c r="C228" s="11" t="s">
        <v>1745</v>
      </c>
      <c r="D228" s="11">
        <v>1</v>
      </c>
      <c r="E228" s="11" t="s">
        <v>2660</v>
      </c>
      <c r="F228" s="11" t="s">
        <v>35</v>
      </c>
      <c r="G228" s="11" t="s">
        <v>2643</v>
      </c>
      <c r="H228" s="11">
        <v>5852</v>
      </c>
      <c r="I228" s="11">
        <v>700</v>
      </c>
      <c r="J228" s="11" t="s">
        <v>2644</v>
      </c>
    </row>
    <row r="229" spans="1:10">
      <c r="A229" s="11" t="s">
        <v>2582</v>
      </c>
      <c r="B229" s="11" t="s">
        <v>46</v>
      </c>
      <c r="C229" s="11" t="s">
        <v>2133</v>
      </c>
      <c r="D229" s="11">
        <v>6</v>
      </c>
      <c r="E229" s="11" t="s">
        <v>2660</v>
      </c>
      <c r="F229" s="11" t="s">
        <v>35</v>
      </c>
      <c r="G229" s="11" t="s">
        <v>2643</v>
      </c>
      <c r="H229" s="11">
        <v>5852</v>
      </c>
      <c r="I229" s="11">
        <v>700</v>
      </c>
      <c r="J229" s="11" t="s">
        <v>2644</v>
      </c>
    </row>
    <row r="230" spans="1:10">
      <c r="A230" s="11" t="s">
        <v>2583</v>
      </c>
      <c r="B230" s="11" t="s">
        <v>46</v>
      </c>
      <c r="C230" s="11" t="s">
        <v>2458</v>
      </c>
      <c r="D230" s="11">
        <v>3</v>
      </c>
      <c r="E230" s="11" t="s">
        <v>2660</v>
      </c>
      <c r="F230" s="11" t="s">
        <v>35</v>
      </c>
      <c r="G230" s="11" t="s">
        <v>2643</v>
      </c>
      <c r="H230" s="11">
        <v>5852</v>
      </c>
      <c r="I230" s="11">
        <v>700</v>
      </c>
      <c r="J230" s="11" t="s">
        <v>2644</v>
      </c>
    </row>
    <row r="231" spans="1:10">
      <c r="A231" s="11" t="s">
        <v>2584</v>
      </c>
      <c r="B231" s="11" t="s">
        <v>46</v>
      </c>
      <c r="C231" s="11" t="s">
        <v>2558</v>
      </c>
      <c r="D231" s="11">
        <v>1</v>
      </c>
      <c r="E231" s="11" t="s">
        <v>2660</v>
      </c>
      <c r="F231" s="11" t="s">
        <v>35</v>
      </c>
      <c r="G231" s="11" t="s">
        <v>2646</v>
      </c>
      <c r="H231" s="11">
        <v>5874</v>
      </c>
      <c r="I231" s="11">
        <v>700</v>
      </c>
      <c r="J231" s="11" t="s">
        <v>2647</v>
      </c>
    </row>
    <row r="232" spans="1:10">
      <c r="A232" s="11" t="s">
        <v>2585</v>
      </c>
      <c r="B232" s="11" t="s">
        <v>140</v>
      </c>
      <c r="C232" s="11" t="s">
        <v>2645</v>
      </c>
      <c r="D232" s="11">
        <v>1</v>
      </c>
      <c r="E232" s="11" t="s">
        <v>2660</v>
      </c>
      <c r="F232" s="11" t="s">
        <v>35</v>
      </c>
      <c r="G232" s="11" t="s">
        <v>2646</v>
      </c>
      <c r="H232" s="11">
        <v>5874</v>
      </c>
      <c r="I232" s="11">
        <v>700</v>
      </c>
      <c r="J232" s="11" t="s">
        <v>2647</v>
      </c>
    </row>
    <row r="233" spans="1:10">
      <c r="A233" s="11" t="s">
        <v>2586</v>
      </c>
      <c r="B233" s="11" t="s">
        <v>46</v>
      </c>
      <c r="C233" s="11" t="s">
        <v>2475</v>
      </c>
      <c r="D233" s="11">
        <v>3</v>
      </c>
      <c r="E233" s="11" t="s">
        <v>2660</v>
      </c>
      <c r="F233" s="11" t="s">
        <v>35</v>
      </c>
      <c r="G233" s="11" t="s">
        <v>2650</v>
      </c>
      <c r="H233" s="11">
        <v>5840</v>
      </c>
      <c r="I233" s="11">
        <v>700</v>
      </c>
      <c r="J233" s="11" t="s">
        <v>2651</v>
      </c>
    </row>
    <row r="234" spans="1:10">
      <c r="A234" s="11" t="s">
        <v>2587</v>
      </c>
      <c r="B234" s="11" t="s">
        <v>46</v>
      </c>
      <c r="C234" s="11" t="s">
        <v>2037</v>
      </c>
      <c r="D234" s="11">
        <v>1</v>
      </c>
      <c r="E234" s="11" t="s">
        <v>2660</v>
      </c>
      <c r="F234" s="11" t="s">
        <v>35</v>
      </c>
      <c r="G234" s="11" t="s">
        <v>2650</v>
      </c>
      <c r="H234" s="11">
        <v>5840</v>
      </c>
      <c r="I234" s="11">
        <v>700</v>
      </c>
      <c r="J234" s="11" t="s">
        <v>2651</v>
      </c>
    </row>
    <row r="235" spans="1:10">
      <c r="A235" s="11" t="s">
        <v>2588</v>
      </c>
      <c r="B235" s="11" t="s">
        <v>46</v>
      </c>
      <c r="C235" s="11" t="s">
        <v>2504</v>
      </c>
      <c r="D235" s="11">
        <v>1</v>
      </c>
      <c r="E235" s="11" t="s">
        <v>2660</v>
      </c>
      <c r="F235" s="11" t="s">
        <v>35</v>
      </c>
      <c r="G235" s="11" t="s">
        <v>2650</v>
      </c>
      <c r="H235" s="11">
        <v>5840</v>
      </c>
      <c r="I235" s="11">
        <v>700</v>
      </c>
      <c r="J235" s="11" t="s">
        <v>2651</v>
      </c>
    </row>
    <row r="236" spans="1:10">
      <c r="A236" s="11" t="s">
        <v>2589</v>
      </c>
      <c r="B236" s="11" t="s">
        <v>46</v>
      </c>
      <c r="C236" s="11" t="s">
        <v>2133</v>
      </c>
      <c r="D236" s="11">
        <v>4</v>
      </c>
      <c r="E236" s="11" t="s">
        <v>2660</v>
      </c>
      <c r="F236" s="11" t="s">
        <v>35</v>
      </c>
      <c r="G236" s="11" t="s">
        <v>2650</v>
      </c>
      <c r="H236" s="11">
        <v>5840</v>
      </c>
      <c r="I236" s="11">
        <v>700</v>
      </c>
      <c r="J236" s="11" t="s">
        <v>2651</v>
      </c>
    </row>
    <row r="237" spans="1:10">
      <c r="A237" s="11" t="s">
        <v>2590</v>
      </c>
      <c r="B237" s="11" t="s">
        <v>46</v>
      </c>
      <c r="C237" s="11" t="s">
        <v>2486</v>
      </c>
      <c r="D237" s="11">
        <v>3</v>
      </c>
      <c r="E237" s="11" t="s">
        <v>2660</v>
      </c>
      <c r="F237" s="11" t="s">
        <v>35</v>
      </c>
      <c r="G237" s="11" t="s">
        <v>2650</v>
      </c>
      <c r="H237" s="11">
        <v>5840</v>
      </c>
      <c r="I237" s="11">
        <v>700</v>
      </c>
      <c r="J237" s="11" t="s">
        <v>2651</v>
      </c>
    </row>
    <row r="238" spans="1:10">
      <c r="A238" s="11" t="s">
        <v>2591</v>
      </c>
      <c r="B238" s="11" t="s">
        <v>46</v>
      </c>
      <c r="C238" s="11" t="s">
        <v>2648</v>
      </c>
      <c r="D238" s="11">
        <v>1</v>
      </c>
      <c r="E238" s="11" t="s">
        <v>2660</v>
      </c>
      <c r="F238" s="11" t="s">
        <v>35</v>
      </c>
      <c r="G238" s="11" t="s">
        <v>2650</v>
      </c>
      <c r="H238" s="11">
        <v>5840</v>
      </c>
      <c r="I238" s="11">
        <v>700</v>
      </c>
      <c r="J238" s="11" t="s">
        <v>2651</v>
      </c>
    </row>
    <row r="239" spans="1:10">
      <c r="A239" s="11" t="s">
        <v>2592</v>
      </c>
      <c r="B239" s="11" t="s">
        <v>140</v>
      </c>
      <c r="C239" s="11" t="s">
        <v>2649</v>
      </c>
      <c r="D239" s="11">
        <v>1</v>
      </c>
      <c r="E239" s="11" t="s">
        <v>2660</v>
      </c>
      <c r="F239" s="11" t="s">
        <v>35</v>
      </c>
      <c r="G239" s="11" t="s">
        <v>2650</v>
      </c>
      <c r="H239" s="11">
        <v>5840</v>
      </c>
      <c r="I239" s="11">
        <v>700</v>
      </c>
      <c r="J239" s="11" t="s">
        <v>2651</v>
      </c>
    </row>
    <row r="240" spans="1:10">
      <c r="A240" s="11" t="s">
        <v>2593</v>
      </c>
      <c r="B240" s="11" t="s">
        <v>46</v>
      </c>
      <c r="C240" s="11" t="s">
        <v>2507</v>
      </c>
      <c r="D240" s="11">
        <v>9</v>
      </c>
      <c r="E240" s="11" t="s">
        <v>2660</v>
      </c>
      <c r="F240" s="11" t="s">
        <v>35</v>
      </c>
      <c r="G240" s="11" t="s">
        <v>2650</v>
      </c>
      <c r="H240" s="11">
        <v>5840</v>
      </c>
      <c r="I240" s="11">
        <v>700</v>
      </c>
      <c r="J240" s="11" t="s">
        <v>2651</v>
      </c>
    </row>
    <row r="241" spans="1:10">
      <c r="A241" s="11" t="s">
        <v>2594</v>
      </c>
      <c r="B241" s="11" t="s">
        <v>46</v>
      </c>
      <c r="C241" s="11" t="s">
        <v>2478</v>
      </c>
      <c r="D241" s="11">
        <v>3</v>
      </c>
      <c r="E241" s="11" t="s">
        <v>2660</v>
      </c>
      <c r="F241" s="11" t="s">
        <v>35</v>
      </c>
      <c r="G241" s="11" t="s">
        <v>2650</v>
      </c>
      <c r="H241" s="11">
        <v>5840</v>
      </c>
      <c r="I241" s="11">
        <v>700</v>
      </c>
      <c r="J241" s="11" t="s">
        <v>2651</v>
      </c>
    </row>
    <row r="242" spans="1:10">
      <c r="A242" s="11" t="s">
        <v>2595</v>
      </c>
      <c r="B242" s="11" t="s">
        <v>46</v>
      </c>
      <c r="C242" s="11" t="s">
        <v>2409</v>
      </c>
      <c r="D242" s="11">
        <v>1</v>
      </c>
      <c r="E242" s="11" t="s">
        <v>2660</v>
      </c>
      <c r="F242" s="11" t="s">
        <v>35</v>
      </c>
      <c r="G242" s="11" t="s">
        <v>2653</v>
      </c>
      <c r="H242" s="11">
        <v>5859</v>
      </c>
      <c r="I242" s="11">
        <v>700</v>
      </c>
      <c r="J242" s="11" t="s">
        <v>2654</v>
      </c>
    </row>
    <row r="243" spans="1:10">
      <c r="A243" s="11" t="s">
        <v>2596</v>
      </c>
      <c r="B243" s="11" t="s">
        <v>46</v>
      </c>
      <c r="C243" s="11" t="s">
        <v>2558</v>
      </c>
      <c r="D243" s="11">
        <v>3</v>
      </c>
      <c r="E243" s="11" t="s">
        <v>2660</v>
      </c>
      <c r="F243" s="11" t="s">
        <v>35</v>
      </c>
      <c r="G243" s="11" t="s">
        <v>2653</v>
      </c>
      <c r="H243" s="11">
        <v>5859</v>
      </c>
      <c r="I243" s="11">
        <v>700</v>
      </c>
      <c r="J243" s="11" t="s">
        <v>2654</v>
      </c>
    </row>
    <row r="244" spans="1:10">
      <c r="A244" s="11" t="s">
        <v>2597</v>
      </c>
      <c r="B244" s="11" t="s">
        <v>46</v>
      </c>
      <c r="C244" s="11" t="s">
        <v>2133</v>
      </c>
      <c r="D244" s="11">
        <v>2</v>
      </c>
      <c r="E244" s="11" t="s">
        <v>2660</v>
      </c>
      <c r="F244" s="11" t="s">
        <v>35</v>
      </c>
      <c r="G244" s="11" t="s">
        <v>2653</v>
      </c>
      <c r="H244" s="11">
        <v>5859</v>
      </c>
      <c r="I244" s="11">
        <v>700</v>
      </c>
      <c r="J244" s="11" t="s">
        <v>2654</v>
      </c>
    </row>
    <row r="245" spans="1:10">
      <c r="A245" s="11" t="s">
        <v>2598</v>
      </c>
      <c r="B245" s="11" t="s">
        <v>46</v>
      </c>
      <c r="C245" s="11" t="s">
        <v>2435</v>
      </c>
      <c r="D245" s="11">
        <v>1</v>
      </c>
      <c r="E245" s="11" t="s">
        <v>2660</v>
      </c>
      <c r="F245" s="11" t="s">
        <v>35</v>
      </c>
      <c r="G245" s="11" t="s">
        <v>2653</v>
      </c>
      <c r="H245" s="11">
        <v>5859</v>
      </c>
      <c r="I245" s="11">
        <v>700</v>
      </c>
      <c r="J245" s="11" t="s">
        <v>2654</v>
      </c>
    </row>
    <row r="246" spans="1:10">
      <c r="A246" s="11" t="s">
        <v>2599</v>
      </c>
      <c r="B246" s="11" t="s">
        <v>46</v>
      </c>
      <c r="C246" s="11" t="s">
        <v>2554</v>
      </c>
      <c r="D246" s="11">
        <v>1</v>
      </c>
      <c r="E246" s="11" t="s">
        <v>2660</v>
      </c>
      <c r="F246" s="11" t="s">
        <v>35</v>
      </c>
      <c r="G246" s="11" t="s">
        <v>2653</v>
      </c>
      <c r="H246" s="11">
        <v>5859</v>
      </c>
      <c r="I246" s="11">
        <v>700</v>
      </c>
      <c r="J246" s="11" t="s">
        <v>2654</v>
      </c>
    </row>
    <row r="247" spans="1:10">
      <c r="A247" s="11" t="s">
        <v>2600</v>
      </c>
      <c r="B247" s="11" t="s">
        <v>46</v>
      </c>
      <c r="C247" s="11" t="s">
        <v>2652</v>
      </c>
      <c r="D247" s="11">
        <v>1</v>
      </c>
      <c r="E247" s="11" t="s">
        <v>2660</v>
      </c>
      <c r="F247" s="11" t="s">
        <v>35</v>
      </c>
      <c r="G247" s="11" t="s">
        <v>2653</v>
      </c>
      <c r="H247" s="11">
        <v>5859</v>
      </c>
      <c r="I247" s="11">
        <v>700</v>
      </c>
      <c r="J247" s="11" t="s">
        <v>2654</v>
      </c>
    </row>
    <row r="248" spans="1:10">
      <c r="A248" s="11" t="s">
        <v>2601</v>
      </c>
      <c r="B248" s="11" t="s">
        <v>46</v>
      </c>
      <c r="C248" s="11" t="s">
        <v>2489</v>
      </c>
      <c r="D248" s="11">
        <v>2</v>
      </c>
      <c r="E248" s="11" t="s">
        <v>2660</v>
      </c>
      <c r="F248" s="11" t="s">
        <v>35</v>
      </c>
      <c r="G248" s="11" t="s">
        <v>2658</v>
      </c>
      <c r="H248" s="11">
        <v>5873</v>
      </c>
      <c r="I248" s="11">
        <v>700</v>
      </c>
      <c r="J248" s="11" t="s">
        <v>2659</v>
      </c>
    </row>
    <row r="249" spans="1:10">
      <c r="A249" s="11" t="s">
        <v>2602</v>
      </c>
      <c r="B249" s="11" t="s">
        <v>46</v>
      </c>
      <c r="C249" s="11" t="s">
        <v>2507</v>
      </c>
      <c r="D249" s="11">
        <v>2</v>
      </c>
      <c r="E249" s="11" t="s">
        <v>2660</v>
      </c>
      <c r="F249" s="11" t="s">
        <v>35</v>
      </c>
      <c r="G249" s="11" t="s">
        <v>2658</v>
      </c>
      <c r="H249" s="11">
        <v>5873</v>
      </c>
      <c r="I249" s="11">
        <v>700</v>
      </c>
      <c r="J249" s="11" t="s">
        <v>2659</v>
      </c>
    </row>
    <row r="250" spans="1:10">
      <c r="A250" s="11" t="s">
        <v>2603</v>
      </c>
      <c r="B250" s="11" t="s">
        <v>46</v>
      </c>
      <c r="C250" s="11" t="s">
        <v>2464</v>
      </c>
      <c r="D250" s="11">
        <v>1</v>
      </c>
      <c r="E250" s="11" t="s">
        <v>2660</v>
      </c>
      <c r="F250" s="11" t="s">
        <v>35</v>
      </c>
      <c r="G250" s="11" t="s">
        <v>2658</v>
      </c>
      <c r="H250" s="11">
        <v>5873</v>
      </c>
      <c r="I250" s="11">
        <v>700</v>
      </c>
      <c r="J250" s="11" t="s">
        <v>2659</v>
      </c>
    </row>
    <row r="251" spans="1:10">
      <c r="A251" s="11" t="s">
        <v>2604</v>
      </c>
      <c r="B251" s="11" t="s">
        <v>46</v>
      </c>
      <c r="C251" s="11" t="s">
        <v>2655</v>
      </c>
      <c r="D251" s="11">
        <v>1</v>
      </c>
      <c r="E251" s="11" t="s">
        <v>2660</v>
      </c>
      <c r="F251" s="11" t="s">
        <v>35</v>
      </c>
      <c r="G251" s="11" t="s">
        <v>2658</v>
      </c>
      <c r="H251" s="11">
        <v>5873</v>
      </c>
      <c r="I251" s="11">
        <v>700</v>
      </c>
      <c r="J251" s="11" t="s">
        <v>2659</v>
      </c>
    </row>
    <row r="252" spans="1:10">
      <c r="A252" s="11" t="s">
        <v>2605</v>
      </c>
      <c r="B252" s="11" t="s">
        <v>46</v>
      </c>
      <c r="C252" s="11" t="s">
        <v>2656</v>
      </c>
      <c r="D252" s="11">
        <v>1</v>
      </c>
      <c r="E252" s="11" t="s">
        <v>2660</v>
      </c>
      <c r="F252" s="11" t="s">
        <v>35</v>
      </c>
      <c r="G252" s="11" t="s">
        <v>2658</v>
      </c>
      <c r="H252" s="11">
        <v>5873</v>
      </c>
      <c r="I252" s="11">
        <v>700</v>
      </c>
      <c r="J252" s="11" t="s">
        <v>2659</v>
      </c>
    </row>
    <row r="253" spans="1:10">
      <c r="A253" s="11" t="s">
        <v>2606</v>
      </c>
      <c r="B253" s="11" t="s">
        <v>46</v>
      </c>
      <c r="C253" s="11" t="s">
        <v>2657</v>
      </c>
      <c r="D253" s="11">
        <v>1</v>
      </c>
      <c r="E253" s="11" t="s">
        <v>2660</v>
      </c>
      <c r="F253" s="11" t="s">
        <v>35</v>
      </c>
      <c r="G253" s="11" t="s">
        <v>2658</v>
      </c>
      <c r="H253" s="11">
        <v>5873</v>
      </c>
      <c r="I253" s="11">
        <v>700</v>
      </c>
      <c r="J253" s="11" t="s">
        <v>2659</v>
      </c>
    </row>
    <row r="254" spans="1:10">
      <c r="A254" s="11" t="s">
        <v>2607</v>
      </c>
      <c r="B254" s="11" t="s">
        <v>46</v>
      </c>
      <c r="C254" s="11" t="s">
        <v>2133</v>
      </c>
      <c r="D254" s="11">
        <v>8</v>
      </c>
      <c r="E254" s="11" t="s">
        <v>2660</v>
      </c>
      <c r="F254" s="11" t="s">
        <v>35</v>
      </c>
      <c r="G254" s="11" t="s">
        <v>2658</v>
      </c>
      <c r="H254" s="11">
        <v>5873</v>
      </c>
      <c r="I254" s="11">
        <v>700</v>
      </c>
      <c r="J254" s="11" t="s">
        <v>2659</v>
      </c>
    </row>
    <row r="255" spans="1:10">
      <c r="A255" s="11" t="s">
        <v>2608</v>
      </c>
      <c r="B255" s="11" t="s">
        <v>46</v>
      </c>
      <c r="C255" s="11" t="s">
        <v>2458</v>
      </c>
      <c r="D255" s="11">
        <v>5</v>
      </c>
      <c r="E255" s="11" t="s">
        <v>2660</v>
      </c>
      <c r="F255" s="11" t="s">
        <v>35</v>
      </c>
      <c r="G255" s="11" t="s">
        <v>2658</v>
      </c>
      <c r="H255" s="11">
        <v>5873</v>
      </c>
      <c r="I255" s="11">
        <v>700</v>
      </c>
      <c r="J255" s="11" t="s">
        <v>2659</v>
      </c>
    </row>
    <row r="256" spans="1:10">
      <c r="A256" s="11" t="s">
        <v>2609</v>
      </c>
      <c r="B256" s="11" t="s">
        <v>46</v>
      </c>
      <c r="C256" s="11" t="s">
        <v>183</v>
      </c>
      <c r="D256" s="11">
        <v>1</v>
      </c>
      <c r="E256" s="11" t="s">
        <v>2660</v>
      </c>
      <c r="F256" s="11" t="s">
        <v>35</v>
      </c>
      <c r="G256" s="11" t="s">
        <v>2664</v>
      </c>
      <c r="H256" s="11">
        <v>5853</v>
      </c>
      <c r="I256" s="11">
        <v>700</v>
      </c>
      <c r="J256" s="11" t="s">
        <v>2665</v>
      </c>
    </row>
    <row r="257" spans="1:10">
      <c r="A257" s="11" t="s">
        <v>2610</v>
      </c>
      <c r="B257" s="11" t="s">
        <v>46</v>
      </c>
      <c r="C257" s="11" t="s">
        <v>2478</v>
      </c>
      <c r="D257" s="11">
        <v>2</v>
      </c>
      <c r="E257" s="11" t="s">
        <v>2660</v>
      </c>
      <c r="F257" s="11" t="s">
        <v>35</v>
      </c>
      <c r="G257" s="11" t="s">
        <v>2664</v>
      </c>
      <c r="H257" s="11">
        <v>5853</v>
      </c>
      <c r="I257" s="11">
        <v>700</v>
      </c>
      <c r="J257" s="11" t="s">
        <v>2665</v>
      </c>
    </row>
    <row r="258" spans="1:10">
      <c r="A258" s="11" t="s">
        <v>2611</v>
      </c>
      <c r="B258" s="11" t="s">
        <v>46</v>
      </c>
      <c r="C258" s="11" t="s">
        <v>166</v>
      </c>
      <c r="D258" s="11">
        <v>1</v>
      </c>
      <c r="E258" s="11" t="s">
        <v>2660</v>
      </c>
      <c r="F258" s="11" t="s">
        <v>35</v>
      </c>
      <c r="G258" s="11" t="s">
        <v>2664</v>
      </c>
      <c r="H258" s="11">
        <v>5853</v>
      </c>
      <c r="I258" s="11">
        <v>700</v>
      </c>
      <c r="J258" s="11" t="s">
        <v>2665</v>
      </c>
    </row>
    <row r="259" spans="1:10">
      <c r="A259" s="11" t="s">
        <v>2612</v>
      </c>
      <c r="B259" s="11" t="s">
        <v>46</v>
      </c>
      <c r="C259" s="11" t="s">
        <v>2558</v>
      </c>
      <c r="D259" s="11">
        <v>1</v>
      </c>
      <c r="E259" s="11" t="s">
        <v>2660</v>
      </c>
      <c r="F259" s="11" t="s">
        <v>35</v>
      </c>
      <c r="G259" s="11" t="s">
        <v>2664</v>
      </c>
      <c r="H259" s="11">
        <v>5853</v>
      </c>
      <c r="I259" s="11">
        <v>700</v>
      </c>
      <c r="J259" s="11" t="s">
        <v>2665</v>
      </c>
    </row>
    <row r="260" spans="1:10">
      <c r="A260" s="11" t="s">
        <v>2613</v>
      </c>
      <c r="B260" s="11" t="s">
        <v>46</v>
      </c>
      <c r="C260" s="11" t="s">
        <v>2556</v>
      </c>
      <c r="D260" s="11">
        <v>1</v>
      </c>
      <c r="E260" s="11" t="s">
        <v>2660</v>
      </c>
      <c r="F260" s="11" t="s">
        <v>35</v>
      </c>
      <c r="G260" s="11" t="s">
        <v>2664</v>
      </c>
      <c r="H260" s="11">
        <v>5853</v>
      </c>
      <c r="I260" s="11">
        <v>700</v>
      </c>
      <c r="J260" s="11" t="s">
        <v>2665</v>
      </c>
    </row>
    <row r="261" spans="1:10">
      <c r="A261" s="11" t="s">
        <v>2614</v>
      </c>
      <c r="B261" s="11" t="s">
        <v>46</v>
      </c>
      <c r="C261" s="11" t="s">
        <v>2661</v>
      </c>
      <c r="D261" s="11">
        <v>1</v>
      </c>
      <c r="E261" s="11" t="s">
        <v>2660</v>
      </c>
      <c r="F261" s="11" t="s">
        <v>35</v>
      </c>
      <c r="G261" s="11" t="s">
        <v>2664</v>
      </c>
      <c r="H261" s="11">
        <v>5853</v>
      </c>
      <c r="I261" s="11">
        <v>700</v>
      </c>
      <c r="J261" s="11" t="s">
        <v>2665</v>
      </c>
    </row>
    <row r="262" spans="1:10">
      <c r="A262" s="11" t="s">
        <v>2615</v>
      </c>
      <c r="B262" s="11" t="s">
        <v>47</v>
      </c>
      <c r="C262" s="11" t="s">
        <v>2662</v>
      </c>
      <c r="D262" s="11">
        <v>1</v>
      </c>
      <c r="E262" s="11" t="s">
        <v>2660</v>
      </c>
      <c r="F262" s="11" t="s">
        <v>35</v>
      </c>
      <c r="G262" s="11" t="s">
        <v>2664</v>
      </c>
      <c r="H262" s="11">
        <v>5853</v>
      </c>
      <c r="I262" s="11">
        <v>700</v>
      </c>
      <c r="J262" s="11" t="s">
        <v>2665</v>
      </c>
    </row>
    <row r="263" spans="1:10">
      <c r="A263" s="11" t="s">
        <v>2616</v>
      </c>
      <c r="B263" s="11" t="s">
        <v>140</v>
      </c>
      <c r="C263" s="11" t="s">
        <v>2663</v>
      </c>
      <c r="D263" s="11">
        <v>1</v>
      </c>
      <c r="E263" s="11" t="s">
        <v>2660</v>
      </c>
      <c r="F263" s="11" t="s">
        <v>35</v>
      </c>
      <c r="G263" s="11" t="s">
        <v>2664</v>
      </c>
      <c r="H263" s="11">
        <v>5853</v>
      </c>
      <c r="I263" s="11">
        <v>700</v>
      </c>
      <c r="J263" s="11" t="s">
        <v>2665</v>
      </c>
    </row>
    <row r="264" spans="1:10">
      <c r="A264" s="11" t="s">
        <v>2617</v>
      </c>
      <c r="B264" s="11" t="s">
        <v>46</v>
      </c>
      <c r="C264" s="11" t="s">
        <v>2553</v>
      </c>
      <c r="D264" s="11">
        <v>1</v>
      </c>
      <c r="E264" s="11" t="s">
        <v>2660</v>
      </c>
      <c r="F264" s="11" t="s">
        <v>35</v>
      </c>
      <c r="G264" s="11" t="s">
        <v>2668</v>
      </c>
      <c r="H264" s="11">
        <v>5838</v>
      </c>
      <c r="I264" s="11">
        <v>700</v>
      </c>
      <c r="J264" s="11" t="s">
        <v>2669</v>
      </c>
    </row>
    <row r="265" spans="1:10">
      <c r="A265" s="11" t="s">
        <v>2618</v>
      </c>
      <c r="B265" s="11" t="s">
        <v>46</v>
      </c>
      <c r="C265" s="11" t="s">
        <v>2666</v>
      </c>
      <c r="D265" s="11">
        <v>1</v>
      </c>
      <c r="E265" s="11" t="s">
        <v>2660</v>
      </c>
      <c r="F265" s="11" t="s">
        <v>35</v>
      </c>
      <c r="G265" s="11" t="s">
        <v>2668</v>
      </c>
      <c r="H265" s="11">
        <v>5838</v>
      </c>
      <c r="I265" s="11">
        <v>700</v>
      </c>
      <c r="J265" s="11" t="s">
        <v>2669</v>
      </c>
    </row>
    <row r="266" spans="1:10">
      <c r="A266" s="11" t="s">
        <v>2619</v>
      </c>
      <c r="B266" s="11" t="s">
        <v>46</v>
      </c>
      <c r="C266" s="11" t="s">
        <v>2409</v>
      </c>
      <c r="D266" s="11">
        <v>1</v>
      </c>
      <c r="E266" s="11" t="s">
        <v>2660</v>
      </c>
      <c r="F266" s="11" t="s">
        <v>35</v>
      </c>
      <c r="G266" s="11" t="s">
        <v>2668</v>
      </c>
      <c r="H266" s="11">
        <v>5838</v>
      </c>
      <c r="I266" s="11">
        <v>700</v>
      </c>
      <c r="J266" s="11" t="s">
        <v>2669</v>
      </c>
    </row>
    <row r="267" spans="1:10">
      <c r="A267" s="11" t="s">
        <v>2620</v>
      </c>
      <c r="B267" s="11" t="s">
        <v>46</v>
      </c>
      <c r="C267" s="11" t="s">
        <v>2486</v>
      </c>
      <c r="D267" s="11">
        <v>2</v>
      </c>
      <c r="E267" s="11" t="s">
        <v>2660</v>
      </c>
      <c r="F267" s="11" t="s">
        <v>35</v>
      </c>
      <c r="G267" s="11" t="s">
        <v>2668</v>
      </c>
      <c r="H267" s="11">
        <v>5838</v>
      </c>
      <c r="I267" s="11">
        <v>700</v>
      </c>
      <c r="J267" s="11" t="s">
        <v>2669</v>
      </c>
    </row>
    <row r="268" spans="1:10">
      <c r="A268" s="11" t="s">
        <v>2621</v>
      </c>
      <c r="B268" s="11" t="s">
        <v>46</v>
      </c>
      <c r="C268" s="11" t="s">
        <v>2458</v>
      </c>
      <c r="D268" s="11">
        <v>2</v>
      </c>
      <c r="E268" s="11" t="s">
        <v>2660</v>
      </c>
      <c r="F268" s="11" t="s">
        <v>35</v>
      </c>
      <c r="G268" s="11" t="s">
        <v>2668</v>
      </c>
      <c r="H268" s="11">
        <v>5838</v>
      </c>
      <c r="I268" s="11">
        <v>700</v>
      </c>
      <c r="J268" s="11" t="s">
        <v>2669</v>
      </c>
    </row>
    <row r="269" spans="1:10">
      <c r="A269" s="11" t="s">
        <v>2622</v>
      </c>
      <c r="B269" s="11" t="s">
        <v>46</v>
      </c>
      <c r="C269" s="11" t="s">
        <v>2133</v>
      </c>
      <c r="D269" s="11">
        <v>10</v>
      </c>
      <c r="E269" s="11" t="s">
        <v>2660</v>
      </c>
      <c r="F269" s="11" t="s">
        <v>35</v>
      </c>
      <c r="G269" s="11" t="s">
        <v>2668</v>
      </c>
      <c r="H269" s="11">
        <v>5838</v>
      </c>
      <c r="I269" s="11">
        <v>700</v>
      </c>
      <c r="J269" s="11" t="s">
        <v>2669</v>
      </c>
    </row>
    <row r="270" spans="1:10">
      <c r="A270" s="11" t="s">
        <v>2623</v>
      </c>
      <c r="B270" s="11" t="s">
        <v>47</v>
      </c>
      <c r="C270" s="11" t="s">
        <v>2426</v>
      </c>
      <c r="D270" s="11">
        <v>1</v>
      </c>
      <c r="E270" s="11" t="s">
        <v>2660</v>
      </c>
      <c r="F270" s="11" t="s">
        <v>35</v>
      </c>
      <c r="G270" s="11" t="s">
        <v>2668</v>
      </c>
      <c r="H270" s="11">
        <v>5838</v>
      </c>
      <c r="I270" s="11">
        <v>700</v>
      </c>
      <c r="J270" s="11" t="s">
        <v>2669</v>
      </c>
    </row>
    <row r="271" spans="1:10">
      <c r="A271" s="11" t="s">
        <v>2624</v>
      </c>
      <c r="B271" s="11" t="s">
        <v>48</v>
      </c>
      <c r="C271" s="11" t="s">
        <v>2667</v>
      </c>
      <c r="D271" s="11">
        <v>1</v>
      </c>
      <c r="E271" s="11" t="s">
        <v>2660</v>
      </c>
      <c r="F271" s="11" t="s">
        <v>35</v>
      </c>
      <c r="G271" s="11" t="s">
        <v>2668</v>
      </c>
      <c r="H271" s="11">
        <v>5838</v>
      </c>
      <c r="I271" s="11">
        <v>700</v>
      </c>
      <c r="J271" s="11" t="s">
        <v>2669</v>
      </c>
    </row>
    <row r="272" spans="1:10">
      <c r="A272" s="11" t="s">
        <v>2625</v>
      </c>
      <c r="B272" s="12" t="s">
        <v>2707</v>
      </c>
      <c r="C272" s="12" t="s">
        <v>2706</v>
      </c>
      <c r="D272" s="11">
        <v>1</v>
      </c>
      <c r="E272" s="11" t="s">
        <v>2660</v>
      </c>
      <c r="F272" s="11" t="s">
        <v>35</v>
      </c>
      <c r="G272" s="11" t="s">
        <v>2668</v>
      </c>
      <c r="H272" s="11">
        <v>5838</v>
      </c>
      <c r="I272" s="11">
        <v>700</v>
      </c>
      <c r="J272" s="11" t="s">
        <v>2669</v>
      </c>
    </row>
    <row r="273" spans="1:10">
      <c r="A273" s="11" t="s">
        <v>2626</v>
      </c>
      <c r="B273" s="11" t="s">
        <v>46</v>
      </c>
      <c r="C273" s="11" t="s">
        <v>2133</v>
      </c>
      <c r="D273" s="11">
        <v>1</v>
      </c>
      <c r="E273" s="11" t="s">
        <v>2660</v>
      </c>
      <c r="F273" s="11" t="s">
        <v>35</v>
      </c>
      <c r="G273" s="11" t="s">
        <v>2672</v>
      </c>
      <c r="H273" s="11">
        <v>9611</v>
      </c>
      <c r="I273" s="11">
        <v>700</v>
      </c>
      <c r="J273" s="11" t="s">
        <v>2673</v>
      </c>
    </row>
    <row r="274" spans="1:10">
      <c r="A274" s="11" t="s">
        <v>2627</v>
      </c>
      <c r="B274" s="11" t="s">
        <v>46</v>
      </c>
      <c r="C274" s="11" t="s">
        <v>2458</v>
      </c>
      <c r="D274" s="11">
        <v>1</v>
      </c>
      <c r="E274" s="11" t="s">
        <v>2660</v>
      </c>
      <c r="F274" s="11" t="s">
        <v>35</v>
      </c>
      <c r="G274" s="11" t="s">
        <v>2672</v>
      </c>
      <c r="H274" s="11">
        <v>9611</v>
      </c>
      <c r="I274" s="11">
        <v>700</v>
      </c>
      <c r="J274" s="11" t="s">
        <v>2673</v>
      </c>
    </row>
    <row r="275" spans="1:10">
      <c r="A275" s="11" t="s">
        <v>2628</v>
      </c>
      <c r="B275" s="11" t="s">
        <v>46</v>
      </c>
      <c r="C275" s="11" t="s">
        <v>2670</v>
      </c>
      <c r="D275" s="11">
        <v>1</v>
      </c>
      <c r="E275" s="11" t="s">
        <v>2660</v>
      </c>
      <c r="F275" s="11" t="s">
        <v>35</v>
      </c>
      <c r="G275" s="11" t="s">
        <v>2672</v>
      </c>
      <c r="H275" s="11">
        <v>9611</v>
      </c>
      <c r="I275" s="11">
        <v>700</v>
      </c>
      <c r="J275" s="11" t="s">
        <v>2673</v>
      </c>
    </row>
    <row r="276" spans="1:10">
      <c r="A276" s="11" t="s">
        <v>2629</v>
      </c>
      <c r="B276" s="11" t="s">
        <v>48</v>
      </c>
      <c r="C276" s="11" t="s">
        <v>2671</v>
      </c>
      <c r="D276" s="11">
        <v>1</v>
      </c>
      <c r="E276" s="11" t="s">
        <v>2660</v>
      </c>
      <c r="F276" s="11" t="s">
        <v>35</v>
      </c>
      <c r="G276" s="11" t="s">
        <v>2672</v>
      </c>
      <c r="H276" s="11">
        <v>9611</v>
      </c>
      <c r="I276" s="11">
        <v>700</v>
      </c>
      <c r="J276" s="11" t="s">
        <v>2673</v>
      </c>
    </row>
    <row r="277" spans="1:10">
      <c r="A277" s="11" t="s">
        <v>2630</v>
      </c>
      <c r="B277" s="11" t="s">
        <v>46</v>
      </c>
      <c r="C277" s="11" t="s">
        <v>162</v>
      </c>
      <c r="D277" s="11">
        <v>1</v>
      </c>
      <c r="E277" s="11" t="s">
        <v>2660</v>
      </c>
      <c r="F277" s="11" t="s">
        <v>35</v>
      </c>
      <c r="G277" s="11" t="s">
        <v>2675</v>
      </c>
      <c r="H277" s="11">
        <v>5861</v>
      </c>
      <c r="I277" s="11">
        <v>700</v>
      </c>
      <c r="J277" s="11" t="s">
        <v>2676</v>
      </c>
    </row>
    <row r="278" spans="1:10">
      <c r="A278" s="11" t="s">
        <v>2631</v>
      </c>
      <c r="B278" s="11" t="s">
        <v>46</v>
      </c>
      <c r="C278" s="11" t="s">
        <v>2458</v>
      </c>
      <c r="D278" s="11">
        <v>2</v>
      </c>
      <c r="E278" s="11" t="s">
        <v>2660</v>
      </c>
      <c r="F278" s="11" t="s">
        <v>35</v>
      </c>
      <c r="G278" s="11" t="s">
        <v>2675</v>
      </c>
      <c r="H278" s="11">
        <v>5861</v>
      </c>
      <c r="I278" s="11">
        <v>700</v>
      </c>
      <c r="J278" s="11" t="s">
        <v>2676</v>
      </c>
    </row>
    <row r="279" spans="1:10">
      <c r="A279" s="11" t="s">
        <v>2632</v>
      </c>
      <c r="B279" s="11" t="s">
        <v>46</v>
      </c>
      <c r="C279" s="11" t="s">
        <v>2133</v>
      </c>
      <c r="D279" s="11">
        <v>11</v>
      </c>
      <c r="E279" s="11" t="s">
        <v>2660</v>
      </c>
      <c r="F279" s="11" t="s">
        <v>35</v>
      </c>
      <c r="G279" s="11" t="s">
        <v>2675</v>
      </c>
      <c r="H279" s="11">
        <v>5861</v>
      </c>
      <c r="I279" s="11">
        <v>700</v>
      </c>
      <c r="J279" s="11" t="s">
        <v>2676</v>
      </c>
    </row>
    <row r="280" spans="1:10">
      <c r="A280" s="11" t="s">
        <v>2633</v>
      </c>
      <c r="B280" s="11" t="s">
        <v>140</v>
      </c>
      <c r="C280" s="11" t="s">
        <v>2493</v>
      </c>
      <c r="D280" s="11">
        <v>1</v>
      </c>
      <c r="E280" s="11" t="s">
        <v>2660</v>
      </c>
      <c r="F280" s="11" t="s">
        <v>35</v>
      </c>
      <c r="G280" s="11" t="s">
        <v>2675</v>
      </c>
      <c r="H280" s="11">
        <v>5861</v>
      </c>
      <c r="I280" s="11">
        <v>700</v>
      </c>
      <c r="J280" s="11" t="s">
        <v>2676</v>
      </c>
    </row>
    <row r="281" spans="1:10">
      <c r="A281" s="11" t="s">
        <v>2634</v>
      </c>
      <c r="B281" s="11" t="s">
        <v>140</v>
      </c>
      <c r="C281" s="11" t="s">
        <v>2674</v>
      </c>
      <c r="D281" s="11">
        <v>1</v>
      </c>
      <c r="E281" s="11" t="s">
        <v>2660</v>
      </c>
      <c r="F281" s="11" t="s">
        <v>35</v>
      </c>
      <c r="G281" s="11" t="s">
        <v>2675</v>
      </c>
      <c r="H281" s="11">
        <v>5861</v>
      </c>
      <c r="I281" s="11">
        <v>700</v>
      </c>
      <c r="J281" s="11" t="s">
        <v>2676</v>
      </c>
    </row>
    <row r="282" spans="1:10">
      <c r="A282" s="11" t="s">
        <v>2635</v>
      </c>
      <c r="B282" s="11" t="s">
        <v>140</v>
      </c>
      <c r="C282" s="11" t="s">
        <v>2677</v>
      </c>
      <c r="D282" s="11">
        <v>1</v>
      </c>
      <c r="E282" s="11" t="s">
        <v>2660</v>
      </c>
      <c r="F282" s="11" t="s">
        <v>35</v>
      </c>
      <c r="G282" s="11" t="s">
        <v>2678</v>
      </c>
      <c r="H282" s="11">
        <v>9691</v>
      </c>
      <c r="I282" s="11">
        <v>700</v>
      </c>
      <c r="J282" s="11" t="s">
        <v>2679</v>
      </c>
    </row>
    <row r="283" spans="1:10">
      <c r="A283" s="11" t="s">
        <v>2636</v>
      </c>
      <c r="B283" s="11" t="s">
        <v>46</v>
      </c>
      <c r="C283" s="11" t="s">
        <v>2478</v>
      </c>
      <c r="D283" s="11">
        <v>1</v>
      </c>
      <c r="E283" s="11" t="s">
        <v>2660</v>
      </c>
      <c r="F283" s="11" t="s">
        <v>35</v>
      </c>
      <c r="G283" s="11" t="s">
        <v>2678</v>
      </c>
      <c r="H283" s="11">
        <v>9691</v>
      </c>
      <c r="I283" s="11">
        <v>700</v>
      </c>
      <c r="J283" s="11" t="s">
        <v>2679</v>
      </c>
    </row>
    <row r="284" spans="1:10">
      <c r="A284" s="11" t="s">
        <v>2637</v>
      </c>
      <c r="B284" s="11" t="s">
        <v>46</v>
      </c>
      <c r="C284" s="11" t="s">
        <v>2507</v>
      </c>
      <c r="D284" s="11">
        <v>1</v>
      </c>
      <c r="E284" s="11" t="s">
        <v>2660</v>
      </c>
      <c r="F284" s="11" t="s">
        <v>35</v>
      </c>
      <c r="G284" s="11" t="s">
        <v>2678</v>
      </c>
      <c r="H284" s="11">
        <v>9691</v>
      </c>
      <c r="I284" s="11">
        <v>700</v>
      </c>
      <c r="J284" s="11" t="s">
        <v>2679</v>
      </c>
    </row>
    <row r="285" spans="1:10">
      <c r="A285" s="11" t="s">
        <v>2680</v>
      </c>
      <c r="B285" s="11" t="s">
        <v>46</v>
      </c>
      <c r="C285" s="11" t="s">
        <v>2532</v>
      </c>
      <c r="D285" s="7">
        <v>1</v>
      </c>
      <c r="E285" s="11" t="s">
        <v>2660</v>
      </c>
      <c r="F285" s="11" t="s">
        <v>35</v>
      </c>
      <c r="G285" s="11" t="s">
        <v>2701</v>
      </c>
      <c r="H285" s="11">
        <v>9746</v>
      </c>
      <c r="I285" s="11">
        <v>700</v>
      </c>
      <c r="J285" s="11" t="s">
        <v>2702</v>
      </c>
    </row>
    <row r="286" spans="1:10">
      <c r="A286" s="11" t="s">
        <v>2681</v>
      </c>
      <c r="B286" s="11" t="s">
        <v>46</v>
      </c>
      <c r="C286" s="11" t="s">
        <v>2558</v>
      </c>
      <c r="D286" s="7">
        <v>1</v>
      </c>
      <c r="E286" s="11" t="s">
        <v>2660</v>
      </c>
      <c r="F286" s="11" t="s">
        <v>35</v>
      </c>
      <c r="G286" s="11" t="s">
        <v>2701</v>
      </c>
      <c r="H286" s="11">
        <v>9746</v>
      </c>
      <c r="I286" s="11">
        <v>700</v>
      </c>
      <c r="J286" s="11" t="s">
        <v>2702</v>
      </c>
    </row>
    <row r="287" spans="1:10">
      <c r="A287" s="11" t="s">
        <v>2682</v>
      </c>
      <c r="B287" s="11" t="s">
        <v>46</v>
      </c>
      <c r="C287" s="11" t="s">
        <v>2133</v>
      </c>
      <c r="D287" s="7">
        <v>1</v>
      </c>
      <c r="E287" s="11" t="s">
        <v>2660</v>
      </c>
      <c r="F287" s="11" t="s">
        <v>35</v>
      </c>
      <c r="G287" s="11" t="s">
        <v>2701</v>
      </c>
      <c r="H287" s="11">
        <v>9746</v>
      </c>
      <c r="I287" s="11">
        <v>700</v>
      </c>
      <c r="J287" s="11" t="s">
        <v>2702</v>
      </c>
    </row>
    <row r="288" spans="1:10">
      <c r="A288" s="11" t="s">
        <v>2683</v>
      </c>
      <c r="B288" s="11" t="s">
        <v>46</v>
      </c>
      <c r="C288" s="11" t="s">
        <v>2458</v>
      </c>
      <c r="D288" s="7">
        <v>1</v>
      </c>
      <c r="E288" s="11" t="s">
        <v>2660</v>
      </c>
      <c r="F288" s="11" t="s">
        <v>35</v>
      </c>
      <c r="G288" s="11" t="s">
        <v>2701</v>
      </c>
      <c r="H288" s="11">
        <v>9746</v>
      </c>
      <c r="I288" s="11">
        <v>700</v>
      </c>
      <c r="J288" s="11" t="s">
        <v>2702</v>
      </c>
    </row>
    <row r="289" spans="1:10">
      <c r="A289" s="11" t="s">
        <v>2684</v>
      </c>
      <c r="B289" s="11" t="s">
        <v>46</v>
      </c>
      <c r="C289" s="11" t="s">
        <v>2556</v>
      </c>
      <c r="D289" s="7">
        <v>1</v>
      </c>
      <c r="E289" s="11" t="s">
        <v>2660</v>
      </c>
      <c r="F289" s="11" t="s">
        <v>35</v>
      </c>
      <c r="G289" s="11" t="s">
        <v>2701</v>
      </c>
      <c r="H289" s="11">
        <v>9746</v>
      </c>
      <c r="I289" s="11">
        <v>700</v>
      </c>
      <c r="J289" s="11" t="s">
        <v>2702</v>
      </c>
    </row>
    <row r="290" spans="1:10">
      <c r="A290" s="11" t="s">
        <v>2685</v>
      </c>
      <c r="B290" s="11" t="s">
        <v>48</v>
      </c>
      <c r="C290" s="11" t="s">
        <v>2700</v>
      </c>
      <c r="D290" s="7">
        <v>1</v>
      </c>
      <c r="E290" s="11" t="s">
        <v>2660</v>
      </c>
      <c r="F290" s="11" t="s">
        <v>35</v>
      </c>
      <c r="G290" s="11" t="s">
        <v>2701</v>
      </c>
      <c r="H290" s="11">
        <v>9746</v>
      </c>
      <c r="I290" s="11">
        <v>700</v>
      </c>
      <c r="J290" s="11" t="s">
        <v>2702</v>
      </c>
    </row>
    <row r="291" spans="1:10">
      <c r="A291" s="11" t="s">
        <v>2686</v>
      </c>
      <c r="B291" s="11" t="s">
        <v>46</v>
      </c>
      <c r="C291" s="11" t="s">
        <v>2478</v>
      </c>
      <c r="D291" s="7">
        <v>1</v>
      </c>
      <c r="E291" s="11" t="s">
        <v>2660</v>
      </c>
      <c r="F291" s="11" t="s">
        <v>35</v>
      </c>
      <c r="G291" s="11" t="s">
        <v>2704</v>
      </c>
      <c r="H291" s="7">
        <v>9711</v>
      </c>
      <c r="I291" s="11">
        <v>700</v>
      </c>
      <c r="J291" s="11" t="s">
        <v>2705</v>
      </c>
    </row>
    <row r="292" spans="1:10">
      <c r="A292" s="11" t="s">
        <v>2687</v>
      </c>
      <c r="B292" s="11" t="s">
        <v>46</v>
      </c>
      <c r="C292" s="11" t="s">
        <v>1745</v>
      </c>
      <c r="D292" s="7">
        <v>1</v>
      </c>
      <c r="E292" s="11" t="s">
        <v>2660</v>
      </c>
      <c r="F292" s="11" t="s">
        <v>35</v>
      </c>
      <c r="G292" s="11" t="s">
        <v>2704</v>
      </c>
      <c r="H292" s="11">
        <v>9711</v>
      </c>
      <c r="I292" s="11">
        <v>700</v>
      </c>
      <c r="J292" s="11" t="s">
        <v>2705</v>
      </c>
    </row>
    <row r="293" spans="1:10">
      <c r="A293" s="11" t="s">
        <v>2688</v>
      </c>
      <c r="B293" s="11" t="s">
        <v>46</v>
      </c>
      <c r="C293" s="11" t="s">
        <v>2458</v>
      </c>
      <c r="D293" s="7">
        <v>2</v>
      </c>
      <c r="E293" s="11" t="s">
        <v>2660</v>
      </c>
      <c r="F293" s="11" t="s">
        <v>35</v>
      </c>
      <c r="G293" s="11" t="s">
        <v>2704</v>
      </c>
      <c r="H293" s="11">
        <v>9711</v>
      </c>
      <c r="I293" s="11">
        <v>700</v>
      </c>
      <c r="J293" s="11" t="s">
        <v>2705</v>
      </c>
    </row>
    <row r="294" spans="1:10">
      <c r="A294" s="11" t="s">
        <v>2689</v>
      </c>
      <c r="B294" s="11" t="s">
        <v>46</v>
      </c>
      <c r="C294" s="11" t="s">
        <v>2133</v>
      </c>
      <c r="D294" s="7">
        <v>3</v>
      </c>
      <c r="E294" s="11" t="s">
        <v>2660</v>
      </c>
      <c r="F294" s="11" t="s">
        <v>35</v>
      </c>
      <c r="G294" s="11" t="s">
        <v>2704</v>
      </c>
      <c r="H294" s="11">
        <v>9711</v>
      </c>
      <c r="I294" s="11">
        <v>700</v>
      </c>
      <c r="J294" s="11" t="s">
        <v>2705</v>
      </c>
    </row>
    <row r="295" spans="1:10">
      <c r="A295" s="11" t="s">
        <v>2690</v>
      </c>
      <c r="B295" s="11" t="s">
        <v>46</v>
      </c>
      <c r="C295" s="11" t="s">
        <v>2703</v>
      </c>
      <c r="D295" s="7">
        <v>1</v>
      </c>
      <c r="E295" s="11" t="s">
        <v>2660</v>
      </c>
      <c r="F295" s="11" t="s">
        <v>35</v>
      </c>
      <c r="G295" s="11" t="s">
        <v>2704</v>
      </c>
      <c r="H295" s="11">
        <v>9711</v>
      </c>
      <c r="I295" s="11">
        <v>700</v>
      </c>
      <c r="J295" s="11" t="s">
        <v>2705</v>
      </c>
    </row>
    <row r="296" spans="1:10">
      <c r="A296" s="11" t="s">
        <v>2691</v>
      </c>
      <c r="B296" s="12" t="s">
        <v>46</v>
      </c>
      <c r="C296" s="12" t="s">
        <v>2133</v>
      </c>
      <c r="D296" s="7">
        <v>4</v>
      </c>
      <c r="E296" s="11" t="s">
        <v>2660</v>
      </c>
      <c r="F296" s="11" t="s">
        <v>35</v>
      </c>
      <c r="G296" s="12" t="s">
        <v>2712</v>
      </c>
      <c r="H296" s="7">
        <v>9686</v>
      </c>
      <c r="I296" s="11">
        <v>700</v>
      </c>
      <c r="J296" s="12" t="s">
        <v>2713</v>
      </c>
    </row>
    <row r="297" spans="1:10">
      <c r="A297" s="11" t="s">
        <v>2692</v>
      </c>
      <c r="B297" s="12" t="s">
        <v>46</v>
      </c>
      <c r="C297" s="12" t="s">
        <v>2458</v>
      </c>
      <c r="D297" s="7">
        <v>4</v>
      </c>
      <c r="E297" s="11" t="s">
        <v>2660</v>
      </c>
      <c r="F297" s="11" t="s">
        <v>35</v>
      </c>
      <c r="G297" s="12" t="s">
        <v>2712</v>
      </c>
      <c r="H297" s="12">
        <v>9686</v>
      </c>
      <c r="I297" s="12">
        <v>700</v>
      </c>
      <c r="J297" s="12" t="s">
        <v>2713</v>
      </c>
    </row>
    <row r="298" spans="1:10">
      <c r="A298" s="11" t="s">
        <v>2693</v>
      </c>
      <c r="B298" s="12" t="s">
        <v>46</v>
      </c>
      <c r="C298" s="12" t="s">
        <v>1745</v>
      </c>
      <c r="D298" s="7">
        <v>2</v>
      </c>
      <c r="E298" s="11" t="s">
        <v>2660</v>
      </c>
      <c r="F298" s="11" t="s">
        <v>35</v>
      </c>
      <c r="G298" s="12" t="s">
        <v>2712</v>
      </c>
      <c r="H298" s="12">
        <v>9686</v>
      </c>
      <c r="I298" s="12">
        <v>700</v>
      </c>
      <c r="J298" s="12" t="s">
        <v>2713</v>
      </c>
    </row>
    <row r="299" spans="1:10">
      <c r="A299" s="11" t="s">
        <v>2694</v>
      </c>
      <c r="B299" s="12" t="s">
        <v>46</v>
      </c>
      <c r="C299" s="12" t="s">
        <v>2507</v>
      </c>
      <c r="D299" s="7">
        <v>1</v>
      </c>
      <c r="E299" s="11" t="s">
        <v>2660</v>
      </c>
      <c r="F299" s="11" t="s">
        <v>35</v>
      </c>
      <c r="G299" s="12" t="s">
        <v>2712</v>
      </c>
      <c r="H299" s="12">
        <v>9686</v>
      </c>
      <c r="I299" s="12">
        <v>700</v>
      </c>
      <c r="J299" s="12" t="s">
        <v>2713</v>
      </c>
    </row>
    <row r="300" spans="1:10">
      <c r="A300" s="11" t="s">
        <v>2695</v>
      </c>
      <c r="B300" s="12" t="s">
        <v>46</v>
      </c>
      <c r="C300" s="12" t="s">
        <v>2711</v>
      </c>
      <c r="D300" s="7">
        <v>1</v>
      </c>
      <c r="E300" s="11" t="s">
        <v>2660</v>
      </c>
      <c r="F300" s="11" t="s">
        <v>35</v>
      </c>
      <c r="G300" s="12" t="s">
        <v>2712</v>
      </c>
      <c r="H300" s="12">
        <v>9686</v>
      </c>
      <c r="I300" s="12">
        <v>700</v>
      </c>
      <c r="J300" s="12" t="s">
        <v>2713</v>
      </c>
    </row>
    <row r="301" spans="1:10">
      <c r="A301" s="11" t="s">
        <v>2696</v>
      </c>
      <c r="B301" s="12" t="s">
        <v>46</v>
      </c>
      <c r="C301" s="12" t="s">
        <v>2710</v>
      </c>
      <c r="D301" s="7">
        <v>1</v>
      </c>
      <c r="E301" s="11" t="s">
        <v>2660</v>
      </c>
      <c r="F301" s="11" t="s">
        <v>35</v>
      </c>
      <c r="G301" s="12" t="s">
        <v>2712</v>
      </c>
      <c r="H301" s="12">
        <v>9686</v>
      </c>
      <c r="I301" s="12">
        <v>700</v>
      </c>
      <c r="J301" s="12" t="s">
        <v>2713</v>
      </c>
    </row>
    <row r="302" spans="1:10">
      <c r="A302" s="11" t="s">
        <v>2697</v>
      </c>
      <c r="B302" s="12" t="s">
        <v>2707</v>
      </c>
      <c r="C302" s="12" t="s">
        <v>2706</v>
      </c>
      <c r="D302" s="7">
        <v>1</v>
      </c>
      <c r="E302" s="11" t="s">
        <v>2660</v>
      </c>
      <c r="F302" s="11" t="s">
        <v>35</v>
      </c>
      <c r="G302" s="12" t="s">
        <v>2712</v>
      </c>
      <c r="H302" s="12">
        <v>9686</v>
      </c>
      <c r="I302" s="12">
        <v>700</v>
      </c>
      <c r="J302" s="12" t="s">
        <v>2713</v>
      </c>
    </row>
    <row r="303" spans="1:10">
      <c r="A303" s="11" t="s">
        <v>2698</v>
      </c>
      <c r="B303" s="12" t="s">
        <v>46</v>
      </c>
      <c r="C303" s="12" t="s">
        <v>2133</v>
      </c>
      <c r="D303" s="7">
        <v>2</v>
      </c>
      <c r="E303" s="11" t="s">
        <v>2660</v>
      </c>
      <c r="F303" s="11" t="s">
        <v>35</v>
      </c>
      <c r="G303" s="12" t="s">
        <v>2730</v>
      </c>
      <c r="H303" s="7">
        <v>9741</v>
      </c>
      <c r="I303" s="11">
        <v>700</v>
      </c>
      <c r="J303" s="12" t="s">
        <v>2731</v>
      </c>
    </row>
    <row r="304" spans="1:10">
      <c r="A304" s="11" t="s">
        <v>2699</v>
      </c>
      <c r="B304" s="12" t="s">
        <v>46</v>
      </c>
      <c r="C304" s="12" t="s">
        <v>2458</v>
      </c>
      <c r="D304" s="7">
        <v>3</v>
      </c>
      <c r="E304" s="11" t="s">
        <v>2660</v>
      </c>
      <c r="F304" s="11" t="s">
        <v>35</v>
      </c>
      <c r="G304" s="12" t="s">
        <v>2730</v>
      </c>
      <c r="H304" s="12">
        <v>9741</v>
      </c>
      <c r="I304" s="12">
        <v>700</v>
      </c>
      <c r="J304" s="12" t="s">
        <v>2731</v>
      </c>
    </row>
    <row r="305" spans="1:10">
      <c r="A305" s="12" t="s">
        <v>2714</v>
      </c>
      <c r="B305" s="12" t="s">
        <v>46</v>
      </c>
      <c r="C305" s="12" t="s">
        <v>1745</v>
      </c>
      <c r="D305" s="12">
        <v>1</v>
      </c>
      <c r="E305" s="12" t="s">
        <v>2660</v>
      </c>
      <c r="F305" s="12" t="s">
        <v>35</v>
      </c>
      <c r="G305" s="12" t="s">
        <v>2730</v>
      </c>
      <c r="H305" s="12">
        <v>9741</v>
      </c>
      <c r="I305" s="12">
        <v>700</v>
      </c>
      <c r="J305" s="12" t="s">
        <v>2731</v>
      </c>
    </row>
    <row r="306" spans="1:10">
      <c r="A306" s="12" t="s">
        <v>2715</v>
      </c>
      <c r="B306" s="12" t="s">
        <v>46</v>
      </c>
      <c r="C306" s="12" t="s">
        <v>2478</v>
      </c>
      <c r="D306" s="12">
        <v>1</v>
      </c>
      <c r="E306" s="12" t="s">
        <v>2660</v>
      </c>
      <c r="F306" s="12" t="s">
        <v>35</v>
      </c>
      <c r="G306" s="12" t="s">
        <v>2730</v>
      </c>
      <c r="H306" s="12">
        <v>9741</v>
      </c>
      <c r="I306" s="12">
        <v>700</v>
      </c>
      <c r="J306" s="12" t="s">
        <v>2731</v>
      </c>
    </row>
    <row r="307" spans="1:10">
      <c r="A307" s="12" t="s">
        <v>2716</v>
      </c>
      <c r="B307" s="12" t="s">
        <v>46</v>
      </c>
      <c r="C307" s="12" t="s">
        <v>2507</v>
      </c>
      <c r="D307" s="12">
        <v>1</v>
      </c>
      <c r="E307" s="12" t="s">
        <v>2660</v>
      </c>
      <c r="F307" s="12" t="s">
        <v>35</v>
      </c>
      <c r="G307" s="12" t="s">
        <v>2730</v>
      </c>
      <c r="H307" s="12">
        <v>9741</v>
      </c>
      <c r="I307" s="12">
        <v>700</v>
      </c>
      <c r="J307" s="12" t="s">
        <v>2731</v>
      </c>
    </row>
    <row r="308" spans="1:10">
      <c r="A308" s="12" t="s">
        <v>2717</v>
      </c>
      <c r="B308" s="12" t="s">
        <v>46</v>
      </c>
      <c r="C308" s="12" t="s">
        <v>2729</v>
      </c>
      <c r="D308" s="12">
        <v>1</v>
      </c>
      <c r="E308" s="12" t="s">
        <v>2660</v>
      </c>
      <c r="F308" s="12" t="s">
        <v>35</v>
      </c>
      <c r="G308" s="12" t="s">
        <v>2730</v>
      </c>
      <c r="H308" s="12">
        <v>9741</v>
      </c>
      <c r="I308" s="12">
        <v>700</v>
      </c>
      <c r="J308" s="12" t="s">
        <v>2731</v>
      </c>
    </row>
    <row r="309" spans="1:10">
      <c r="A309" s="12" t="s">
        <v>2718</v>
      </c>
      <c r="B309" s="12" t="s">
        <v>47</v>
      </c>
      <c r="C309" s="12" t="s">
        <v>2476</v>
      </c>
      <c r="D309" s="12">
        <v>1</v>
      </c>
      <c r="E309" s="12" t="s">
        <v>2660</v>
      </c>
      <c r="F309" s="12" t="s">
        <v>35</v>
      </c>
      <c r="G309" s="12" t="s">
        <v>2730</v>
      </c>
      <c r="H309" s="12">
        <v>9741</v>
      </c>
      <c r="I309" s="12">
        <v>700</v>
      </c>
      <c r="J309" s="12" t="s">
        <v>2731</v>
      </c>
    </row>
    <row r="310" spans="1:10">
      <c r="A310" s="12" t="s">
        <v>2719</v>
      </c>
      <c r="B310" s="12" t="s">
        <v>47</v>
      </c>
      <c r="C310" s="12" t="s">
        <v>2426</v>
      </c>
      <c r="D310" s="12">
        <v>1</v>
      </c>
      <c r="E310" s="12" t="s">
        <v>2660</v>
      </c>
      <c r="F310" s="12" t="s">
        <v>35</v>
      </c>
      <c r="G310" s="12" t="s">
        <v>2730</v>
      </c>
      <c r="H310" s="12">
        <v>9741</v>
      </c>
      <c r="I310" s="12">
        <v>700</v>
      </c>
      <c r="J310" s="12" t="s">
        <v>2731</v>
      </c>
    </row>
    <row r="311" spans="1:10">
      <c r="A311" s="12" t="s">
        <v>2720</v>
      </c>
      <c r="B311" s="12" t="s">
        <v>46</v>
      </c>
      <c r="C311" s="12" t="s">
        <v>2489</v>
      </c>
      <c r="D311" s="12">
        <v>1</v>
      </c>
      <c r="E311" s="12" t="s">
        <v>2660</v>
      </c>
      <c r="F311" s="12" t="s">
        <v>35</v>
      </c>
      <c r="G311" s="12" t="s">
        <v>2730</v>
      </c>
      <c r="H311" s="12">
        <v>9741</v>
      </c>
      <c r="I311" s="12">
        <v>700</v>
      </c>
      <c r="J311" s="12" t="s">
        <v>2731</v>
      </c>
    </row>
    <row r="312" spans="1:10">
      <c r="A312" s="12" t="s">
        <v>2721</v>
      </c>
      <c r="B312" s="12" t="s">
        <v>46</v>
      </c>
      <c r="C312" s="12" t="s">
        <v>2732</v>
      </c>
      <c r="D312" s="12">
        <v>1</v>
      </c>
      <c r="E312" s="12" t="s">
        <v>2660</v>
      </c>
      <c r="F312" s="12" t="s">
        <v>35</v>
      </c>
      <c r="G312" s="12" t="s">
        <v>2730</v>
      </c>
      <c r="H312" s="12">
        <v>9741</v>
      </c>
      <c r="I312" s="12">
        <v>700</v>
      </c>
      <c r="J312" s="12" t="s">
        <v>2731</v>
      </c>
    </row>
    <row r="313" spans="1:10">
      <c r="A313" s="12" t="s">
        <v>2722</v>
      </c>
      <c r="B313" s="12" t="s">
        <v>46</v>
      </c>
      <c r="C313" s="12" t="s">
        <v>2495</v>
      </c>
      <c r="D313" s="12">
        <v>1</v>
      </c>
      <c r="E313" s="12" t="s">
        <v>2660</v>
      </c>
      <c r="F313" s="12" t="s">
        <v>35</v>
      </c>
      <c r="G313" s="12" t="s">
        <v>2730</v>
      </c>
      <c r="H313" s="12">
        <v>9741</v>
      </c>
      <c r="I313" s="12">
        <v>700</v>
      </c>
      <c r="J313" s="12" t="s">
        <v>2731</v>
      </c>
    </row>
    <row r="314" spans="1:10">
      <c r="A314" s="12" t="s">
        <v>2723</v>
      </c>
      <c r="B314" s="12" t="s">
        <v>46</v>
      </c>
      <c r="C314" s="12" t="s">
        <v>2458</v>
      </c>
      <c r="D314" s="12">
        <v>4</v>
      </c>
      <c r="E314" s="12" t="s">
        <v>2660</v>
      </c>
      <c r="F314" s="12" t="s">
        <v>35</v>
      </c>
      <c r="G314" s="12" t="s">
        <v>2736</v>
      </c>
      <c r="H314" s="12">
        <v>5844</v>
      </c>
      <c r="I314" s="12">
        <v>700</v>
      </c>
      <c r="J314" s="12" t="s">
        <v>2737</v>
      </c>
    </row>
    <row r="315" spans="1:10">
      <c r="A315" s="12" t="s">
        <v>2724</v>
      </c>
      <c r="B315" s="12" t="s">
        <v>46</v>
      </c>
      <c r="C315" s="12" t="s">
        <v>2133</v>
      </c>
      <c r="D315" s="12">
        <v>2</v>
      </c>
      <c r="E315" s="12" t="s">
        <v>2660</v>
      </c>
      <c r="F315" s="12" t="s">
        <v>35</v>
      </c>
      <c r="G315" s="12" t="s">
        <v>2736</v>
      </c>
      <c r="H315" s="12">
        <v>5844</v>
      </c>
      <c r="I315" s="12">
        <v>700</v>
      </c>
      <c r="J315" s="12" t="s">
        <v>2737</v>
      </c>
    </row>
    <row r="316" spans="1:10">
      <c r="A316" s="12" t="s">
        <v>2725</v>
      </c>
      <c r="B316" s="12" t="s">
        <v>46</v>
      </c>
      <c r="C316" s="12" t="s">
        <v>2638</v>
      </c>
      <c r="D316" s="12">
        <v>2</v>
      </c>
      <c r="E316" s="12" t="s">
        <v>2660</v>
      </c>
      <c r="F316" s="12" t="s">
        <v>35</v>
      </c>
      <c r="G316" s="12" t="s">
        <v>2736</v>
      </c>
      <c r="H316" s="12">
        <v>5844</v>
      </c>
      <c r="I316" s="12">
        <v>700</v>
      </c>
      <c r="J316" s="12" t="s">
        <v>2737</v>
      </c>
    </row>
    <row r="317" spans="1:10">
      <c r="A317" s="12" t="s">
        <v>2726</v>
      </c>
      <c r="B317" s="12" t="s">
        <v>46</v>
      </c>
      <c r="C317" s="12" t="s">
        <v>2735</v>
      </c>
      <c r="D317" s="12">
        <v>1</v>
      </c>
      <c r="E317" s="12" t="s">
        <v>2660</v>
      </c>
      <c r="F317" s="12" t="s">
        <v>35</v>
      </c>
      <c r="G317" s="12" t="s">
        <v>2736</v>
      </c>
      <c r="H317" s="12">
        <v>5844</v>
      </c>
      <c r="I317" s="12">
        <v>700</v>
      </c>
      <c r="J317" s="12" t="s">
        <v>2737</v>
      </c>
    </row>
    <row r="318" spans="1:10">
      <c r="A318" s="12" t="s">
        <v>2727</v>
      </c>
      <c r="B318" s="12" t="s">
        <v>1480</v>
      </c>
      <c r="C318" s="12" t="s">
        <v>2422</v>
      </c>
      <c r="D318" s="12">
        <v>1</v>
      </c>
      <c r="E318" s="12" t="s">
        <v>2660</v>
      </c>
      <c r="F318" s="12" t="s">
        <v>35</v>
      </c>
      <c r="G318" s="12" t="s">
        <v>2736</v>
      </c>
      <c r="H318" s="12">
        <v>5844</v>
      </c>
      <c r="I318" s="12">
        <v>700</v>
      </c>
      <c r="J318" s="12" t="s">
        <v>2737</v>
      </c>
    </row>
    <row r="319" spans="1:10">
      <c r="A319" s="12" t="s">
        <v>2728</v>
      </c>
      <c r="B319" s="12" t="s">
        <v>140</v>
      </c>
      <c r="C319" s="12" t="s">
        <v>2734</v>
      </c>
      <c r="D319" s="12">
        <v>1</v>
      </c>
      <c r="E319" s="12" t="s">
        <v>2660</v>
      </c>
      <c r="F319" s="12" t="s">
        <v>35</v>
      </c>
      <c r="G319" s="12" t="s">
        <v>2736</v>
      </c>
      <c r="H319" s="12">
        <v>5844</v>
      </c>
      <c r="I319" s="12">
        <v>700</v>
      </c>
      <c r="J319" s="12" t="s">
        <v>2737</v>
      </c>
    </row>
    <row r="320" spans="1:10">
      <c r="A320" s="12" t="s">
        <v>2738</v>
      </c>
      <c r="B320" s="12" t="s">
        <v>140</v>
      </c>
      <c r="C320" s="12" t="s">
        <v>2733</v>
      </c>
      <c r="D320" s="7">
        <v>1</v>
      </c>
      <c r="E320" s="12" t="s">
        <v>2660</v>
      </c>
      <c r="F320" s="12" t="s">
        <v>35</v>
      </c>
      <c r="G320" s="12" t="s">
        <v>2736</v>
      </c>
      <c r="H320" s="12">
        <v>5844</v>
      </c>
      <c r="I320" s="12">
        <v>700</v>
      </c>
      <c r="J320" s="12" t="s">
        <v>2737</v>
      </c>
    </row>
    <row r="321" spans="1:10">
      <c r="A321" s="12" t="s">
        <v>2739</v>
      </c>
      <c r="B321" s="12" t="s">
        <v>46</v>
      </c>
      <c r="C321" s="12" t="s">
        <v>2133</v>
      </c>
      <c r="D321" s="7">
        <v>3</v>
      </c>
      <c r="E321" s="12" t="s">
        <v>2660</v>
      </c>
      <c r="F321" s="12" t="s">
        <v>35</v>
      </c>
      <c r="G321" s="12" t="s">
        <v>2748</v>
      </c>
      <c r="H321" s="7">
        <v>9696</v>
      </c>
      <c r="I321" s="12">
        <v>700</v>
      </c>
      <c r="J321" s="12" t="s">
        <v>2749</v>
      </c>
    </row>
    <row r="322" spans="1:10">
      <c r="A322" s="12" t="s">
        <v>2740</v>
      </c>
      <c r="B322" s="12" t="s">
        <v>46</v>
      </c>
      <c r="C322" s="12" t="s">
        <v>2458</v>
      </c>
      <c r="D322" s="7">
        <v>3</v>
      </c>
      <c r="E322" s="12" t="s">
        <v>2660</v>
      </c>
      <c r="F322" s="12" t="s">
        <v>35</v>
      </c>
      <c r="G322" s="12" t="s">
        <v>2748</v>
      </c>
      <c r="H322" s="12">
        <v>9696</v>
      </c>
      <c r="I322" s="12">
        <v>700</v>
      </c>
      <c r="J322" s="12" t="s">
        <v>2749</v>
      </c>
    </row>
    <row r="323" spans="1:10">
      <c r="A323" s="12" t="s">
        <v>2741</v>
      </c>
      <c r="B323" s="12" t="s">
        <v>46</v>
      </c>
      <c r="C323" s="12" t="s">
        <v>2409</v>
      </c>
      <c r="D323" s="12">
        <v>1</v>
      </c>
      <c r="E323" s="12" t="s">
        <v>2660</v>
      </c>
      <c r="F323" s="12" t="s">
        <v>35</v>
      </c>
      <c r="G323" s="12" t="s">
        <v>2750</v>
      </c>
      <c r="H323" s="12">
        <v>5855</v>
      </c>
      <c r="I323" s="12">
        <v>700</v>
      </c>
      <c r="J323" s="12" t="s">
        <v>2751</v>
      </c>
    </row>
    <row r="324" spans="1:10">
      <c r="A324" s="12" t="s">
        <v>2742</v>
      </c>
      <c r="B324" s="12" t="s">
        <v>46</v>
      </c>
      <c r="C324" s="12" t="s">
        <v>2133</v>
      </c>
      <c r="D324" s="12">
        <v>1</v>
      </c>
      <c r="E324" s="12" t="s">
        <v>2660</v>
      </c>
      <c r="F324" s="12" t="s">
        <v>35</v>
      </c>
      <c r="G324" s="12" t="s">
        <v>2750</v>
      </c>
      <c r="H324" s="12">
        <v>5855</v>
      </c>
      <c r="I324" s="12">
        <v>700</v>
      </c>
      <c r="J324" s="12" t="s">
        <v>2751</v>
      </c>
    </row>
    <row r="325" spans="1:10">
      <c r="A325" s="12" t="s">
        <v>2743</v>
      </c>
      <c r="B325" s="12" t="s">
        <v>46</v>
      </c>
      <c r="C325" s="12" t="s">
        <v>2458</v>
      </c>
      <c r="D325" s="12">
        <v>1</v>
      </c>
      <c r="E325" s="12" t="s">
        <v>2660</v>
      </c>
      <c r="F325" s="12" t="s">
        <v>35</v>
      </c>
      <c r="G325" s="12" t="s">
        <v>2750</v>
      </c>
      <c r="H325" s="12">
        <v>5855</v>
      </c>
      <c r="I325" s="12">
        <v>700</v>
      </c>
      <c r="J325" s="12" t="s">
        <v>2751</v>
      </c>
    </row>
    <row r="326" spans="1:10">
      <c r="A326" s="12" t="s">
        <v>2744</v>
      </c>
      <c r="B326" s="12" t="s">
        <v>46</v>
      </c>
      <c r="C326" s="12" t="s">
        <v>2670</v>
      </c>
      <c r="D326" s="12">
        <v>1</v>
      </c>
      <c r="E326" s="12" t="s">
        <v>2660</v>
      </c>
      <c r="F326" s="12" t="s">
        <v>35</v>
      </c>
      <c r="G326" s="12" t="s">
        <v>2750</v>
      </c>
      <c r="H326" s="12">
        <v>5855</v>
      </c>
      <c r="I326" s="12">
        <v>700</v>
      </c>
      <c r="J326" s="12" t="s">
        <v>2751</v>
      </c>
    </row>
    <row r="327" spans="1:10">
      <c r="A327" s="12" t="s">
        <v>2745</v>
      </c>
      <c r="B327" s="12" t="s">
        <v>47</v>
      </c>
      <c r="C327" s="12" t="s">
        <v>2752</v>
      </c>
      <c r="D327" s="12">
        <v>1</v>
      </c>
      <c r="E327" s="12" t="s">
        <v>2660</v>
      </c>
      <c r="F327" s="12" t="s">
        <v>35</v>
      </c>
      <c r="G327" s="12" t="s">
        <v>2736</v>
      </c>
      <c r="H327" s="12">
        <v>5844</v>
      </c>
      <c r="I327" s="12">
        <v>700</v>
      </c>
      <c r="J327" s="12" t="s">
        <v>2737</v>
      </c>
    </row>
    <row r="328" spans="1:10">
      <c r="A328" s="12" t="s">
        <v>2746</v>
      </c>
      <c r="B328" s="12" t="s">
        <v>47</v>
      </c>
      <c r="C328" s="12" t="s">
        <v>2754</v>
      </c>
      <c r="D328" s="12">
        <v>1</v>
      </c>
      <c r="E328" s="12" t="s">
        <v>2660</v>
      </c>
      <c r="F328" s="12" t="s">
        <v>35</v>
      </c>
      <c r="G328" s="12" t="s">
        <v>2748</v>
      </c>
      <c r="H328" s="12">
        <v>9696</v>
      </c>
      <c r="I328" s="12">
        <v>700</v>
      </c>
      <c r="J328" s="12" t="s">
        <v>2749</v>
      </c>
    </row>
    <row r="329" spans="1:10" s="12" customFormat="1" ht="30">
      <c r="A329" s="12" t="s">
        <v>2747</v>
      </c>
      <c r="B329" s="14" t="s">
        <v>2753</v>
      </c>
      <c r="C329" s="12" t="s">
        <v>2755</v>
      </c>
      <c r="D329" s="12">
        <v>1</v>
      </c>
      <c r="E329" s="12" t="s">
        <v>2660</v>
      </c>
      <c r="F329" s="12" t="s">
        <v>35</v>
      </c>
      <c r="G329" s="12" t="s">
        <v>2750</v>
      </c>
      <c r="H329" s="12">
        <v>5855</v>
      </c>
      <c r="I329" s="12">
        <v>700</v>
      </c>
      <c r="J329" s="12" t="s">
        <v>2751</v>
      </c>
    </row>
    <row r="330" spans="1:10">
      <c r="A330" s="12"/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1:10">
      <c r="A331" s="12"/>
      <c r="B331" s="17"/>
      <c r="C331" s="12"/>
      <c r="D331" s="12"/>
      <c r="E331" s="21"/>
      <c r="F331" s="12"/>
      <c r="G331" s="12"/>
      <c r="H331" s="12"/>
      <c r="I331" s="12"/>
      <c r="J331" s="12"/>
    </row>
    <row r="332" spans="1:10">
      <c r="A332" s="12"/>
      <c r="B332" s="12"/>
      <c r="C332" s="12"/>
      <c r="D332" s="12"/>
      <c r="E332" s="12"/>
      <c r="F332" s="12"/>
      <c r="G332" s="12"/>
      <c r="H332" s="12"/>
      <c r="I332" s="12"/>
      <c r="J332" s="12"/>
    </row>
    <row r="333" spans="1:10">
      <c r="A333" s="12"/>
      <c r="B333" s="12"/>
      <c r="C333" s="12"/>
      <c r="D333" s="12"/>
      <c r="E333" s="12"/>
      <c r="F333" s="12"/>
      <c r="G333" s="12"/>
      <c r="H333" s="12"/>
      <c r="I333" s="12"/>
      <c r="J333" s="12"/>
    </row>
    <row r="334" spans="1:10">
      <c r="A334" s="12"/>
      <c r="B334" s="19" t="s">
        <v>3189</v>
      </c>
      <c r="C334" s="19">
        <v>133</v>
      </c>
      <c r="D334" s="12"/>
      <c r="E334" s="19" t="s">
        <v>3198</v>
      </c>
      <c r="F334" s="19">
        <v>597</v>
      </c>
      <c r="G334" s="12"/>
      <c r="J334" s="12"/>
    </row>
    <row r="335" spans="1:10">
      <c r="B335" s="19" t="s">
        <v>3192</v>
      </c>
      <c r="C335" s="19">
        <v>81</v>
      </c>
      <c r="E335" s="19" t="s">
        <v>3199</v>
      </c>
      <c r="F335" s="19">
        <v>523</v>
      </c>
    </row>
    <row r="336" spans="1:10">
      <c r="B336" s="19" t="s">
        <v>3197</v>
      </c>
      <c r="C336" s="19">
        <v>0</v>
      </c>
      <c r="E336" s="19" t="s">
        <v>3200</v>
      </c>
      <c r="F336" s="19">
        <v>43</v>
      </c>
    </row>
    <row r="337" spans="2:6">
      <c r="B337" s="19" t="s">
        <v>3193</v>
      </c>
      <c r="C337" s="19">
        <v>12</v>
      </c>
    </row>
    <row r="338" spans="2:6">
      <c r="B338" s="19" t="s">
        <v>3194</v>
      </c>
      <c r="C338" s="19">
        <v>18</v>
      </c>
      <c r="E338" s="19" t="s">
        <v>3577</v>
      </c>
      <c r="F338" s="20">
        <f>SUM(D324,D321,D315,D303,D296,D294,D287,,D279,D273,D269,D254,D244,D236,D229,D216,D215,D205,D201,D189,D180,D177,D171,D165,D158,D155,D152,D143,D142,D127,D116,D114,D104,D96,D91,D85,D76,D72,D63,D57,D52,D54,D50,D47,D39,D36,D30,D25,D21,D16,D19,D6)</f>
        <v>216</v>
      </c>
    </row>
    <row r="339" spans="2:6">
      <c r="B339" s="19" t="s">
        <v>3195</v>
      </c>
      <c r="C339" s="19">
        <v>3</v>
      </c>
      <c r="E339" s="19" t="s">
        <v>3574</v>
      </c>
      <c r="F339" s="20">
        <f>216/597</f>
        <v>0.36180904522613067</v>
      </c>
    </row>
    <row r="340" spans="2:6">
      <c r="B340" s="19" t="s">
        <v>3196</v>
      </c>
      <c r="C340" s="19">
        <v>1</v>
      </c>
      <c r="E340" s="19" t="s">
        <v>3575</v>
      </c>
      <c r="F340" s="19">
        <f>216/523</f>
        <v>0.4130019120458891</v>
      </c>
    </row>
    <row r="342" spans="2:6">
      <c r="B342" s="19" t="s">
        <v>48</v>
      </c>
      <c r="C342" s="19">
        <v>14</v>
      </c>
    </row>
    <row r="343" spans="2:6">
      <c r="B343" s="19" t="s">
        <v>47</v>
      </c>
      <c r="C343" s="19">
        <v>19</v>
      </c>
    </row>
    <row r="344" spans="2:6">
      <c r="B344" s="19" t="s">
        <v>140</v>
      </c>
      <c r="C344" s="20">
        <v>20</v>
      </c>
    </row>
    <row r="345" spans="2:6">
      <c r="B345" s="19" t="s">
        <v>332</v>
      </c>
      <c r="C345" s="20">
        <v>3</v>
      </c>
    </row>
    <row r="346" spans="2:6">
      <c r="B346" s="19" t="s">
        <v>40</v>
      </c>
      <c r="C346" s="20">
        <v>5</v>
      </c>
    </row>
    <row r="347" spans="2:6">
      <c r="B347" s="19" t="s">
        <v>146</v>
      </c>
      <c r="C347" s="19">
        <v>0</v>
      </c>
    </row>
    <row r="348" spans="2:6">
      <c r="B348" s="19" t="s">
        <v>358</v>
      </c>
      <c r="C348" s="19">
        <v>1</v>
      </c>
    </row>
    <row r="349" spans="2:6">
      <c r="B349" s="19" t="s">
        <v>1480</v>
      </c>
      <c r="C349" s="19">
        <v>4</v>
      </c>
    </row>
    <row r="350" spans="2:6">
      <c r="B350" s="19" t="s">
        <v>610</v>
      </c>
      <c r="C350" s="19">
        <v>2</v>
      </c>
    </row>
  </sheetData>
  <mergeCells count="2">
    <mergeCell ref="G3:J3"/>
    <mergeCell ref="G2:L2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K559"/>
  <sheetViews>
    <sheetView tabSelected="1" workbookViewId="0">
      <pane ySplit="4" topLeftCell="A5" activePane="bottomLeft" state="frozen"/>
      <selection pane="bottomLeft" activeCell="K5" sqref="K5"/>
    </sheetView>
  </sheetViews>
  <sheetFormatPr baseColWidth="10" defaultRowHeight="15"/>
  <cols>
    <col min="1" max="1" width="14.7109375" style="13" customWidth="1"/>
    <col min="2" max="2" width="23.7109375" style="13" customWidth="1"/>
    <col min="3" max="4" width="11.42578125" style="13"/>
    <col min="5" max="5" width="20.28515625" style="13" customWidth="1"/>
    <col min="6" max="6" width="14.85546875" style="13" customWidth="1"/>
    <col min="7" max="7" width="19.42578125" style="13" customWidth="1"/>
    <col min="8" max="8" width="12" style="13" customWidth="1"/>
    <col min="9" max="9" width="11.42578125" style="13"/>
    <col min="10" max="10" width="33.85546875" style="13" customWidth="1"/>
    <col min="11" max="11" width="38.28515625" style="13" customWidth="1"/>
    <col min="12" max="16384" width="11.42578125" style="13"/>
  </cols>
  <sheetData>
    <row r="2" spans="1:11">
      <c r="F2" s="38" t="s">
        <v>3587</v>
      </c>
      <c r="G2" s="39" t="s">
        <v>3596</v>
      </c>
      <c r="H2" s="39"/>
      <c r="I2" s="39"/>
      <c r="J2" s="39"/>
      <c r="K2" s="39"/>
    </row>
    <row r="3" spans="1:11">
      <c r="G3" s="39"/>
      <c r="H3" s="39"/>
      <c r="I3" s="39"/>
      <c r="J3" s="39"/>
    </row>
    <row r="4" spans="1:11">
      <c r="A4" s="38" t="s">
        <v>3586</v>
      </c>
      <c r="B4" s="3" t="s">
        <v>36</v>
      </c>
      <c r="C4" s="3" t="s">
        <v>18</v>
      </c>
      <c r="D4" s="3" t="s">
        <v>45</v>
      </c>
      <c r="E4" s="3" t="s">
        <v>15</v>
      </c>
      <c r="F4" s="3" t="s">
        <v>16</v>
      </c>
      <c r="G4" s="3" t="s">
        <v>42</v>
      </c>
      <c r="H4" s="3" t="s">
        <v>17</v>
      </c>
      <c r="I4" s="21" t="s">
        <v>3201</v>
      </c>
      <c r="J4" s="3" t="s">
        <v>34</v>
      </c>
    </row>
    <row r="5" spans="1:11">
      <c r="A5" s="13" t="s">
        <v>2756</v>
      </c>
      <c r="B5" s="13" t="s">
        <v>3106</v>
      </c>
      <c r="C5" s="13" t="s">
        <v>3107</v>
      </c>
      <c r="D5" s="13">
        <v>1</v>
      </c>
      <c r="E5" s="13" t="s">
        <v>2660</v>
      </c>
      <c r="F5" s="13" t="s">
        <v>35</v>
      </c>
      <c r="G5" s="13" t="s">
        <v>3109</v>
      </c>
      <c r="H5" s="13">
        <v>11869</v>
      </c>
      <c r="I5" s="13">
        <v>200</v>
      </c>
      <c r="J5" s="13" t="s">
        <v>3110</v>
      </c>
    </row>
    <row r="6" spans="1:11">
      <c r="A6" s="13" t="s">
        <v>2757</v>
      </c>
      <c r="B6" s="13" t="s">
        <v>46</v>
      </c>
      <c r="C6" s="13" t="s">
        <v>2498</v>
      </c>
      <c r="D6" s="13">
        <v>1</v>
      </c>
      <c r="E6" s="13" t="s">
        <v>2660</v>
      </c>
      <c r="F6" s="13" t="s">
        <v>35</v>
      </c>
      <c r="G6" s="13" t="s">
        <v>3109</v>
      </c>
      <c r="H6" s="13">
        <v>11869</v>
      </c>
      <c r="I6" s="13">
        <v>200</v>
      </c>
      <c r="J6" s="13" t="s">
        <v>3110</v>
      </c>
    </row>
    <row r="7" spans="1:11">
      <c r="A7" s="13" t="s">
        <v>2758</v>
      </c>
      <c r="B7" s="13" t="s">
        <v>46</v>
      </c>
      <c r="C7" s="13" t="s">
        <v>2133</v>
      </c>
      <c r="D7" s="13">
        <v>8</v>
      </c>
      <c r="E7" s="13" t="s">
        <v>2660</v>
      </c>
      <c r="F7" s="13" t="s">
        <v>35</v>
      </c>
      <c r="G7" s="13" t="s">
        <v>3109</v>
      </c>
      <c r="H7" s="13">
        <v>11869</v>
      </c>
      <c r="I7" s="13">
        <v>200</v>
      </c>
      <c r="J7" s="13" t="s">
        <v>3110</v>
      </c>
    </row>
    <row r="8" spans="1:11">
      <c r="A8" s="13" t="s">
        <v>2759</v>
      </c>
      <c r="B8" s="13" t="s">
        <v>46</v>
      </c>
      <c r="C8" s="13" t="s">
        <v>3108</v>
      </c>
      <c r="D8" s="13">
        <v>3</v>
      </c>
      <c r="E8" s="13" t="s">
        <v>2660</v>
      </c>
      <c r="F8" s="13" t="s">
        <v>35</v>
      </c>
      <c r="G8" s="13" t="s">
        <v>3109</v>
      </c>
      <c r="H8" s="13">
        <v>11869</v>
      </c>
      <c r="I8" s="13">
        <v>200</v>
      </c>
      <c r="J8" s="13" t="s">
        <v>3110</v>
      </c>
    </row>
    <row r="9" spans="1:11">
      <c r="A9" s="13" t="s">
        <v>2760</v>
      </c>
      <c r="B9" s="13" t="s">
        <v>46</v>
      </c>
      <c r="C9" s="13" t="s">
        <v>2458</v>
      </c>
      <c r="D9" s="13">
        <v>18</v>
      </c>
      <c r="E9" s="13" t="s">
        <v>2660</v>
      </c>
      <c r="F9" s="13" t="s">
        <v>35</v>
      </c>
      <c r="G9" s="13" t="s">
        <v>3109</v>
      </c>
      <c r="H9" s="13">
        <v>11869</v>
      </c>
      <c r="I9" s="13">
        <v>200</v>
      </c>
      <c r="J9" s="13" t="s">
        <v>3110</v>
      </c>
    </row>
    <row r="10" spans="1:11">
      <c r="A10" s="13" t="s">
        <v>2761</v>
      </c>
      <c r="B10" s="13" t="s">
        <v>46</v>
      </c>
      <c r="C10" s="13" t="s">
        <v>1745</v>
      </c>
      <c r="D10" s="13">
        <v>1</v>
      </c>
      <c r="E10" s="13" t="s">
        <v>2660</v>
      </c>
      <c r="F10" s="13" t="s">
        <v>35</v>
      </c>
      <c r="G10" s="13" t="s">
        <v>3109</v>
      </c>
      <c r="H10" s="13">
        <v>11869</v>
      </c>
      <c r="I10" s="13">
        <v>200</v>
      </c>
      <c r="J10" s="13" t="s">
        <v>3110</v>
      </c>
    </row>
    <row r="11" spans="1:11">
      <c r="A11" s="13" t="s">
        <v>2762</v>
      </c>
      <c r="B11" s="13" t="s">
        <v>46</v>
      </c>
      <c r="C11" s="13" t="s">
        <v>2059</v>
      </c>
      <c r="D11" s="13">
        <v>1</v>
      </c>
      <c r="E11" s="13" t="s">
        <v>2660</v>
      </c>
      <c r="F11" s="13" t="s">
        <v>35</v>
      </c>
      <c r="G11" s="13" t="s">
        <v>3109</v>
      </c>
      <c r="H11" s="13">
        <v>11869</v>
      </c>
      <c r="I11" s="13">
        <v>200</v>
      </c>
      <c r="J11" s="13" t="s">
        <v>3110</v>
      </c>
    </row>
    <row r="12" spans="1:11">
      <c r="A12" s="13" t="s">
        <v>2763</v>
      </c>
      <c r="B12" s="13" t="s">
        <v>146</v>
      </c>
      <c r="C12" s="15" t="s">
        <v>147</v>
      </c>
      <c r="D12" s="13">
        <v>1</v>
      </c>
      <c r="E12" s="13" t="s">
        <v>2660</v>
      </c>
      <c r="F12" s="13" t="s">
        <v>35</v>
      </c>
      <c r="G12" s="13" t="s">
        <v>3109</v>
      </c>
      <c r="H12" s="13">
        <v>11869</v>
      </c>
      <c r="I12" s="13">
        <v>200</v>
      </c>
      <c r="J12" s="13" t="s">
        <v>3110</v>
      </c>
    </row>
    <row r="13" spans="1:11">
      <c r="A13" s="13" t="s">
        <v>2764</v>
      </c>
      <c r="B13" s="15" t="s">
        <v>146</v>
      </c>
      <c r="C13" s="15" t="s">
        <v>147</v>
      </c>
      <c r="D13" s="13">
        <v>1</v>
      </c>
      <c r="E13" s="13" t="s">
        <v>2660</v>
      </c>
      <c r="F13" s="13" t="s">
        <v>35</v>
      </c>
      <c r="G13" s="15" t="s">
        <v>3115</v>
      </c>
      <c r="H13" s="13">
        <v>11597</v>
      </c>
      <c r="I13" s="13">
        <v>200</v>
      </c>
      <c r="J13" s="15" t="s">
        <v>3116</v>
      </c>
    </row>
    <row r="14" spans="1:11">
      <c r="A14" s="13" t="s">
        <v>2765</v>
      </c>
      <c r="B14" s="15" t="s">
        <v>3106</v>
      </c>
      <c r="C14" s="15" t="s">
        <v>3107</v>
      </c>
      <c r="D14" s="13">
        <v>2</v>
      </c>
      <c r="E14" s="13" t="s">
        <v>2660</v>
      </c>
      <c r="F14" s="13" t="s">
        <v>35</v>
      </c>
      <c r="G14" s="15" t="s">
        <v>3115</v>
      </c>
      <c r="H14" s="15">
        <v>11597</v>
      </c>
      <c r="I14" s="15">
        <v>200</v>
      </c>
      <c r="J14" s="15" t="s">
        <v>3116</v>
      </c>
    </row>
    <row r="15" spans="1:11">
      <c r="A15" s="13" t="s">
        <v>2766</v>
      </c>
      <c r="B15" s="26" t="s">
        <v>146</v>
      </c>
      <c r="C15" s="15" t="s">
        <v>3111</v>
      </c>
      <c r="D15" s="13">
        <v>2</v>
      </c>
      <c r="E15" s="13" t="s">
        <v>2660</v>
      </c>
      <c r="F15" s="13" t="s">
        <v>35</v>
      </c>
      <c r="G15" s="15" t="s">
        <v>3115</v>
      </c>
      <c r="H15" s="15">
        <v>11597</v>
      </c>
      <c r="I15" s="15">
        <v>200</v>
      </c>
      <c r="J15" s="15" t="s">
        <v>3116</v>
      </c>
    </row>
    <row r="16" spans="1:11">
      <c r="A16" s="13" t="s">
        <v>2767</v>
      </c>
      <c r="B16" s="15" t="s">
        <v>140</v>
      </c>
      <c r="C16" s="15" t="s">
        <v>3112</v>
      </c>
      <c r="D16" s="13">
        <v>1</v>
      </c>
      <c r="E16" s="13" t="s">
        <v>2660</v>
      </c>
      <c r="F16" s="13" t="s">
        <v>35</v>
      </c>
      <c r="G16" s="15" t="s">
        <v>3115</v>
      </c>
      <c r="H16" s="15">
        <v>11597</v>
      </c>
      <c r="I16" s="15">
        <v>200</v>
      </c>
      <c r="J16" s="15" t="s">
        <v>3116</v>
      </c>
    </row>
    <row r="17" spans="1:10">
      <c r="A17" s="13" t="s">
        <v>2768</v>
      </c>
      <c r="B17" s="15" t="s">
        <v>46</v>
      </c>
      <c r="C17" s="15" t="s">
        <v>3113</v>
      </c>
      <c r="D17" s="13">
        <v>1</v>
      </c>
      <c r="E17" s="13" t="s">
        <v>2660</v>
      </c>
      <c r="F17" s="13" t="s">
        <v>35</v>
      </c>
      <c r="G17" s="15" t="s">
        <v>3115</v>
      </c>
      <c r="H17" s="15">
        <v>11597</v>
      </c>
      <c r="I17" s="15">
        <v>200</v>
      </c>
      <c r="J17" s="15" t="s">
        <v>3116</v>
      </c>
    </row>
    <row r="18" spans="1:10">
      <c r="A18" s="13" t="s">
        <v>2769</v>
      </c>
      <c r="B18" s="15" t="s">
        <v>46</v>
      </c>
      <c r="C18" s="15" t="s">
        <v>2133</v>
      </c>
      <c r="D18" s="13">
        <v>10</v>
      </c>
      <c r="E18" s="13" t="s">
        <v>2660</v>
      </c>
      <c r="F18" s="13" t="s">
        <v>35</v>
      </c>
      <c r="G18" s="15" t="s">
        <v>3115</v>
      </c>
      <c r="H18" s="15">
        <v>11597</v>
      </c>
      <c r="I18" s="15">
        <v>200</v>
      </c>
      <c r="J18" s="15" t="s">
        <v>3116</v>
      </c>
    </row>
    <row r="19" spans="1:10">
      <c r="A19" s="13" t="s">
        <v>2770</v>
      </c>
      <c r="B19" s="15" t="s">
        <v>46</v>
      </c>
      <c r="C19" s="15" t="s">
        <v>2458</v>
      </c>
      <c r="D19" s="13">
        <v>19</v>
      </c>
      <c r="E19" s="13" t="s">
        <v>2660</v>
      </c>
      <c r="F19" s="13" t="s">
        <v>35</v>
      </c>
      <c r="G19" s="15" t="s">
        <v>3115</v>
      </c>
      <c r="H19" s="15">
        <v>11597</v>
      </c>
      <c r="I19" s="15">
        <v>200</v>
      </c>
      <c r="J19" s="15" t="s">
        <v>3116</v>
      </c>
    </row>
    <row r="20" spans="1:10">
      <c r="A20" s="13" t="s">
        <v>2771</v>
      </c>
      <c r="B20" s="15" t="s">
        <v>46</v>
      </c>
      <c r="C20" s="15" t="s">
        <v>1745</v>
      </c>
      <c r="D20" s="13">
        <v>1</v>
      </c>
      <c r="E20" s="13" t="s">
        <v>2660</v>
      </c>
      <c r="F20" s="13" t="s">
        <v>35</v>
      </c>
      <c r="G20" s="15" t="s">
        <v>3115</v>
      </c>
      <c r="H20" s="15">
        <v>11597</v>
      </c>
      <c r="I20" s="15">
        <v>200</v>
      </c>
      <c r="J20" s="15" t="s">
        <v>3116</v>
      </c>
    </row>
    <row r="21" spans="1:10">
      <c r="A21" s="13" t="s">
        <v>2772</v>
      </c>
      <c r="B21" s="15" t="s">
        <v>46</v>
      </c>
      <c r="C21" s="15" t="s">
        <v>156</v>
      </c>
      <c r="D21" s="13">
        <v>1</v>
      </c>
      <c r="E21" s="13" t="s">
        <v>2660</v>
      </c>
      <c r="F21" s="13" t="s">
        <v>35</v>
      </c>
      <c r="G21" s="15" t="s">
        <v>3115</v>
      </c>
      <c r="H21" s="15">
        <v>11597</v>
      </c>
      <c r="I21" s="15">
        <v>200</v>
      </c>
      <c r="J21" s="15" t="s">
        <v>3116</v>
      </c>
    </row>
    <row r="22" spans="1:10">
      <c r="A22" s="13" t="s">
        <v>2773</v>
      </c>
      <c r="B22" s="15" t="s">
        <v>46</v>
      </c>
      <c r="C22" s="15" t="s">
        <v>3114</v>
      </c>
      <c r="D22" s="13">
        <v>1</v>
      </c>
      <c r="E22" s="13" t="s">
        <v>2660</v>
      </c>
      <c r="F22" s="13" t="s">
        <v>35</v>
      </c>
      <c r="G22" s="15" t="s">
        <v>3115</v>
      </c>
      <c r="H22" s="15">
        <v>11597</v>
      </c>
      <c r="I22" s="15">
        <v>200</v>
      </c>
      <c r="J22" s="15" t="s">
        <v>3116</v>
      </c>
    </row>
    <row r="23" spans="1:10">
      <c r="A23" s="13" t="s">
        <v>2774</v>
      </c>
      <c r="B23" s="15" t="s">
        <v>140</v>
      </c>
      <c r="C23" s="15" t="s">
        <v>3112</v>
      </c>
      <c r="D23" s="13">
        <v>2</v>
      </c>
      <c r="E23" s="13" t="s">
        <v>2660</v>
      </c>
      <c r="F23" s="13" t="s">
        <v>35</v>
      </c>
      <c r="G23" s="15" t="s">
        <v>3117</v>
      </c>
      <c r="H23" s="13">
        <v>11613</v>
      </c>
      <c r="I23" s="13">
        <v>200</v>
      </c>
      <c r="J23" s="15" t="s">
        <v>3118</v>
      </c>
    </row>
    <row r="24" spans="1:10">
      <c r="A24" s="13" t="s">
        <v>2775</v>
      </c>
      <c r="B24" s="15" t="s">
        <v>3106</v>
      </c>
      <c r="C24" s="15" t="s">
        <v>2522</v>
      </c>
      <c r="D24" s="13">
        <v>1</v>
      </c>
      <c r="E24" s="13" t="s">
        <v>2660</v>
      </c>
      <c r="F24" s="13" t="s">
        <v>35</v>
      </c>
      <c r="G24" s="15" t="s">
        <v>3117</v>
      </c>
      <c r="H24" s="15">
        <v>11613</v>
      </c>
      <c r="I24" s="15">
        <v>200</v>
      </c>
      <c r="J24" s="15" t="s">
        <v>3118</v>
      </c>
    </row>
    <row r="25" spans="1:10">
      <c r="A25" s="13" t="s">
        <v>2776</v>
      </c>
      <c r="B25" s="15" t="s">
        <v>46</v>
      </c>
      <c r="C25" s="15" t="s">
        <v>1745</v>
      </c>
      <c r="D25" s="13">
        <v>1</v>
      </c>
      <c r="E25" s="13" t="s">
        <v>2660</v>
      </c>
      <c r="F25" s="13" t="s">
        <v>35</v>
      </c>
      <c r="G25" s="15" t="s">
        <v>3117</v>
      </c>
      <c r="H25" s="15">
        <v>11613</v>
      </c>
      <c r="I25" s="15">
        <v>200</v>
      </c>
      <c r="J25" s="15" t="s">
        <v>3118</v>
      </c>
    </row>
    <row r="26" spans="1:10">
      <c r="A26" s="13" t="s">
        <v>2777</v>
      </c>
      <c r="B26" s="15" t="s">
        <v>46</v>
      </c>
      <c r="C26" s="15" t="s">
        <v>2133</v>
      </c>
      <c r="D26" s="13">
        <v>13</v>
      </c>
      <c r="E26" s="13" t="s">
        <v>2660</v>
      </c>
      <c r="F26" s="13" t="s">
        <v>35</v>
      </c>
      <c r="G26" s="15" t="s">
        <v>3117</v>
      </c>
      <c r="H26" s="15">
        <v>11613</v>
      </c>
      <c r="I26" s="15">
        <v>200</v>
      </c>
      <c r="J26" s="15" t="s">
        <v>3118</v>
      </c>
    </row>
    <row r="27" spans="1:10">
      <c r="A27" s="13" t="s">
        <v>2778</v>
      </c>
      <c r="B27" s="15" t="s">
        <v>46</v>
      </c>
      <c r="C27" s="15" t="s">
        <v>2458</v>
      </c>
      <c r="D27" s="13">
        <v>16</v>
      </c>
      <c r="E27" s="13" t="s">
        <v>2660</v>
      </c>
      <c r="F27" s="13" t="s">
        <v>35</v>
      </c>
      <c r="G27" s="15" t="s">
        <v>3117</v>
      </c>
      <c r="H27" s="15">
        <v>11613</v>
      </c>
      <c r="I27" s="15">
        <v>200</v>
      </c>
      <c r="J27" s="15" t="s">
        <v>3118</v>
      </c>
    </row>
    <row r="28" spans="1:10">
      <c r="A28" s="13" t="s">
        <v>2779</v>
      </c>
      <c r="B28" s="15" t="s">
        <v>140</v>
      </c>
      <c r="C28" s="15" t="s">
        <v>3119</v>
      </c>
      <c r="D28" s="13">
        <v>1</v>
      </c>
      <c r="E28" s="13" t="s">
        <v>2660</v>
      </c>
      <c r="F28" s="13" t="s">
        <v>35</v>
      </c>
      <c r="G28" s="15" t="s">
        <v>3117</v>
      </c>
      <c r="H28" s="15">
        <v>11613</v>
      </c>
      <c r="I28" s="15">
        <v>200</v>
      </c>
      <c r="J28" s="15" t="s">
        <v>3118</v>
      </c>
    </row>
    <row r="29" spans="1:10">
      <c r="A29" s="13" t="s">
        <v>2780</v>
      </c>
      <c r="B29" s="15" t="s">
        <v>146</v>
      </c>
      <c r="C29" s="15" t="s">
        <v>3120</v>
      </c>
      <c r="D29" s="13">
        <v>1</v>
      </c>
      <c r="E29" s="13" t="s">
        <v>2660</v>
      </c>
      <c r="F29" s="13" t="s">
        <v>35</v>
      </c>
      <c r="G29" s="15" t="s">
        <v>3117</v>
      </c>
      <c r="H29" s="15">
        <v>11613</v>
      </c>
      <c r="I29" s="15">
        <v>200</v>
      </c>
      <c r="J29" s="15" t="s">
        <v>3118</v>
      </c>
    </row>
    <row r="30" spans="1:10">
      <c r="A30" s="13" t="s">
        <v>2781</v>
      </c>
      <c r="B30" s="15" t="s">
        <v>3106</v>
      </c>
      <c r="C30" s="15" t="s">
        <v>3121</v>
      </c>
      <c r="D30" s="13">
        <v>1</v>
      </c>
      <c r="E30" s="13" t="s">
        <v>2660</v>
      </c>
      <c r="F30" s="13" t="s">
        <v>35</v>
      </c>
      <c r="G30" s="15" t="s">
        <v>3122</v>
      </c>
      <c r="H30" s="13">
        <v>11779</v>
      </c>
      <c r="I30" s="13">
        <v>200</v>
      </c>
      <c r="J30" s="15" t="s">
        <v>3123</v>
      </c>
    </row>
    <row r="31" spans="1:10">
      <c r="A31" s="13" t="s">
        <v>2782</v>
      </c>
      <c r="B31" s="15" t="s">
        <v>46</v>
      </c>
      <c r="C31" s="15" t="s">
        <v>2133</v>
      </c>
      <c r="D31" s="13">
        <v>14</v>
      </c>
      <c r="E31" s="13" t="s">
        <v>2660</v>
      </c>
      <c r="F31" s="13" t="s">
        <v>35</v>
      </c>
      <c r="G31" s="15" t="s">
        <v>3122</v>
      </c>
      <c r="H31" s="15">
        <v>11779</v>
      </c>
      <c r="I31" s="15">
        <v>200</v>
      </c>
      <c r="J31" s="15" t="s">
        <v>3123</v>
      </c>
    </row>
    <row r="32" spans="1:10">
      <c r="A32" s="13" t="s">
        <v>2783</v>
      </c>
      <c r="B32" s="15" t="s">
        <v>46</v>
      </c>
      <c r="C32" s="15" t="s">
        <v>2458</v>
      </c>
      <c r="D32" s="13">
        <v>6</v>
      </c>
      <c r="E32" s="13" t="s">
        <v>2660</v>
      </c>
      <c r="F32" s="13" t="s">
        <v>35</v>
      </c>
      <c r="G32" s="15" t="s">
        <v>3122</v>
      </c>
      <c r="H32" s="15">
        <v>11779</v>
      </c>
      <c r="I32" s="15">
        <v>200</v>
      </c>
      <c r="J32" s="15" t="s">
        <v>3123</v>
      </c>
    </row>
    <row r="33" spans="1:11">
      <c r="A33" s="13" t="s">
        <v>2784</v>
      </c>
      <c r="B33" s="15" t="s">
        <v>140</v>
      </c>
      <c r="C33" s="15" t="s">
        <v>3112</v>
      </c>
      <c r="D33" s="13">
        <v>1</v>
      </c>
      <c r="E33" s="13" t="s">
        <v>2660</v>
      </c>
      <c r="F33" s="13" t="s">
        <v>35</v>
      </c>
      <c r="G33" s="15" t="s">
        <v>3128</v>
      </c>
      <c r="H33" s="13">
        <v>5734</v>
      </c>
      <c r="I33" s="13">
        <v>200</v>
      </c>
      <c r="J33" s="15" t="s">
        <v>3129</v>
      </c>
    </row>
    <row r="34" spans="1:11">
      <c r="A34" s="13" t="s">
        <v>2785</v>
      </c>
      <c r="B34" s="26" t="s">
        <v>146</v>
      </c>
      <c r="C34" s="15" t="s">
        <v>3111</v>
      </c>
      <c r="D34" s="13">
        <v>1</v>
      </c>
      <c r="E34" s="13" t="s">
        <v>2660</v>
      </c>
      <c r="F34" s="13" t="s">
        <v>35</v>
      </c>
      <c r="G34" s="15" t="s">
        <v>3128</v>
      </c>
      <c r="H34" s="15">
        <v>5734</v>
      </c>
      <c r="I34" s="15">
        <v>200</v>
      </c>
      <c r="J34" s="15" t="s">
        <v>3129</v>
      </c>
    </row>
    <row r="35" spans="1:11">
      <c r="A35" s="13" t="s">
        <v>2786</v>
      </c>
      <c r="B35" s="15" t="s">
        <v>140</v>
      </c>
      <c r="C35" s="15" t="s">
        <v>3126</v>
      </c>
      <c r="D35" s="13">
        <v>1</v>
      </c>
      <c r="E35" s="13" t="s">
        <v>2660</v>
      </c>
      <c r="F35" s="13" t="s">
        <v>35</v>
      </c>
      <c r="G35" s="15" t="s">
        <v>3128</v>
      </c>
      <c r="H35" s="15">
        <v>5734</v>
      </c>
      <c r="I35" s="15">
        <v>200</v>
      </c>
      <c r="J35" s="15" t="s">
        <v>3129</v>
      </c>
    </row>
    <row r="36" spans="1:11">
      <c r="A36" s="13" t="s">
        <v>2787</v>
      </c>
      <c r="B36" s="15" t="s">
        <v>48</v>
      </c>
      <c r="C36" s="15" t="s">
        <v>3127</v>
      </c>
      <c r="D36" s="13">
        <v>1</v>
      </c>
      <c r="E36" s="13" t="s">
        <v>2660</v>
      </c>
      <c r="F36" s="13" t="s">
        <v>35</v>
      </c>
      <c r="G36" s="15" t="s">
        <v>3128</v>
      </c>
      <c r="H36" s="15">
        <v>5734</v>
      </c>
      <c r="I36" s="15">
        <v>200</v>
      </c>
      <c r="J36" s="15" t="s">
        <v>3129</v>
      </c>
    </row>
    <row r="37" spans="1:11">
      <c r="A37" s="13" t="s">
        <v>2788</v>
      </c>
      <c r="B37" s="15" t="s">
        <v>46</v>
      </c>
      <c r="C37" s="15" t="s">
        <v>3124</v>
      </c>
      <c r="D37" s="13">
        <v>1</v>
      </c>
      <c r="E37" s="13" t="s">
        <v>2660</v>
      </c>
      <c r="F37" s="13" t="s">
        <v>35</v>
      </c>
      <c r="G37" s="15" t="s">
        <v>3128</v>
      </c>
      <c r="H37" s="15">
        <v>5734</v>
      </c>
      <c r="I37" s="15">
        <v>200</v>
      </c>
      <c r="J37" s="15" t="s">
        <v>3129</v>
      </c>
    </row>
    <row r="38" spans="1:11">
      <c r="A38" s="13" t="s">
        <v>2789</v>
      </c>
      <c r="B38" s="15" t="s">
        <v>46</v>
      </c>
      <c r="C38" s="15" t="s">
        <v>1745</v>
      </c>
      <c r="D38" s="13">
        <v>5</v>
      </c>
      <c r="E38" s="13" t="s">
        <v>2660</v>
      </c>
      <c r="F38" s="13" t="s">
        <v>35</v>
      </c>
      <c r="G38" s="15" t="s">
        <v>3128</v>
      </c>
      <c r="H38" s="15">
        <v>5734</v>
      </c>
      <c r="I38" s="15">
        <v>200</v>
      </c>
      <c r="J38" s="15" t="s">
        <v>3129</v>
      </c>
    </row>
    <row r="39" spans="1:11">
      <c r="A39" s="13" t="s">
        <v>2790</v>
      </c>
      <c r="B39" s="15" t="s">
        <v>46</v>
      </c>
      <c r="C39" s="15" t="s">
        <v>2133</v>
      </c>
      <c r="D39" s="13">
        <v>17</v>
      </c>
      <c r="E39" s="13" t="s">
        <v>2660</v>
      </c>
      <c r="F39" s="13" t="s">
        <v>35</v>
      </c>
      <c r="G39" s="15" t="s">
        <v>3128</v>
      </c>
      <c r="H39" s="15">
        <v>5734</v>
      </c>
      <c r="I39" s="15">
        <v>200</v>
      </c>
      <c r="J39" s="15" t="s">
        <v>3129</v>
      </c>
    </row>
    <row r="40" spans="1:11">
      <c r="A40" s="13" t="s">
        <v>2791</v>
      </c>
      <c r="B40" s="15" t="s">
        <v>46</v>
      </c>
      <c r="C40" s="15" t="s">
        <v>2458</v>
      </c>
      <c r="D40" s="13">
        <v>15</v>
      </c>
      <c r="E40" s="13" t="s">
        <v>2660</v>
      </c>
      <c r="F40" s="13" t="s">
        <v>35</v>
      </c>
      <c r="G40" s="15" t="s">
        <v>3128</v>
      </c>
      <c r="H40" s="15">
        <v>5734</v>
      </c>
      <c r="I40" s="15">
        <v>200</v>
      </c>
      <c r="J40" s="15" t="s">
        <v>3129</v>
      </c>
    </row>
    <row r="41" spans="1:11">
      <c r="A41" s="13" t="s">
        <v>2792</v>
      </c>
      <c r="B41" s="15" t="s">
        <v>46</v>
      </c>
      <c r="C41" s="15" t="s">
        <v>3125</v>
      </c>
      <c r="D41" s="13">
        <v>1</v>
      </c>
      <c r="E41" s="13" t="s">
        <v>2660</v>
      </c>
      <c r="F41" s="13" t="s">
        <v>35</v>
      </c>
      <c r="G41" s="15" t="s">
        <v>3128</v>
      </c>
      <c r="H41" s="15">
        <v>5734</v>
      </c>
      <c r="I41" s="15">
        <v>200</v>
      </c>
      <c r="J41" s="15" t="s">
        <v>3129</v>
      </c>
    </row>
    <row r="42" spans="1:11">
      <c r="A42" s="13" t="s">
        <v>2793</v>
      </c>
      <c r="B42" s="15" t="s">
        <v>140</v>
      </c>
      <c r="C42" s="15" t="s">
        <v>3112</v>
      </c>
      <c r="D42" s="13">
        <v>1</v>
      </c>
      <c r="E42" s="13" t="s">
        <v>2660</v>
      </c>
      <c r="F42" s="13" t="s">
        <v>35</v>
      </c>
      <c r="G42" s="15" t="s">
        <v>3135</v>
      </c>
      <c r="H42" s="13">
        <v>5714</v>
      </c>
      <c r="I42" s="13">
        <v>200</v>
      </c>
      <c r="J42" s="15" t="s">
        <v>3136</v>
      </c>
    </row>
    <row r="43" spans="1:11">
      <c r="A43" s="13" t="s">
        <v>2794</v>
      </c>
      <c r="B43" s="15" t="s">
        <v>48</v>
      </c>
      <c r="C43" s="15" t="s">
        <v>3127</v>
      </c>
      <c r="D43" s="13">
        <v>2</v>
      </c>
      <c r="E43" s="13" t="s">
        <v>2660</v>
      </c>
      <c r="F43" s="13" t="s">
        <v>35</v>
      </c>
      <c r="G43" s="15" t="s">
        <v>3135</v>
      </c>
      <c r="H43" s="15">
        <v>5714</v>
      </c>
      <c r="I43" s="15">
        <v>200</v>
      </c>
      <c r="J43" s="15" t="s">
        <v>3136</v>
      </c>
    </row>
    <row r="44" spans="1:11">
      <c r="A44" s="13" t="s">
        <v>2795</v>
      </c>
      <c r="B44" s="15" t="s">
        <v>48</v>
      </c>
      <c r="C44" s="15" t="s">
        <v>3130</v>
      </c>
      <c r="D44" s="13">
        <v>1</v>
      </c>
      <c r="E44" s="13" t="s">
        <v>2660</v>
      </c>
      <c r="F44" s="13" t="s">
        <v>35</v>
      </c>
      <c r="G44" s="15" t="s">
        <v>3135</v>
      </c>
      <c r="H44" s="15">
        <v>5714</v>
      </c>
      <c r="I44" s="15">
        <v>200</v>
      </c>
      <c r="J44" s="15" t="s">
        <v>3136</v>
      </c>
    </row>
    <row r="45" spans="1:11">
      <c r="A45" s="13" t="s">
        <v>2796</v>
      </c>
      <c r="B45" s="15" t="s">
        <v>3131</v>
      </c>
      <c r="C45" s="15" t="s">
        <v>3132</v>
      </c>
      <c r="D45" s="13">
        <v>1</v>
      </c>
      <c r="E45" s="13" t="s">
        <v>2660</v>
      </c>
      <c r="F45" s="13" t="s">
        <v>35</v>
      </c>
      <c r="G45" s="15" t="s">
        <v>3135</v>
      </c>
      <c r="H45" s="15">
        <v>5714</v>
      </c>
      <c r="I45" s="15">
        <v>200</v>
      </c>
      <c r="J45" s="15" t="s">
        <v>3136</v>
      </c>
      <c r="K45" s="37"/>
    </row>
    <row r="46" spans="1:11">
      <c r="A46" s="13" t="s">
        <v>2797</v>
      </c>
      <c r="B46" s="15" t="s">
        <v>1480</v>
      </c>
      <c r="C46" s="15" t="s">
        <v>3133</v>
      </c>
      <c r="D46" s="13">
        <v>1</v>
      </c>
      <c r="E46" s="13" t="s">
        <v>2660</v>
      </c>
      <c r="F46" s="13" t="s">
        <v>35</v>
      </c>
      <c r="G46" s="15" t="s">
        <v>3135</v>
      </c>
      <c r="H46" s="15">
        <v>5714</v>
      </c>
      <c r="I46" s="15">
        <v>200</v>
      </c>
      <c r="J46" s="15" t="s">
        <v>3136</v>
      </c>
    </row>
    <row r="47" spans="1:11">
      <c r="A47" s="13" t="s">
        <v>2798</v>
      </c>
      <c r="B47" s="15" t="s">
        <v>146</v>
      </c>
      <c r="C47" s="15" t="s">
        <v>3134</v>
      </c>
      <c r="D47" s="13">
        <v>1</v>
      </c>
      <c r="E47" s="13" t="s">
        <v>2660</v>
      </c>
      <c r="F47" s="13" t="s">
        <v>35</v>
      </c>
      <c r="G47" s="15" t="s">
        <v>3135</v>
      </c>
      <c r="H47" s="15">
        <v>5714</v>
      </c>
      <c r="I47" s="15">
        <v>200</v>
      </c>
      <c r="J47" s="15" t="s">
        <v>3136</v>
      </c>
    </row>
    <row r="48" spans="1:11">
      <c r="A48" s="13" t="s">
        <v>2799</v>
      </c>
      <c r="B48" s="15" t="s">
        <v>46</v>
      </c>
      <c r="C48" s="15" t="s">
        <v>2478</v>
      </c>
      <c r="D48" s="13">
        <v>1</v>
      </c>
      <c r="E48" s="13" t="s">
        <v>2660</v>
      </c>
      <c r="F48" s="13" t="s">
        <v>35</v>
      </c>
      <c r="G48" s="15" t="s">
        <v>3135</v>
      </c>
      <c r="H48" s="15">
        <v>5714</v>
      </c>
      <c r="I48" s="15">
        <v>200</v>
      </c>
      <c r="J48" s="15" t="s">
        <v>3136</v>
      </c>
    </row>
    <row r="49" spans="1:10">
      <c r="A49" s="13" t="s">
        <v>2800</v>
      </c>
      <c r="B49" s="15" t="s">
        <v>46</v>
      </c>
      <c r="C49" s="15" t="s">
        <v>2475</v>
      </c>
      <c r="D49" s="13">
        <v>1</v>
      </c>
      <c r="E49" s="13" t="s">
        <v>2660</v>
      </c>
      <c r="F49" s="13" t="s">
        <v>35</v>
      </c>
      <c r="G49" s="15" t="s">
        <v>3135</v>
      </c>
      <c r="H49" s="15">
        <v>5714</v>
      </c>
      <c r="I49" s="15">
        <v>200</v>
      </c>
      <c r="J49" s="15" t="s">
        <v>3136</v>
      </c>
    </row>
    <row r="50" spans="1:10">
      <c r="A50" s="13" t="s">
        <v>2801</v>
      </c>
      <c r="B50" s="15" t="s">
        <v>46</v>
      </c>
      <c r="C50" s="15" t="s">
        <v>1745</v>
      </c>
      <c r="D50" s="13">
        <v>2</v>
      </c>
      <c r="E50" s="13" t="s">
        <v>2660</v>
      </c>
      <c r="F50" s="13" t="s">
        <v>35</v>
      </c>
      <c r="G50" s="15" t="s">
        <v>3135</v>
      </c>
      <c r="H50" s="15">
        <v>5714</v>
      </c>
      <c r="I50" s="15">
        <v>200</v>
      </c>
      <c r="J50" s="15" t="s">
        <v>3136</v>
      </c>
    </row>
    <row r="51" spans="1:10">
      <c r="A51" s="13" t="s">
        <v>2802</v>
      </c>
      <c r="B51" s="15" t="s">
        <v>46</v>
      </c>
      <c r="C51" s="15" t="s">
        <v>2133</v>
      </c>
      <c r="D51" s="13">
        <v>8</v>
      </c>
      <c r="E51" s="13" t="s">
        <v>2660</v>
      </c>
      <c r="F51" s="13" t="s">
        <v>35</v>
      </c>
      <c r="G51" s="15" t="s">
        <v>3135</v>
      </c>
      <c r="H51" s="15">
        <v>5714</v>
      </c>
      <c r="I51" s="15">
        <v>200</v>
      </c>
      <c r="J51" s="15" t="s">
        <v>3136</v>
      </c>
    </row>
    <row r="52" spans="1:10">
      <c r="A52" s="13" t="s">
        <v>2803</v>
      </c>
      <c r="B52" s="15" t="s">
        <v>46</v>
      </c>
      <c r="C52" s="15" t="s">
        <v>2458</v>
      </c>
      <c r="D52" s="13">
        <v>16</v>
      </c>
      <c r="E52" s="13" t="s">
        <v>2660</v>
      </c>
      <c r="F52" s="13" t="s">
        <v>35</v>
      </c>
      <c r="G52" s="15" t="s">
        <v>3135</v>
      </c>
      <c r="H52" s="15">
        <v>5714</v>
      </c>
      <c r="I52" s="15">
        <v>200</v>
      </c>
      <c r="J52" s="15" t="s">
        <v>3136</v>
      </c>
    </row>
    <row r="53" spans="1:10">
      <c r="A53" s="13" t="s">
        <v>2804</v>
      </c>
      <c r="B53" s="15" t="s">
        <v>48</v>
      </c>
      <c r="C53" s="15" t="s">
        <v>3130</v>
      </c>
      <c r="D53" s="13">
        <v>1</v>
      </c>
      <c r="E53" s="13" t="s">
        <v>2660</v>
      </c>
      <c r="F53" s="13" t="s">
        <v>35</v>
      </c>
      <c r="G53" s="15" t="s">
        <v>3138</v>
      </c>
      <c r="H53" s="13">
        <v>5724</v>
      </c>
      <c r="I53" s="13">
        <v>200</v>
      </c>
      <c r="J53" s="15" t="s">
        <v>3139</v>
      </c>
    </row>
    <row r="54" spans="1:10">
      <c r="A54" s="13" t="s">
        <v>2805</v>
      </c>
      <c r="B54" s="15" t="s">
        <v>3106</v>
      </c>
      <c r="C54" s="15" t="s">
        <v>3107</v>
      </c>
      <c r="D54" s="13">
        <v>1</v>
      </c>
      <c r="E54" s="13" t="s">
        <v>2660</v>
      </c>
      <c r="F54" s="13" t="s">
        <v>35</v>
      </c>
      <c r="G54" s="15" t="s">
        <v>3138</v>
      </c>
      <c r="H54" s="15">
        <v>5724</v>
      </c>
      <c r="I54" s="15">
        <v>200</v>
      </c>
      <c r="J54" s="15" t="s">
        <v>3139</v>
      </c>
    </row>
    <row r="55" spans="1:10">
      <c r="A55" s="13" t="s">
        <v>2806</v>
      </c>
      <c r="B55" s="15" t="s">
        <v>1480</v>
      </c>
      <c r="C55" s="15" t="s">
        <v>3137</v>
      </c>
      <c r="D55" s="13">
        <v>1</v>
      </c>
      <c r="E55" s="13" t="s">
        <v>2660</v>
      </c>
      <c r="F55" s="13" t="s">
        <v>35</v>
      </c>
      <c r="G55" s="15" t="s">
        <v>3138</v>
      </c>
      <c r="H55" s="15">
        <v>5724</v>
      </c>
      <c r="I55" s="15">
        <v>200</v>
      </c>
      <c r="J55" s="15" t="s">
        <v>3139</v>
      </c>
    </row>
    <row r="56" spans="1:10">
      <c r="A56" s="13" t="s">
        <v>2807</v>
      </c>
      <c r="B56" s="15" t="s">
        <v>46</v>
      </c>
      <c r="C56" s="15" t="s">
        <v>1745</v>
      </c>
      <c r="D56" s="13">
        <v>1</v>
      </c>
      <c r="E56" s="13" t="s">
        <v>2660</v>
      </c>
      <c r="F56" s="13" t="s">
        <v>35</v>
      </c>
      <c r="G56" s="15" t="s">
        <v>3138</v>
      </c>
      <c r="H56" s="15">
        <v>5724</v>
      </c>
      <c r="I56" s="15">
        <v>200</v>
      </c>
      <c r="J56" s="15" t="s">
        <v>3139</v>
      </c>
    </row>
    <row r="57" spans="1:10">
      <c r="A57" s="13" t="s">
        <v>2808</v>
      </c>
      <c r="B57" s="15" t="s">
        <v>46</v>
      </c>
      <c r="C57" s="15" t="s">
        <v>2133</v>
      </c>
      <c r="D57" s="13">
        <v>16</v>
      </c>
      <c r="E57" s="13" t="s">
        <v>2660</v>
      </c>
      <c r="F57" s="13" t="s">
        <v>35</v>
      </c>
      <c r="G57" s="15" t="s">
        <v>3138</v>
      </c>
      <c r="H57" s="15">
        <v>5724</v>
      </c>
      <c r="I57" s="15">
        <v>200</v>
      </c>
      <c r="J57" s="15" t="s">
        <v>3139</v>
      </c>
    </row>
    <row r="58" spans="1:10">
      <c r="A58" s="13" t="s">
        <v>2809</v>
      </c>
      <c r="B58" s="15" t="s">
        <v>46</v>
      </c>
      <c r="C58" s="15" t="s">
        <v>2458</v>
      </c>
      <c r="D58" s="13">
        <v>26</v>
      </c>
      <c r="E58" s="13" t="s">
        <v>2660</v>
      </c>
      <c r="F58" s="13" t="s">
        <v>35</v>
      </c>
      <c r="G58" s="15" t="s">
        <v>3138</v>
      </c>
      <c r="H58" s="15">
        <v>5724</v>
      </c>
      <c r="I58" s="15">
        <v>200</v>
      </c>
      <c r="J58" s="15" t="s">
        <v>3139</v>
      </c>
    </row>
    <row r="59" spans="1:10">
      <c r="A59" s="13" t="s">
        <v>2810</v>
      </c>
      <c r="B59" s="15" t="s">
        <v>146</v>
      </c>
      <c r="C59" s="15" t="s">
        <v>147</v>
      </c>
      <c r="D59" s="13">
        <v>1</v>
      </c>
      <c r="E59" s="13" t="s">
        <v>2660</v>
      </c>
      <c r="F59" s="13" t="s">
        <v>35</v>
      </c>
      <c r="G59" s="15" t="s">
        <v>3146</v>
      </c>
      <c r="H59" s="13">
        <v>5704</v>
      </c>
      <c r="I59" s="13">
        <v>200</v>
      </c>
      <c r="J59" s="15" t="s">
        <v>3147</v>
      </c>
    </row>
    <row r="60" spans="1:10">
      <c r="A60" s="13" t="s">
        <v>2811</v>
      </c>
      <c r="B60" s="15" t="s">
        <v>1480</v>
      </c>
      <c r="C60" s="15" t="s">
        <v>3137</v>
      </c>
      <c r="D60" s="13">
        <v>1</v>
      </c>
      <c r="E60" s="13" t="s">
        <v>2660</v>
      </c>
      <c r="F60" s="13" t="s">
        <v>35</v>
      </c>
      <c r="G60" s="15" t="s">
        <v>3146</v>
      </c>
      <c r="H60" s="15">
        <v>5704</v>
      </c>
      <c r="I60" s="15">
        <v>200</v>
      </c>
      <c r="J60" s="15" t="s">
        <v>3147</v>
      </c>
    </row>
    <row r="61" spans="1:10">
      <c r="A61" s="13" t="s">
        <v>2812</v>
      </c>
      <c r="B61" s="15" t="s">
        <v>48</v>
      </c>
      <c r="C61" s="15" t="s">
        <v>3127</v>
      </c>
      <c r="D61" s="13">
        <v>1</v>
      </c>
      <c r="E61" s="13" t="s">
        <v>2660</v>
      </c>
      <c r="F61" s="13" t="s">
        <v>35</v>
      </c>
      <c r="G61" s="15" t="s">
        <v>3146</v>
      </c>
      <c r="H61" s="15">
        <v>5704</v>
      </c>
      <c r="I61" s="15">
        <v>200</v>
      </c>
      <c r="J61" s="15" t="s">
        <v>3147</v>
      </c>
    </row>
    <row r="62" spans="1:10">
      <c r="A62" s="13" t="s">
        <v>2813</v>
      </c>
      <c r="B62" s="15" t="s">
        <v>48</v>
      </c>
      <c r="C62" s="15" t="s">
        <v>3140</v>
      </c>
      <c r="D62" s="13">
        <v>1</v>
      </c>
      <c r="E62" s="13" t="s">
        <v>2660</v>
      </c>
      <c r="F62" s="13" t="s">
        <v>35</v>
      </c>
      <c r="G62" s="15" t="s">
        <v>3146</v>
      </c>
      <c r="H62" s="15">
        <v>5704</v>
      </c>
      <c r="I62" s="15">
        <v>200</v>
      </c>
      <c r="J62" s="15" t="s">
        <v>3147</v>
      </c>
    </row>
    <row r="63" spans="1:10">
      <c r="A63" s="13" t="s">
        <v>2814</v>
      </c>
      <c r="B63" s="15" t="s">
        <v>140</v>
      </c>
      <c r="C63" s="15" t="s">
        <v>3141</v>
      </c>
      <c r="D63" s="13">
        <v>1</v>
      </c>
      <c r="E63" s="13" t="s">
        <v>2660</v>
      </c>
      <c r="F63" s="13" t="s">
        <v>35</v>
      </c>
      <c r="G63" s="15" t="s">
        <v>3146</v>
      </c>
      <c r="H63" s="15">
        <v>5704</v>
      </c>
      <c r="I63" s="15">
        <v>200</v>
      </c>
      <c r="J63" s="15" t="s">
        <v>3147</v>
      </c>
    </row>
    <row r="64" spans="1:10">
      <c r="A64" s="13" t="s">
        <v>2815</v>
      </c>
      <c r="B64" s="15" t="s">
        <v>3106</v>
      </c>
      <c r="C64" s="15" t="s">
        <v>3142</v>
      </c>
      <c r="D64" s="13">
        <v>1</v>
      </c>
      <c r="E64" s="13" t="s">
        <v>2660</v>
      </c>
      <c r="F64" s="13" t="s">
        <v>35</v>
      </c>
      <c r="G64" s="15" t="s">
        <v>3146</v>
      </c>
      <c r="H64" s="15">
        <v>5704</v>
      </c>
      <c r="I64" s="15">
        <v>200</v>
      </c>
      <c r="J64" s="15" t="s">
        <v>3147</v>
      </c>
    </row>
    <row r="65" spans="1:10">
      <c r="A65" s="13" t="s">
        <v>2816</v>
      </c>
      <c r="B65" s="15" t="s">
        <v>46</v>
      </c>
      <c r="C65" s="15" t="s">
        <v>3143</v>
      </c>
      <c r="D65" s="13">
        <v>1</v>
      </c>
      <c r="E65" s="13" t="s">
        <v>2660</v>
      </c>
      <c r="F65" s="13" t="s">
        <v>35</v>
      </c>
      <c r="G65" s="15" t="s">
        <v>3146</v>
      </c>
      <c r="H65" s="15">
        <v>5704</v>
      </c>
      <c r="I65" s="15">
        <v>200</v>
      </c>
      <c r="J65" s="15" t="s">
        <v>3147</v>
      </c>
    </row>
    <row r="66" spans="1:10">
      <c r="A66" s="13" t="s">
        <v>2817</v>
      </c>
      <c r="B66" s="15" t="s">
        <v>46</v>
      </c>
      <c r="C66" s="15" t="s">
        <v>3144</v>
      </c>
      <c r="D66" s="13">
        <v>1</v>
      </c>
      <c r="E66" s="13" t="s">
        <v>2660</v>
      </c>
      <c r="F66" s="13" t="s">
        <v>35</v>
      </c>
      <c r="G66" s="15" t="s">
        <v>3146</v>
      </c>
      <c r="H66" s="15">
        <v>5704</v>
      </c>
      <c r="I66" s="15">
        <v>200</v>
      </c>
      <c r="J66" s="15" t="s">
        <v>3147</v>
      </c>
    </row>
    <row r="67" spans="1:10">
      <c r="A67" s="13" t="s">
        <v>2818</v>
      </c>
      <c r="B67" s="15" t="s">
        <v>46</v>
      </c>
      <c r="C67" s="15" t="s">
        <v>2558</v>
      </c>
      <c r="D67" s="13">
        <v>1</v>
      </c>
      <c r="E67" s="13" t="s">
        <v>2660</v>
      </c>
      <c r="F67" s="13" t="s">
        <v>35</v>
      </c>
      <c r="G67" s="15" t="s">
        <v>3146</v>
      </c>
      <c r="H67" s="15">
        <v>5704</v>
      </c>
      <c r="I67" s="15">
        <v>200</v>
      </c>
      <c r="J67" s="15" t="s">
        <v>3147</v>
      </c>
    </row>
    <row r="68" spans="1:10">
      <c r="A68" s="13" t="s">
        <v>2819</v>
      </c>
      <c r="B68" s="15" t="s">
        <v>46</v>
      </c>
      <c r="C68" s="15" t="s">
        <v>2133</v>
      </c>
      <c r="D68" s="13">
        <v>13</v>
      </c>
      <c r="E68" s="13" t="s">
        <v>2660</v>
      </c>
      <c r="F68" s="13" t="s">
        <v>35</v>
      </c>
      <c r="G68" s="15" t="s">
        <v>3146</v>
      </c>
      <c r="H68" s="15">
        <v>5704</v>
      </c>
      <c r="I68" s="15">
        <v>200</v>
      </c>
      <c r="J68" s="15" t="s">
        <v>3147</v>
      </c>
    </row>
    <row r="69" spans="1:10">
      <c r="A69" s="13" t="s">
        <v>2820</v>
      </c>
      <c r="B69" s="15" t="s">
        <v>46</v>
      </c>
      <c r="C69" s="15" t="s">
        <v>2458</v>
      </c>
      <c r="D69" s="13">
        <v>11</v>
      </c>
      <c r="E69" s="13" t="s">
        <v>2660</v>
      </c>
      <c r="F69" s="13" t="s">
        <v>35</v>
      </c>
      <c r="G69" s="15" t="s">
        <v>3146</v>
      </c>
      <c r="H69" s="15">
        <v>5704</v>
      </c>
      <c r="I69" s="15">
        <v>200</v>
      </c>
      <c r="J69" s="15" t="s">
        <v>3147</v>
      </c>
    </row>
    <row r="70" spans="1:10">
      <c r="A70" s="13" t="s">
        <v>2821</v>
      </c>
      <c r="B70" s="15" t="s">
        <v>46</v>
      </c>
      <c r="C70" s="15" t="s">
        <v>2648</v>
      </c>
      <c r="D70" s="13">
        <v>2</v>
      </c>
      <c r="E70" s="13" t="s">
        <v>2660</v>
      </c>
      <c r="F70" s="13" t="s">
        <v>35</v>
      </c>
      <c r="G70" s="15" t="s">
        <v>3146</v>
      </c>
      <c r="H70" s="15">
        <v>5704</v>
      </c>
      <c r="I70" s="15">
        <v>200</v>
      </c>
      <c r="J70" s="15" t="s">
        <v>3147</v>
      </c>
    </row>
    <row r="71" spans="1:10">
      <c r="A71" s="13" t="s">
        <v>2822</v>
      </c>
      <c r="B71" s="15" t="s">
        <v>46</v>
      </c>
      <c r="C71" s="15" t="s">
        <v>2409</v>
      </c>
      <c r="D71" s="13">
        <v>1</v>
      </c>
      <c r="E71" s="13" t="s">
        <v>2660</v>
      </c>
      <c r="F71" s="13" t="s">
        <v>35</v>
      </c>
      <c r="G71" s="15" t="s">
        <v>3146</v>
      </c>
      <c r="H71" s="15">
        <v>5704</v>
      </c>
      <c r="I71" s="15">
        <v>200</v>
      </c>
      <c r="J71" s="15" t="s">
        <v>3147</v>
      </c>
    </row>
    <row r="72" spans="1:10">
      <c r="A72" s="13" t="s">
        <v>2823</v>
      </c>
      <c r="B72" s="15" t="s">
        <v>46</v>
      </c>
      <c r="C72" s="15" t="s">
        <v>3145</v>
      </c>
      <c r="D72" s="13">
        <v>2</v>
      </c>
      <c r="E72" s="13" t="s">
        <v>2660</v>
      </c>
      <c r="F72" s="13" t="s">
        <v>35</v>
      </c>
      <c r="G72" s="15" t="s">
        <v>3146</v>
      </c>
      <c r="H72" s="15">
        <v>5704</v>
      </c>
      <c r="I72" s="15">
        <v>200</v>
      </c>
      <c r="J72" s="15" t="s">
        <v>3147</v>
      </c>
    </row>
    <row r="73" spans="1:10">
      <c r="A73" s="13" t="s">
        <v>2824</v>
      </c>
      <c r="B73" s="16" t="s">
        <v>146</v>
      </c>
      <c r="C73" s="16" t="s">
        <v>147</v>
      </c>
      <c r="D73" s="13">
        <v>1</v>
      </c>
      <c r="E73" s="13" t="s">
        <v>2660</v>
      </c>
      <c r="F73" s="13" t="s">
        <v>35</v>
      </c>
      <c r="G73" s="16" t="s">
        <v>3157</v>
      </c>
      <c r="H73" s="13">
        <v>5721</v>
      </c>
      <c r="I73" s="13">
        <v>200</v>
      </c>
      <c r="J73" s="16" t="s">
        <v>3158</v>
      </c>
    </row>
    <row r="74" spans="1:10">
      <c r="A74" s="13" t="s">
        <v>2825</v>
      </c>
      <c r="B74" s="16" t="s">
        <v>48</v>
      </c>
      <c r="C74" s="16" t="s">
        <v>3130</v>
      </c>
      <c r="D74" s="13">
        <v>1</v>
      </c>
      <c r="E74" s="13" t="s">
        <v>2660</v>
      </c>
      <c r="F74" s="13" t="s">
        <v>35</v>
      </c>
      <c r="G74" s="16" t="s">
        <v>3157</v>
      </c>
      <c r="H74" s="16">
        <v>5721</v>
      </c>
      <c r="I74" s="16">
        <v>200</v>
      </c>
      <c r="J74" s="16" t="s">
        <v>3158</v>
      </c>
    </row>
    <row r="75" spans="1:10">
      <c r="A75" s="13" t="s">
        <v>2826</v>
      </c>
      <c r="B75" s="16" t="s">
        <v>140</v>
      </c>
      <c r="C75" s="16" t="s">
        <v>3119</v>
      </c>
      <c r="D75" s="13">
        <v>1</v>
      </c>
      <c r="E75" s="13" t="s">
        <v>2660</v>
      </c>
      <c r="F75" s="13" t="s">
        <v>35</v>
      </c>
      <c r="G75" s="16" t="s">
        <v>3157</v>
      </c>
      <c r="H75" s="16">
        <v>5721</v>
      </c>
      <c r="I75" s="16">
        <v>200</v>
      </c>
      <c r="J75" s="16" t="s">
        <v>3158</v>
      </c>
    </row>
    <row r="76" spans="1:10">
      <c r="A76" s="13" t="s">
        <v>2827</v>
      </c>
      <c r="B76" s="16" t="s">
        <v>146</v>
      </c>
      <c r="C76" s="16" t="s">
        <v>3111</v>
      </c>
      <c r="D76" s="13">
        <v>1</v>
      </c>
      <c r="E76" s="13" t="s">
        <v>2660</v>
      </c>
      <c r="F76" s="13" t="s">
        <v>35</v>
      </c>
      <c r="G76" s="16" t="s">
        <v>3157</v>
      </c>
      <c r="H76" s="16">
        <v>5721</v>
      </c>
      <c r="I76" s="16">
        <v>200</v>
      </c>
      <c r="J76" s="16" t="s">
        <v>3158</v>
      </c>
    </row>
    <row r="77" spans="1:10">
      <c r="A77" s="13" t="s">
        <v>2828</v>
      </c>
      <c r="B77" s="16" t="s">
        <v>48</v>
      </c>
      <c r="C77" s="16" t="s">
        <v>3127</v>
      </c>
      <c r="D77" s="13">
        <v>1</v>
      </c>
      <c r="E77" s="13" t="s">
        <v>2660</v>
      </c>
      <c r="F77" s="13" t="s">
        <v>35</v>
      </c>
      <c r="G77" s="16" t="s">
        <v>3157</v>
      </c>
      <c r="H77" s="16">
        <v>5721</v>
      </c>
      <c r="I77" s="16">
        <v>200</v>
      </c>
      <c r="J77" s="16" t="s">
        <v>3158</v>
      </c>
    </row>
    <row r="78" spans="1:10">
      <c r="A78" s="13" t="s">
        <v>2829</v>
      </c>
      <c r="B78" s="16" t="s">
        <v>47</v>
      </c>
      <c r="C78" s="16" t="s">
        <v>1860</v>
      </c>
      <c r="D78" s="13">
        <v>1</v>
      </c>
      <c r="E78" s="13" t="s">
        <v>2660</v>
      </c>
      <c r="F78" s="13" t="s">
        <v>35</v>
      </c>
      <c r="G78" s="16" t="s">
        <v>3157</v>
      </c>
      <c r="H78" s="16">
        <v>5721</v>
      </c>
      <c r="I78" s="16">
        <v>200</v>
      </c>
      <c r="J78" s="16" t="s">
        <v>3158</v>
      </c>
    </row>
    <row r="79" spans="1:10">
      <c r="A79" s="13" t="s">
        <v>2830</v>
      </c>
      <c r="B79" s="16" t="s">
        <v>46</v>
      </c>
      <c r="C79" s="16" t="s">
        <v>162</v>
      </c>
      <c r="D79" s="13">
        <v>1</v>
      </c>
      <c r="E79" s="13" t="s">
        <v>2660</v>
      </c>
      <c r="F79" s="13" t="s">
        <v>35</v>
      </c>
      <c r="G79" s="16" t="s">
        <v>3157</v>
      </c>
      <c r="H79" s="16">
        <v>5721</v>
      </c>
      <c r="I79" s="16">
        <v>200</v>
      </c>
      <c r="J79" s="16" t="s">
        <v>3158</v>
      </c>
    </row>
    <row r="80" spans="1:10">
      <c r="A80" s="13" t="s">
        <v>2831</v>
      </c>
      <c r="B80" s="16" t="s">
        <v>46</v>
      </c>
      <c r="C80" s="16" t="s">
        <v>3148</v>
      </c>
      <c r="D80" s="13">
        <v>1</v>
      </c>
      <c r="E80" s="13" t="s">
        <v>2660</v>
      </c>
      <c r="F80" s="13" t="s">
        <v>35</v>
      </c>
      <c r="G80" s="16" t="s">
        <v>3157</v>
      </c>
      <c r="H80" s="16">
        <v>5721</v>
      </c>
      <c r="I80" s="16">
        <v>200</v>
      </c>
      <c r="J80" s="16" t="s">
        <v>3158</v>
      </c>
    </row>
    <row r="81" spans="1:11">
      <c r="A81" s="13" t="s">
        <v>2832</v>
      </c>
      <c r="B81" s="16" t="s">
        <v>46</v>
      </c>
      <c r="C81" s="16" t="s">
        <v>166</v>
      </c>
      <c r="D81" s="13">
        <v>2</v>
      </c>
      <c r="E81" s="13" t="s">
        <v>2660</v>
      </c>
      <c r="F81" s="13" t="s">
        <v>35</v>
      </c>
      <c r="G81" s="16" t="s">
        <v>3157</v>
      </c>
      <c r="H81" s="16">
        <v>5721</v>
      </c>
      <c r="I81" s="16">
        <v>200</v>
      </c>
      <c r="J81" s="16" t="s">
        <v>3158</v>
      </c>
    </row>
    <row r="82" spans="1:11">
      <c r="A82" s="13" t="s">
        <v>2833</v>
      </c>
      <c r="B82" s="16" t="s">
        <v>46</v>
      </c>
      <c r="C82" s="16" t="s">
        <v>156</v>
      </c>
      <c r="D82" s="13">
        <v>1</v>
      </c>
      <c r="E82" s="13" t="s">
        <v>2660</v>
      </c>
      <c r="F82" s="13" t="s">
        <v>35</v>
      </c>
      <c r="G82" s="16" t="s">
        <v>3157</v>
      </c>
      <c r="H82" s="16">
        <v>5721</v>
      </c>
      <c r="I82" s="16">
        <v>200</v>
      </c>
      <c r="J82" s="16" t="s">
        <v>3158</v>
      </c>
    </row>
    <row r="83" spans="1:11">
      <c r="A83" s="13" t="s">
        <v>2834</v>
      </c>
      <c r="B83" s="16" t="s">
        <v>46</v>
      </c>
      <c r="C83" s="16" t="s">
        <v>3156</v>
      </c>
      <c r="D83" s="13">
        <v>1</v>
      </c>
      <c r="E83" s="13" t="s">
        <v>2660</v>
      </c>
      <c r="F83" s="13" t="s">
        <v>35</v>
      </c>
      <c r="G83" s="16" t="s">
        <v>3157</v>
      </c>
      <c r="H83" s="16">
        <v>5721</v>
      </c>
      <c r="I83" s="16">
        <v>200</v>
      </c>
      <c r="J83" s="16" t="s">
        <v>3158</v>
      </c>
    </row>
    <row r="84" spans="1:11">
      <c r="A84" s="13" t="s">
        <v>2835</v>
      </c>
      <c r="B84" s="16" t="s">
        <v>46</v>
      </c>
      <c r="C84" s="16" t="s">
        <v>1745</v>
      </c>
      <c r="D84" s="16">
        <v>1</v>
      </c>
      <c r="E84" s="13" t="s">
        <v>2660</v>
      </c>
      <c r="F84" s="13" t="s">
        <v>35</v>
      </c>
      <c r="G84" s="16" t="s">
        <v>3157</v>
      </c>
      <c r="H84" s="16">
        <v>5721</v>
      </c>
      <c r="I84" s="16">
        <v>200</v>
      </c>
      <c r="J84" s="16" t="s">
        <v>3158</v>
      </c>
    </row>
    <row r="85" spans="1:11">
      <c r="A85" s="13" t="s">
        <v>2836</v>
      </c>
      <c r="B85" s="16" t="s">
        <v>46</v>
      </c>
      <c r="C85" s="16" t="s">
        <v>3149</v>
      </c>
      <c r="D85" s="16">
        <v>1</v>
      </c>
      <c r="E85" s="13" t="s">
        <v>2660</v>
      </c>
      <c r="F85" s="13" t="s">
        <v>35</v>
      </c>
      <c r="G85" s="16" t="s">
        <v>3157</v>
      </c>
      <c r="H85" s="16">
        <v>5721</v>
      </c>
      <c r="I85" s="16">
        <v>200</v>
      </c>
      <c r="J85" s="16" t="s">
        <v>3158</v>
      </c>
    </row>
    <row r="86" spans="1:11">
      <c r="A86" s="13" t="s">
        <v>2837</v>
      </c>
      <c r="B86" s="16" t="s">
        <v>46</v>
      </c>
      <c r="C86" s="16" t="s">
        <v>2133</v>
      </c>
      <c r="D86" s="16">
        <v>27</v>
      </c>
      <c r="E86" s="13" t="s">
        <v>2660</v>
      </c>
      <c r="F86" s="13" t="s">
        <v>35</v>
      </c>
      <c r="G86" s="16" t="s">
        <v>3157</v>
      </c>
      <c r="H86" s="16">
        <v>5721</v>
      </c>
      <c r="I86" s="16">
        <v>200</v>
      </c>
      <c r="J86" s="16" t="s">
        <v>3158</v>
      </c>
    </row>
    <row r="87" spans="1:11">
      <c r="A87" s="13" t="s">
        <v>2838</v>
      </c>
      <c r="B87" s="16" t="s">
        <v>46</v>
      </c>
      <c r="C87" s="16" t="s">
        <v>2458</v>
      </c>
      <c r="D87" s="16">
        <v>17</v>
      </c>
      <c r="E87" s="13" t="s">
        <v>2660</v>
      </c>
      <c r="F87" s="13" t="s">
        <v>35</v>
      </c>
      <c r="G87" s="16" t="s">
        <v>3157</v>
      </c>
      <c r="H87" s="16">
        <v>5721</v>
      </c>
      <c r="I87" s="16">
        <v>200</v>
      </c>
      <c r="J87" s="16" t="s">
        <v>3158</v>
      </c>
    </row>
    <row r="88" spans="1:11">
      <c r="A88" s="13" t="s">
        <v>2839</v>
      </c>
      <c r="B88" s="16" t="s">
        <v>46</v>
      </c>
      <c r="C88" s="16" t="s">
        <v>3150</v>
      </c>
      <c r="D88" s="16">
        <v>1</v>
      </c>
      <c r="E88" s="13" t="s">
        <v>2660</v>
      </c>
      <c r="F88" s="13" t="s">
        <v>35</v>
      </c>
      <c r="G88" s="16" t="s">
        <v>3157</v>
      </c>
      <c r="H88" s="16">
        <v>5721</v>
      </c>
      <c r="I88" s="16">
        <v>200</v>
      </c>
      <c r="J88" s="16" t="s">
        <v>3158</v>
      </c>
    </row>
    <row r="89" spans="1:11">
      <c r="A89" s="13" t="s">
        <v>2840</v>
      </c>
      <c r="B89" s="16" t="s">
        <v>46</v>
      </c>
      <c r="C89" s="16" t="s">
        <v>3151</v>
      </c>
      <c r="D89" s="16">
        <v>1</v>
      </c>
      <c r="E89" s="13" t="s">
        <v>2660</v>
      </c>
      <c r="F89" s="13" t="s">
        <v>35</v>
      </c>
      <c r="G89" s="16" t="s">
        <v>3157</v>
      </c>
      <c r="H89" s="16">
        <v>5721</v>
      </c>
      <c r="I89" s="16">
        <v>200</v>
      </c>
      <c r="J89" s="16" t="s">
        <v>3158</v>
      </c>
    </row>
    <row r="90" spans="1:11">
      <c r="A90" s="13" t="s">
        <v>2841</v>
      </c>
      <c r="B90" s="16" t="s">
        <v>46</v>
      </c>
      <c r="C90" s="16" t="s">
        <v>3152</v>
      </c>
      <c r="D90" s="16">
        <v>1</v>
      </c>
      <c r="E90" s="13" t="s">
        <v>2660</v>
      </c>
      <c r="F90" s="13" t="s">
        <v>35</v>
      </c>
      <c r="G90" s="16" t="s">
        <v>3157</v>
      </c>
      <c r="H90" s="16">
        <v>5721</v>
      </c>
      <c r="I90" s="16">
        <v>200</v>
      </c>
      <c r="J90" s="16" t="s">
        <v>3158</v>
      </c>
    </row>
    <row r="91" spans="1:11">
      <c r="A91" s="13" t="s">
        <v>2842</v>
      </c>
      <c r="B91" s="16" t="s">
        <v>46</v>
      </c>
      <c r="C91" s="16" t="s">
        <v>3153</v>
      </c>
      <c r="D91" s="16">
        <v>1</v>
      </c>
      <c r="E91" s="13" t="s">
        <v>2660</v>
      </c>
      <c r="F91" s="13" t="s">
        <v>35</v>
      </c>
      <c r="G91" s="16" t="s">
        <v>3157</v>
      </c>
      <c r="H91" s="16">
        <v>5721</v>
      </c>
      <c r="I91" s="16">
        <v>200</v>
      </c>
      <c r="J91" s="16" t="s">
        <v>3158</v>
      </c>
    </row>
    <row r="92" spans="1:11">
      <c r="A92" s="13" t="s">
        <v>2843</v>
      </c>
      <c r="B92" s="16" t="s">
        <v>3106</v>
      </c>
      <c r="C92" s="16" t="s">
        <v>3154</v>
      </c>
      <c r="D92" s="16">
        <v>1</v>
      </c>
      <c r="E92" s="13" t="s">
        <v>2660</v>
      </c>
      <c r="F92" s="13" t="s">
        <v>35</v>
      </c>
      <c r="G92" s="16" t="s">
        <v>3157</v>
      </c>
      <c r="H92" s="16">
        <v>5721</v>
      </c>
      <c r="I92" s="16">
        <v>200</v>
      </c>
      <c r="J92" s="16" t="s">
        <v>3158</v>
      </c>
    </row>
    <row r="93" spans="1:11">
      <c r="A93" s="13" t="s">
        <v>2844</v>
      </c>
      <c r="B93" s="16" t="s">
        <v>140</v>
      </c>
      <c r="C93" s="16" t="s">
        <v>3119</v>
      </c>
      <c r="D93" s="13">
        <v>1</v>
      </c>
      <c r="E93" s="13" t="s">
        <v>2660</v>
      </c>
      <c r="F93" s="13" t="s">
        <v>35</v>
      </c>
      <c r="G93" s="16" t="s">
        <v>3162</v>
      </c>
      <c r="H93" s="13">
        <v>5726</v>
      </c>
      <c r="I93" s="13">
        <v>200</v>
      </c>
      <c r="J93" s="16" t="s">
        <v>3163</v>
      </c>
    </row>
    <row r="94" spans="1:11">
      <c r="A94" s="13" t="s">
        <v>2845</v>
      </c>
      <c r="B94" s="16" t="s">
        <v>48</v>
      </c>
      <c r="C94" s="16" t="s">
        <v>3127</v>
      </c>
      <c r="D94" s="13">
        <v>2</v>
      </c>
      <c r="E94" s="13" t="s">
        <v>2660</v>
      </c>
      <c r="F94" s="13" t="s">
        <v>35</v>
      </c>
      <c r="G94" s="16" t="s">
        <v>3162</v>
      </c>
      <c r="H94" s="16">
        <v>5726</v>
      </c>
      <c r="I94" s="16">
        <v>200</v>
      </c>
      <c r="J94" s="16" t="s">
        <v>3163</v>
      </c>
    </row>
    <row r="95" spans="1:11">
      <c r="A95" s="13" t="s">
        <v>2846</v>
      </c>
      <c r="B95" s="16" t="s">
        <v>48</v>
      </c>
      <c r="C95" s="16" t="s">
        <v>3130</v>
      </c>
      <c r="D95" s="13">
        <v>1</v>
      </c>
      <c r="E95" s="13" t="s">
        <v>2660</v>
      </c>
      <c r="F95" s="13" t="s">
        <v>35</v>
      </c>
      <c r="G95" s="16" t="s">
        <v>3162</v>
      </c>
      <c r="H95" s="16">
        <v>5726</v>
      </c>
      <c r="I95" s="16">
        <v>200</v>
      </c>
      <c r="J95" s="16" t="s">
        <v>3163</v>
      </c>
    </row>
    <row r="96" spans="1:11">
      <c r="A96" s="13" t="s">
        <v>2847</v>
      </c>
      <c r="B96" s="16" t="s">
        <v>48</v>
      </c>
      <c r="C96" s="16" t="s">
        <v>3155</v>
      </c>
      <c r="D96" s="13">
        <v>1</v>
      </c>
      <c r="E96" s="13" t="s">
        <v>2660</v>
      </c>
      <c r="F96" s="13" t="s">
        <v>35</v>
      </c>
      <c r="G96" s="16" t="s">
        <v>3162</v>
      </c>
      <c r="H96" s="16">
        <v>5726</v>
      </c>
      <c r="I96" s="16">
        <v>200</v>
      </c>
      <c r="J96" s="16" t="s">
        <v>3163</v>
      </c>
      <c r="K96" s="24"/>
    </row>
    <row r="97" spans="1:10">
      <c r="A97" s="13" t="s">
        <v>2848</v>
      </c>
      <c r="B97" s="16" t="s">
        <v>46</v>
      </c>
      <c r="C97" s="16" t="s">
        <v>1745</v>
      </c>
      <c r="D97" s="13">
        <v>4</v>
      </c>
      <c r="E97" s="13" t="s">
        <v>2660</v>
      </c>
      <c r="F97" s="13" t="s">
        <v>35</v>
      </c>
      <c r="G97" s="16" t="s">
        <v>3162</v>
      </c>
      <c r="H97" s="16">
        <v>5726</v>
      </c>
      <c r="I97" s="16">
        <v>200</v>
      </c>
      <c r="J97" s="16" t="s">
        <v>3163</v>
      </c>
    </row>
    <row r="98" spans="1:10">
      <c r="A98" s="13" t="s">
        <v>2849</v>
      </c>
      <c r="B98" s="16" t="s">
        <v>46</v>
      </c>
      <c r="C98" s="16" t="s">
        <v>3156</v>
      </c>
      <c r="D98" s="13">
        <v>1</v>
      </c>
      <c r="E98" s="13" t="s">
        <v>2660</v>
      </c>
      <c r="F98" s="13" t="s">
        <v>35</v>
      </c>
      <c r="G98" s="16" t="s">
        <v>3162</v>
      </c>
      <c r="H98" s="16">
        <v>5726</v>
      </c>
      <c r="I98" s="16">
        <v>200</v>
      </c>
      <c r="J98" s="16" t="s">
        <v>3163</v>
      </c>
    </row>
    <row r="99" spans="1:10">
      <c r="A99" s="13" t="s">
        <v>2850</v>
      </c>
      <c r="B99" s="16" t="s">
        <v>46</v>
      </c>
      <c r="C99" s="16" t="s">
        <v>2409</v>
      </c>
      <c r="D99" s="13">
        <v>1</v>
      </c>
      <c r="E99" s="13" t="s">
        <v>2660</v>
      </c>
      <c r="F99" s="13" t="s">
        <v>35</v>
      </c>
      <c r="G99" s="16" t="s">
        <v>3162</v>
      </c>
      <c r="H99" s="16">
        <v>5726</v>
      </c>
      <c r="I99" s="16">
        <v>200</v>
      </c>
      <c r="J99" s="16" t="s">
        <v>3163</v>
      </c>
    </row>
    <row r="100" spans="1:10">
      <c r="A100" s="13" t="s">
        <v>2851</v>
      </c>
      <c r="B100" s="16" t="s">
        <v>46</v>
      </c>
      <c r="C100" s="16" t="s">
        <v>3159</v>
      </c>
      <c r="D100" s="13">
        <v>1</v>
      </c>
      <c r="E100" s="13" t="s">
        <v>2660</v>
      </c>
      <c r="F100" s="13" t="s">
        <v>35</v>
      </c>
      <c r="G100" s="16" t="s">
        <v>3162</v>
      </c>
      <c r="H100" s="16">
        <v>5726</v>
      </c>
      <c r="I100" s="16">
        <v>200</v>
      </c>
      <c r="J100" s="16" t="s">
        <v>3163</v>
      </c>
    </row>
    <row r="101" spans="1:10">
      <c r="A101" s="13" t="s">
        <v>2852</v>
      </c>
      <c r="B101" s="16" t="s">
        <v>46</v>
      </c>
      <c r="C101" s="16" t="s">
        <v>166</v>
      </c>
      <c r="D101" s="13">
        <v>1</v>
      </c>
      <c r="E101" s="13" t="s">
        <v>2660</v>
      </c>
      <c r="F101" s="13" t="s">
        <v>35</v>
      </c>
      <c r="G101" s="16" t="s">
        <v>3162</v>
      </c>
      <c r="H101" s="16">
        <v>5726</v>
      </c>
      <c r="I101" s="16">
        <v>200</v>
      </c>
      <c r="J101" s="16" t="s">
        <v>3163</v>
      </c>
    </row>
    <row r="102" spans="1:10">
      <c r="A102" s="13" t="s">
        <v>2853</v>
      </c>
      <c r="B102" s="16" t="s">
        <v>46</v>
      </c>
      <c r="C102" s="16" t="s">
        <v>2558</v>
      </c>
      <c r="D102" s="13">
        <v>1</v>
      </c>
      <c r="E102" s="13" t="s">
        <v>2660</v>
      </c>
      <c r="F102" s="13" t="s">
        <v>35</v>
      </c>
      <c r="G102" s="16" t="s">
        <v>3162</v>
      </c>
      <c r="H102" s="16">
        <v>5726</v>
      </c>
      <c r="I102" s="16">
        <v>200</v>
      </c>
      <c r="J102" s="16" t="s">
        <v>3163</v>
      </c>
    </row>
    <row r="103" spans="1:10">
      <c r="A103" s="13" t="s">
        <v>2854</v>
      </c>
      <c r="B103" s="16" t="s">
        <v>46</v>
      </c>
      <c r="C103" s="16" t="s">
        <v>2133</v>
      </c>
      <c r="D103" s="13">
        <v>14</v>
      </c>
      <c r="E103" s="13" t="s">
        <v>2660</v>
      </c>
      <c r="F103" s="13" t="s">
        <v>35</v>
      </c>
      <c r="G103" s="16" t="s">
        <v>3162</v>
      </c>
      <c r="H103" s="16">
        <v>5726</v>
      </c>
      <c r="I103" s="16">
        <v>200</v>
      </c>
      <c r="J103" s="16" t="s">
        <v>3163</v>
      </c>
    </row>
    <row r="104" spans="1:10">
      <c r="A104" s="13" t="s">
        <v>2855</v>
      </c>
      <c r="B104" s="16" t="s">
        <v>46</v>
      </c>
      <c r="C104" s="16" t="s">
        <v>2458</v>
      </c>
      <c r="D104" s="13">
        <v>24</v>
      </c>
      <c r="E104" s="13" t="s">
        <v>2660</v>
      </c>
      <c r="F104" s="13" t="s">
        <v>35</v>
      </c>
      <c r="G104" s="16" t="s">
        <v>3162</v>
      </c>
      <c r="H104" s="16">
        <v>5726</v>
      </c>
      <c r="I104" s="16">
        <v>200</v>
      </c>
      <c r="J104" s="16" t="s">
        <v>3163</v>
      </c>
    </row>
    <row r="105" spans="1:10">
      <c r="A105" s="13" t="s">
        <v>2856</v>
      </c>
      <c r="B105" s="16" t="s">
        <v>46</v>
      </c>
      <c r="C105" s="16" t="s">
        <v>2478</v>
      </c>
      <c r="D105" s="13">
        <v>1</v>
      </c>
      <c r="E105" s="13" t="s">
        <v>2660</v>
      </c>
      <c r="F105" s="13" t="s">
        <v>35</v>
      </c>
      <c r="G105" s="16" t="s">
        <v>3162</v>
      </c>
      <c r="H105" s="16">
        <v>5726</v>
      </c>
      <c r="I105" s="16">
        <v>200</v>
      </c>
      <c r="J105" s="16" t="s">
        <v>3163</v>
      </c>
    </row>
    <row r="106" spans="1:10">
      <c r="A106" s="13" t="s">
        <v>2857</v>
      </c>
      <c r="B106" s="16" t="s">
        <v>46</v>
      </c>
      <c r="C106" s="16" t="s">
        <v>2495</v>
      </c>
      <c r="D106" s="13">
        <v>2</v>
      </c>
      <c r="E106" s="13" t="s">
        <v>2660</v>
      </c>
      <c r="F106" s="13" t="s">
        <v>35</v>
      </c>
      <c r="G106" s="16" t="s">
        <v>3162</v>
      </c>
      <c r="H106" s="16">
        <v>5726</v>
      </c>
      <c r="I106" s="16">
        <v>200</v>
      </c>
      <c r="J106" s="16" t="s">
        <v>3163</v>
      </c>
    </row>
    <row r="107" spans="1:10">
      <c r="A107" s="13" t="s">
        <v>2858</v>
      </c>
      <c r="B107" s="16" t="s">
        <v>46</v>
      </c>
      <c r="C107" s="16" t="s">
        <v>3160</v>
      </c>
      <c r="D107" s="13">
        <v>1</v>
      </c>
      <c r="E107" s="13" t="s">
        <v>2660</v>
      </c>
      <c r="F107" s="13" t="s">
        <v>35</v>
      </c>
      <c r="G107" s="16" t="s">
        <v>3162</v>
      </c>
      <c r="H107" s="16">
        <v>5726</v>
      </c>
      <c r="I107" s="16">
        <v>200</v>
      </c>
      <c r="J107" s="16" t="s">
        <v>3163</v>
      </c>
    </row>
    <row r="108" spans="1:10">
      <c r="A108" s="13" t="s">
        <v>2859</v>
      </c>
      <c r="B108" s="16" t="s">
        <v>46</v>
      </c>
      <c r="C108" s="16" t="s">
        <v>3161</v>
      </c>
      <c r="D108" s="13">
        <v>1</v>
      </c>
      <c r="E108" s="13" t="s">
        <v>2660</v>
      </c>
      <c r="F108" s="13" t="s">
        <v>35</v>
      </c>
      <c r="G108" s="16" t="s">
        <v>3162</v>
      </c>
      <c r="H108" s="16">
        <v>5726</v>
      </c>
      <c r="I108" s="16">
        <v>200</v>
      </c>
      <c r="J108" s="16" t="s">
        <v>3163</v>
      </c>
    </row>
    <row r="109" spans="1:10">
      <c r="A109" s="13" t="s">
        <v>2860</v>
      </c>
      <c r="B109" s="16" t="s">
        <v>146</v>
      </c>
      <c r="C109" s="16" t="s">
        <v>147</v>
      </c>
      <c r="D109" s="13">
        <v>2</v>
      </c>
      <c r="E109" s="13" t="s">
        <v>2660</v>
      </c>
      <c r="F109" s="13" t="s">
        <v>35</v>
      </c>
      <c r="G109" s="16" t="s">
        <v>3164</v>
      </c>
      <c r="H109" s="13">
        <v>5708</v>
      </c>
      <c r="I109" s="13">
        <v>200</v>
      </c>
      <c r="J109" s="16" t="s">
        <v>3165</v>
      </c>
    </row>
    <row r="110" spans="1:10">
      <c r="A110" s="13" t="s">
        <v>2861</v>
      </c>
      <c r="B110" s="16" t="s">
        <v>146</v>
      </c>
      <c r="C110" s="16" t="s">
        <v>3111</v>
      </c>
      <c r="D110" s="13">
        <v>1</v>
      </c>
      <c r="E110" s="13" t="s">
        <v>2660</v>
      </c>
      <c r="F110" s="13" t="s">
        <v>35</v>
      </c>
      <c r="G110" s="16" t="s">
        <v>3164</v>
      </c>
      <c r="H110" s="16">
        <v>5708</v>
      </c>
      <c r="I110" s="16">
        <v>200</v>
      </c>
      <c r="J110" s="16" t="s">
        <v>3165</v>
      </c>
    </row>
    <row r="111" spans="1:10">
      <c r="A111" s="13" t="s">
        <v>2862</v>
      </c>
      <c r="B111" s="16" t="s">
        <v>3106</v>
      </c>
      <c r="C111" s="16" t="s">
        <v>3107</v>
      </c>
      <c r="D111" s="13">
        <v>1</v>
      </c>
      <c r="E111" s="13" t="s">
        <v>2660</v>
      </c>
      <c r="F111" s="13" t="s">
        <v>35</v>
      </c>
      <c r="G111" s="16" t="s">
        <v>3164</v>
      </c>
      <c r="H111" s="16">
        <v>5708</v>
      </c>
      <c r="I111" s="16">
        <v>200</v>
      </c>
      <c r="J111" s="16" t="s">
        <v>3165</v>
      </c>
    </row>
    <row r="112" spans="1:10">
      <c r="A112" s="13" t="s">
        <v>2863</v>
      </c>
      <c r="B112" s="16" t="s">
        <v>46</v>
      </c>
      <c r="C112" s="16" t="s">
        <v>3151</v>
      </c>
      <c r="D112" s="13">
        <v>2</v>
      </c>
      <c r="E112" s="13" t="s">
        <v>2660</v>
      </c>
      <c r="F112" s="13" t="s">
        <v>35</v>
      </c>
      <c r="G112" s="16" t="s">
        <v>3164</v>
      </c>
      <c r="H112" s="16">
        <v>5708</v>
      </c>
      <c r="I112" s="16">
        <v>200</v>
      </c>
      <c r="J112" s="16" t="s">
        <v>3165</v>
      </c>
    </row>
    <row r="113" spans="1:10">
      <c r="A113" s="13" t="s">
        <v>2864</v>
      </c>
      <c r="B113" s="16" t="s">
        <v>46</v>
      </c>
      <c r="C113" s="16" t="s">
        <v>2478</v>
      </c>
      <c r="D113" s="13">
        <v>1</v>
      </c>
      <c r="E113" s="13" t="s">
        <v>2660</v>
      </c>
      <c r="F113" s="13" t="s">
        <v>35</v>
      </c>
      <c r="G113" s="16" t="s">
        <v>3164</v>
      </c>
      <c r="H113" s="16">
        <v>5708</v>
      </c>
      <c r="I113" s="16">
        <v>200</v>
      </c>
      <c r="J113" s="16" t="s">
        <v>3165</v>
      </c>
    </row>
    <row r="114" spans="1:10">
      <c r="A114" s="13" t="s">
        <v>2865</v>
      </c>
      <c r="B114" s="16" t="s">
        <v>46</v>
      </c>
      <c r="C114" s="16" t="s">
        <v>156</v>
      </c>
      <c r="D114" s="13">
        <v>3</v>
      </c>
      <c r="E114" s="13" t="s">
        <v>2660</v>
      </c>
      <c r="F114" s="13" t="s">
        <v>35</v>
      </c>
      <c r="G114" s="16" t="s">
        <v>3164</v>
      </c>
      <c r="H114" s="16">
        <v>5708</v>
      </c>
      <c r="I114" s="16">
        <v>200</v>
      </c>
      <c r="J114" s="16" t="s">
        <v>3165</v>
      </c>
    </row>
    <row r="115" spans="1:10">
      <c r="A115" s="13" t="s">
        <v>2866</v>
      </c>
      <c r="B115" s="16" t="s">
        <v>46</v>
      </c>
      <c r="C115" s="16" t="s">
        <v>1745</v>
      </c>
      <c r="D115" s="13">
        <v>3</v>
      </c>
      <c r="E115" s="13" t="s">
        <v>2660</v>
      </c>
      <c r="F115" s="13" t="s">
        <v>35</v>
      </c>
      <c r="G115" s="16" t="s">
        <v>3164</v>
      </c>
      <c r="H115" s="16">
        <v>5708</v>
      </c>
      <c r="I115" s="16">
        <v>200</v>
      </c>
      <c r="J115" s="16" t="s">
        <v>3165</v>
      </c>
    </row>
    <row r="116" spans="1:10">
      <c r="A116" s="13" t="s">
        <v>2867</v>
      </c>
      <c r="B116" s="16" t="s">
        <v>46</v>
      </c>
      <c r="C116" s="16" t="s">
        <v>166</v>
      </c>
      <c r="D116" s="13">
        <v>1</v>
      </c>
      <c r="E116" s="13" t="s">
        <v>2660</v>
      </c>
      <c r="F116" s="13" t="s">
        <v>35</v>
      </c>
      <c r="G116" s="16" t="s">
        <v>3164</v>
      </c>
      <c r="H116" s="16">
        <v>5708</v>
      </c>
      <c r="I116" s="16">
        <v>200</v>
      </c>
      <c r="J116" s="16" t="s">
        <v>3165</v>
      </c>
    </row>
    <row r="117" spans="1:10">
      <c r="A117" s="13" t="s">
        <v>2868</v>
      </c>
      <c r="B117" s="16" t="s">
        <v>46</v>
      </c>
      <c r="C117" s="16" t="s">
        <v>2133</v>
      </c>
      <c r="D117" s="13">
        <v>12</v>
      </c>
      <c r="E117" s="13" t="s">
        <v>2660</v>
      </c>
      <c r="F117" s="13" t="s">
        <v>35</v>
      </c>
      <c r="G117" s="16" t="s">
        <v>3164</v>
      </c>
      <c r="H117" s="16">
        <v>5708</v>
      </c>
      <c r="I117" s="16">
        <v>200</v>
      </c>
      <c r="J117" s="16" t="s">
        <v>3165</v>
      </c>
    </row>
    <row r="118" spans="1:10">
      <c r="A118" s="13" t="s">
        <v>2869</v>
      </c>
      <c r="B118" s="16" t="s">
        <v>46</v>
      </c>
      <c r="C118" s="16" t="s">
        <v>2458</v>
      </c>
      <c r="D118" s="13">
        <v>14</v>
      </c>
      <c r="E118" s="13" t="s">
        <v>2660</v>
      </c>
      <c r="F118" s="13" t="s">
        <v>35</v>
      </c>
      <c r="G118" s="16" t="s">
        <v>3164</v>
      </c>
      <c r="H118" s="16">
        <v>5708</v>
      </c>
      <c r="I118" s="16">
        <v>200</v>
      </c>
      <c r="J118" s="16" t="s">
        <v>3165</v>
      </c>
    </row>
    <row r="119" spans="1:10">
      <c r="A119" s="13" t="s">
        <v>2870</v>
      </c>
      <c r="B119" s="16" t="s">
        <v>46</v>
      </c>
      <c r="C119" s="16" t="s">
        <v>3124</v>
      </c>
      <c r="D119" s="13">
        <v>1</v>
      </c>
      <c r="E119" s="13" t="s">
        <v>2660</v>
      </c>
      <c r="F119" s="13" t="s">
        <v>35</v>
      </c>
      <c r="G119" s="16" t="s">
        <v>3164</v>
      </c>
      <c r="H119" s="16">
        <v>5708</v>
      </c>
      <c r="I119" s="16">
        <v>200</v>
      </c>
      <c r="J119" s="16" t="s">
        <v>3165</v>
      </c>
    </row>
    <row r="120" spans="1:10">
      <c r="A120" s="13" t="s">
        <v>2871</v>
      </c>
      <c r="B120" s="16" t="s">
        <v>1049</v>
      </c>
      <c r="C120" s="16" t="s">
        <v>3166</v>
      </c>
      <c r="D120" s="13">
        <v>1</v>
      </c>
      <c r="E120" s="13" t="s">
        <v>2660</v>
      </c>
      <c r="F120" s="13" t="s">
        <v>35</v>
      </c>
      <c r="G120" s="16" t="s">
        <v>3164</v>
      </c>
      <c r="H120" s="16">
        <v>5708</v>
      </c>
      <c r="I120" s="16">
        <v>200</v>
      </c>
      <c r="J120" s="16" t="s">
        <v>3165</v>
      </c>
    </row>
    <row r="121" spans="1:10">
      <c r="A121" s="13" t="s">
        <v>2872</v>
      </c>
      <c r="B121" s="16" t="s">
        <v>146</v>
      </c>
      <c r="C121" s="16" t="s">
        <v>147</v>
      </c>
      <c r="D121" s="13">
        <v>1</v>
      </c>
      <c r="E121" s="13" t="s">
        <v>2660</v>
      </c>
      <c r="F121" s="13" t="s">
        <v>35</v>
      </c>
      <c r="G121" s="16" t="s">
        <v>3169</v>
      </c>
      <c r="H121" s="13">
        <v>5722</v>
      </c>
      <c r="I121" s="13">
        <v>200</v>
      </c>
      <c r="J121" s="16" t="s">
        <v>3170</v>
      </c>
    </row>
    <row r="122" spans="1:10">
      <c r="A122" s="13" t="s">
        <v>2873</v>
      </c>
      <c r="B122" s="16" t="s">
        <v>3106</v>
      </c>
      <c r="C122" s="16" t="s">
        <v>3154</v>
      </c>
      <c r="D122" s="13">
        <v>1</v>
      </c>
      <c r="E122" s="13" t="s">
        <v>2660</v>
      </c>
      <c r="F122" s="13" t="s">
        <v>35</v>
      </c>
      <c r="G122" s="16" t="s">
        <v>3169</v>
      </c>
      <c r="H122" s="16">
        <v>5722</v>
      </c>
      <c r="I122" s="16">
        <v>200</v>
      </c>
      <c r="J122" s="16" t="s">
        <v>3170</v>
      </c>
    </row>
    <row r="123" spans="1:10">
      <c r="A123" s="13" t="s">
        <v>2874</v>
      </c>
      <c r="B123" s="16" t="s">
        <v>48</v>
      </c>
      <c r="C123" s="16" t="s">
        <v>3127</v>
      </c>
      <c r="D123" s="13">
        <v>2</v>
      </c>
      <c r="E123" s="13" t="s">
        <v>2660</v>
      </c>
      <c r="F123" s="13" t="s">
        <v>35</v>
      </c>
      <c r="G123" s="16" t="s">
        <v>3169</v>
      </c>
      <c r="H123" s="16">
        <v>5722</v>
      </c>
      <c r="I123" s="16">
        <v>200</v>
      </c>
      <c r="J123" s="16" t="s">
        <v>3170</v>
      </c>
    </row>
    <row r="124" spans="1:10">
      <c r="A124" s="13" t="s">
        <v>2875</v>
      </c>
      <c r="B124" s="16" t="s">
        <v>46</v>
      </c>
      <c r="C124" s="16" t="s">
        <v>1745</v>
      </c>
      <c r="D124" s="13">
        <v>2</v>
      </c>
      <c r="E124" s="13" t="s">
        <v>2660</v>
      </c>
      <c r="F124" s="13" t="s">
        <v>35</v>
      </c>
      <c r="G124" s="16" t="s">
        <v>3169</v>
      </c>
      <c r="H124" s="16">
        <v>5722</v>
      </c>
      <c r="I124" s="16">
        <v>200</v>
      </c>
      <c r="J124" s="16" t="s">
        <v>3170</v>
      </c>
    </row>
    <row r="125" spans="1:10">
      <c r="A125" s="13" t="s">
        <v>2876</v>
      </c>
      <c r="B125" s="16" t="s">
        <v>46</v>
      </c>
      <c r="C125" s="16" t="s">
        <v>2458</v>
      </c>
      <c r="D125" s="13">
        <v>8</v>
      </c>
      <c r="E125" s="13" t="s">
        <v>2660</v>
      </c>
      <c r="F125" s="13" t="s">
        <v>35</v>
      </c>
      <c r="G125" s="16" t="s">
        <v>3169</v>
      </c>
      <c r="H125" s="16">
        <v>5722</v>
      </c>
      <c r="I125" s="16">
        <v>200</v>
      </c>
      <c r="J125" s="16" t="s">
        <v>3170</v>
      </c>
    </row>
    <row r="126" spans="1:10">
      <c r="A126" s="13" t="s">
        <v>2877</v>
      </c>
      <c r="B126" s="16" t="s">
        <v>46</v>
      </c>
      <c r="C126" s="16" t="s">
        <v>2133</v>
      </c>
      <c r="D126" s="13">
        <v>26</v>
      </c>
      <c r="E126" s="13" t="s">
        <v>2660</v>
      </c>
      <c r="F126" s="13" t="s">
        <v>35</v>
      </c>
      <c r="G126" s="16" t="s">
        <v>3169</v>
      </c>
      <c r="H126" s="16">
        <v>5722</v>
      </c>
      <c r="I126" s="16">
        <v>200</v>
      </c>
      <c r="J126" s="16" t="s">
        <v>3170</v>
      </c>
    </row>
    <row r="127" spans="1:10">
      <c r="A127" s="13" t="s">
        <v>2878</v>
      </c>
      <c r="B127" s="16" t="s">
        <v>46</v>
      </c>
      <c r="C127" s="16" t="s">
        <v>3151</v>
      </c>
      <c r="D127" s="13">
        <v>1</v>
      </c>
      <c r="E127" s="13" t="s">
        <v>2660</v>
      </c>
      <c r="F127" s="13" t="s">
        <v>35</v>
      </c>
      <c r="G127" s="16" t="s">
        <v>3169</v>
      </c>
      <c r="H127" s="16">
        <v>5722</v>
      </c>
      <c r="I127" s="16">
        <v>200</v>
      </c>
      <c r="J127" s="16" t="s">
        <v>3170</v>
      </c>
    </row>
    <row r="128" spans="1:10">
      <c r="A128" s="13" t="s">
        <v>2879</v>
      </c>
      <c r="B128" s="16" t="s">
        <v>46</v>
      </c>
      <c r="C128" s="16" t="s">
        <v>3167</v>
      </c>
      <c r="D128" s="13">
        <v>1</v>
      </c>
      <c r="E128" s="13" t="s">
        <v>2660</v>
      </c>
      <c r="F128" s="13" t="s">
        <v>35</v>
      </c>
      <c r="G128" s="16" t="s">
        <v>3169</v>
      </c>
      <c r="H128" s="16">
        <v>5722</v>
      </c>
      <c r="I128" s="16">
        <v>200</v>
      </c>
      <c r="J128" s="16" t="s">
        <v>3170</v>
      </c>
    </row>
    <row r="129" spans="1:10">
      <c r="A129" s="13" t="s">
        <v>2880</v>
      </c>
      <c r="B129" s="16" t="s">
        <v>46</v>
      </c>
      <c r="C129" s="16" t="s">
        <v>3168</v>
      </c>
      <c r="D129" s="13">
        <v>1</v>
      </c>
      <c r="E129" s="13" t="s">
        <v>2660</v>
      </c>
      <c r="F129" s="13" t="s">
        <v>35</v>
      </c>
      <c r="G129" s="16" t="s">
        <v>3169</v>
      </c>
      <c r="H129" s="16">
        <v>5722</v>
      </c>
      <c r="I129" s="16">
        <v>200</v>
      </c>
      <c r="J129" s="16" t="s">
        <v>3170</v>
      </c>
    </row>
    <row r="130" spans="1:10">
      <c r="A130" s="13" t="s">
        <v>2881</v>
      </c>
      <c r="B130" s="16" t="s">
        <v>3106</v>
      </c>
      <c r="C130" s="16" t="s">
        <v>3171</v>
      </c>
      <c r="D130" s="13">
        <v>1</v>
      </c>
      <c r="E130" s="13" t="s">
        <v>2660</v>
      </c>
      <c r="F130" s="13" t="s">
        <v>35</v>
      </c>
      <c r="G130" s="16" t="s">
        <v>3174</v>
      </c>
      <c r="H130" s="13">
        <v>9708</v>
      </c>
      <c r="I130" s="13">
        <v>200</v>
      </c>
      <c r="J130" s="16" t="s">
        <v>3175</v>
      </c>
    </row>
    <row r="131" spans="1:10">
      <c r="A131" s="13" t="s">
        <v>2882</v>
      </c>
      <c r="B131" s="16" t="s">
        <v>146</v>
      </c>
      <c r="C131" s="16" t="s">
        <v>3111</v>
      </c>
      <c r="D131" s="13">
        <v>2</v>
      </c>
      <c r="E131" s="13" t="s">
        <v>2660</v>
      </c>
      <c r="F131" s="13" t="s">
        <v>35</v>
      </c>
      <c r="G131" s="16" t="s">
        <v>3174</v>
      </c>
      <c r="H131" s="16">
        <v>9708</v>
      </c>
      <c r="I131" s="16">
        <v>200</v>
      </c>
      <c r="J131" s="16" t="s">
        <v>3175</v>
      </c>
    </row>
    <row r="132" spans="1:10">
      <c r="A132" s="13" t="s">
        <v>2883</v>
      </c>
      <c r="B132" s="16" t="s">
        <v>48</v>
      </c>
      <c r="C132" s="16" t="s">
        <v>3172</v>
      </c>
      <c r="D132" s="13">
        <v>3</v>
      </c>
      <c r="E132" s="13" t="s">
        <v>2660</v>
      </c>
      <c r="F132" s="13" t="s">
        <v>35</v>
      </c>
      <c r="G132" s="16" t="s">
        <v>3174</v>
      </c>
      <c r="H132" s="16">
        <v>9708</v>
      </c>
      <c r="I132" s="16">
        <v>200</v>
      </c>
      <c r="J132" s="16" t="s">
        <v>3175</v>
      </c>
    </row>
    <row r="133" spans="1:10">
      <c r="A133" s="13" t="s">
        <v>2884</v>
      </c>
      <c r="B133" s="16" t="s">
        <v>46</v>
      </c>
      <c r="C133" s="16" t="s">
        <v>3143</v>
      </c>
      <c r="D133" s="13">
        <v>1</v>
      </c>
      <c r="E133" s="13" t="s">
        <v>2660</v>
      </c>
      <c r="F133" s="13" t="s">
        <v>35</v>
      </c>
      <c r="G133" s="16" t="s">
        <v>3174</v>
      </c>
      <c r="H133" s="16">
        <v>9708</v>
      </c>
      <c r="I133" s="16">
        <v>200</v>
      </c>
      <c r="J133" s="16" t="s">
        <v>3175</v>
      </c>
    </row>
    <row r="134" spans="1:10">
      <c r="A134" s="13" t="s">
        <v>2885</v>
      </c>
      <c r="B134" s="16" t="s">
        <v>46</v>
      </c>
      <c r="C134" s="16" t="s">
        <v>1745</v>
      </c>
      <c r="D134" s="13">
        <v>4</v>
      </c>
      <c r="E134" s="13" t="s">
        <v>2660</v>
      </c>
      <c r="F134" s="13" t="s">
        <v>35</v>
      </c>
      <c r="G134" s="16" t="s">
        <v>3174</v>
      </c>
      <c r="H134" s="16">
        <v>9708</v>
      </c>
      <c r="I134" s="16">
        <v>200</v>
      </c>
      <c r="J134" s="16" t="s">
        <v>3175</v>
      </c>
    </row>
    <row r="135" spans="1:10">
      <c r="A135" s="13" t="s">
        <v>2886</v>
      </c>
      <c r="B135" s="16" t="s">
        <v>46</v>
      </c>
      <c r="C135" s="16" t="s">
        <v>2458</v>
      </c>
      <c r="D135" s="13">
        <v>11</v>
      </c>
      <c r="E135" s="13" t="s">
        <v>2660</v>
      </c>
      <c r="F135" s="13" t="s">
        <v>35</v>
      </c>
      <c r="G135" s="16" t="s">
        <v>3174</v>
      </c>
      <c r="H135" s="16">
        <v>9708</v>
      </c>
      <c r="I135" s="16">
        <v>200</v>
      </c>
      <c r="J135" s="16" t="s">
        <v>3175</v>
      </c>
    </row>
    <row r="136" spans="1:10">
      <c r="A136" s="13" t="s">
        <v>2887</v>
      </c>
      <c r="B136" s="16" t="s">
        <v>46</v>
      </c>
      <c r="C136" s="16" t="s">
        <v>2133</v>
      </c>
      <c r="D136" s="13">
        <v>41</v>
      </c>
      <c r="E136" s="13" t="s">
        <v>2660</v>
      </c>
      <c r="F136" s="13" t="s">
        <v>35</v>
      </c>
      <c r="G136" s="16" t="s">
        <v>3174</v>
      </c>
      <c r="H136" s="16">
        <v>9708</v>
      </c>
      <c r="I136" s="16">
        <v>200</v>
      </c>
      <c r="J136" s="16" t="s">
        <v>3175</v>
      </c>
    </row>
    <row r="137" spans="1:10">
      <c r="A137" s="13" t="s">
        <v>2888</v>
      </c>
      <c r="B137" s="16" t="s">
        <v>46</v>
      </c>
      <c r="C137" s="16" t="s">
        <v>3173</v>
      </c>
      <c r="D137" s="13">
        <v>1</v>
      </c>
      <c r="E137" s="13" t="s">
        <v>2660</v>
      </c>
      <c r="F137" s="13" t="s">
        <v>35</v>
      </c>
      <c r="G137" s="16" t="s">
        <v>3174</v>
      </c>
      <c r="H137" s="16">
        <v>9708</v>
      </c>
      <c r="I137" s="16">
        <v>200</v>
      </c>
      <c r="J137" s="16" t="s">
        <v>3175</v>
      </c>
    </row>
    <row r="138" spans="1:10">
      <c r="A138" s="13" t="s">
        <v>2889</v>
      </c>
      <c r="B138" s="16" t="s">
        <v>146</v>
      </c>
      <c r="C138" s="16" t="s">
        <v>3111</v>
      </c>
      <c r="D138" s="13">
        <v>1</v>
      </c>
      <c r="E138" s="13" t="s">
        <v>2660</v>
      </c>
      <c r="F138" s="13" t="s">
        <v>35</v>
      </c>
      <c r="G138" s="16" t="s">
        <v>3181</v>
      </c>
      <c r="H138" s="13">
        <v>9729</v>
      </c>
      <c r="I138" s="13">
        <v>200</v>
      </c>
      <c r="J138" s="16" t="s">
        <v>3182</v>
      </c>
    </row>
    <row r="139" spans="1:10">
      <c r="A139" s="13" t="s">
        <v>2890</v>
      </c>
      <c r="B139" s="16" t="s">
        <v>48</v>
      </c>
      <c r="C139" s="16" t="s">
        <v>3176</v>
      </c>
      <c r="D139" s="13">
        <v>1</v>
      </c>
      <c r="E139" s="13" t="s">
        <v>2660</v>
      </c>
      <c r="F139" s="13" t="s">
        <v>35</v>
      </c>
      <c r="G139" s="16" t="s">
        <v>3181</v>
      </c>
      <c r="H139" s="16">
        <v>9729</v>
      </c>
      <c r="I139" s="16">
        <v>200</v>
      </c>
      <c r="J139" s="16" t="s">
        <v>3182</v>
      </c>
    </row>
    <row r="140" spans="1:10">
      <c r="A140" s="13" t="s">
        <v>2891</v>
      </c>
      <c r="B140" s="16" t="s">
        <v>332</v>
      </c>
      <c r="C140" s="16" t="s">
        <v>3177</v>
      </c>
      <c r="D140" s="13">
        <v>1</v>
      </c>
      <c r="E140" s="13" t="s">
        <v>2660</v>
      </c>
      <c r="F140" s="13" t="s">
        <v>35</v>
      </c>
      <c r="G140" s="16" t="s">
        <v>3181</v>
      </c>
      <c r="H140" s="16">
        <v>9729</v>
      </c>
      <c r="I140" s="16">
        <v>200</v>
      </c>
      <c r="J140" s="16" t="s">
        <v>3182</v>
      </c>
    </row>
    <row r="141" spans="1:10">
      <c r="A141" s="13" t="s">
        <v>2892</v>
      </c>
      <c r="B141" s="16" t="s">
        <v>46</v>
      </c>
      <c r="C141" s="16" t="s">
        <v>3178</v>
      </c>
      <c r="D141" s="13">
        <v>1</v>
      </c>
      <c r="E141" s="13" t="s">
        <v>2660</v>
      </c>
      <c r="F141" s="13" t="s">
        <v>35</v>
      </c>
      <c r="G141" s="16" t="s">
        <v>3181</v>
      </c>
      <c r="H141" s="16">
        <v>9729</v>
      </c>
      <c r="I141" s="16">
        <v>200</v>
      </c>
      <c r="J141" s="16" t="s">
        <v>3182</v>
      </c>
    </row>
    <row r="142" spans="1:10">
      <c r="A142" s="13" t="s">
        <v>2893</v>
      </c>
      <c r="B142" s="16" t="s">
        <v>46</v>
      </c>
      <c r="C142" s="16" t="s">
        <v>3167</v>
      </c>
      <c r="D142" s="13">
        <v>2</v>
      </c>
      <c r="E142" s="13" t="s">
        <v>2660</v>
      </c>
      <c r="F142" s="13" t="s">
        <v>35</v>
      </c>
      <c r="G142" s="16" t="s">
        <v>3181</v>
      </c>
      <c r="H142" s="16">
        <v>9729</v>
      </c>
      <c r="I142" s="16">
        <v>200</v>
      </c>
      <c r="J142" s="16" t="s">
        <v>3182</v>
      </c>
    </row>
    <row r="143" spans="1:10">
      <c r="A143" s="13" t="s">
        <v>2894</v>
      </c>
      <c r="B143" s="16" t="s">
        <v>46</v>
      </c>
      <c r="C143" s="16" t="s">
        <v>2409</v>
      </c>
      <c r="D143" s="13">
        <v>1</v>
      </c>
      <c r="E143" s="13" t="s">
        <v>2660</v>
      </c>
      <c r="F143" s="13" t="s">
        <v>35</v>
      </c>
      <c r="G143" s="16" t="s">
        <v>3181</v>
      </c>
      <c r="H143" s="16">
        <v>9729</v>
      </c>
      <c r="I143" s="16">
        <v>200</v>
      </c>
      <c r="J143" s="16" t="s">
        <v>3182</v>
      </c>
    </row>
    <row r="144" spans="1:10">
      <c r="A144" s="13" t="s">
        <v>2895</v>
      </c>
      <c r="B144" s="16" t="s">
        <v>46</v>
      </c>
      <c r="C144" s="16" t="s">
        <v>2133</v>
      </c>
      <c r="D144" s="13">
        <v>25</v>
      </c>
      <c r="E144" s="13" t="s">
        <v>2660</v>
      </c>
      <c r="F144" s="17" t="s">
        <v>35</v>
      </c>
      <c r="G144" s="16" t="s">
        <v>3181</v>
      </c>
      <c r="H144" s="16">
        <v>9729</v>
      </c>
      <c r="I144" s="16">
        <v>200</v>
      </c>
      <c r="J144" s="16" t="s">
        <v>3182</v>
      </c>
    </row>
    <row r="145" spans="1:10">
      <c r="A145" s="13" t="s">
        <v>2896</v>
      </c>
      <c r="B145" s="16" t="s">
        <v>46</v>
      </c>
      <c r="C145" s="16" t="s">
        <v>2458</v>
      </c>
      <c r="D145" s="13">
        <v>25</v>
      </c>
      <c r="E145" s="13" t="s">
        <v>2660</v>
      </c>
      <c r="F145" s="13" t="s">
        <v>35</v>
      </c>
      <c r="G145" s="16" t="s">
        <v>3181</v>
      </c>
      <c r="H145" s="16">
        <v>9729</v>
      </c>
      <c r="I145" s="16">
        <v>200</v>
      </c>
      <c r="J145" s="16" t="s">
        <v>3182</v>
      </c>
    </row>
    <row r="146" spans="1:10">
      <c r="A146" s="13" t="s">
        <v>2897</v>
      </c>
      <c r="B146" s="16" t="s">
        <v>46</v>
      </c>
      <c r="C146" s="16" t="s">
        <v>3179</v>
      </c>
      <c r="D146" s="13">
        <v>1</v>
      </c>
      <c r="E146" s="13" t="s">
        <v>2660</v>
      </c>
      <c r="F146" s="13" t="s">
        <v>35</v>
      </c>
      <c r="G146" s="16" t="s">
        <v>3181</v>
      </c>
      <c r="H146" s="16">
        <v>9729</v>
      </c>
      <c r="I146" s="16">
        <v>200</v>
      </c>
      <c r="J146" s="16" t="s">
        <v>3182</v>
      </c>
    </row>
    <row r="147" spans="1:10">
      <c r="A147" s="13" t="s">
        <v>2898</v>
      </c>
      <c r="B147" s="16" t="s">
        <v>46</v>
      </c>
      <c r="C147" s="16" t="s">
        <v>3180</v>
      </c>
      <c r="D147" s="13">
        <v>1</v>
      </c>
      <c r="E147" s="13" t="s">
        <v>2660</v>
      </c>
      <c r="F147" s="13" t="s">
        <v>35</v>
      </c>
      <c r="G147" s="16" t="s">
        <v>3181</v>
      </c>
      <c r="H147" s="16">
        <v>9729</v>
      </c>
      <c r="I147" s="16">
        <v>200</v>
      </c>
      <c r="J147" s="16" t="s">
        <v>3182</v>
      </c>
    </row>
    <row r="148" spans="1:10">
      <c r="A148" s="13" t="s">
        <v>2899</v>
      </c>
      <c r="B148" s="17" t="s">
        <v>3106</v>
      </c>
      <c r="C148" s="17" t="s">
        <v>3154</v>
      </c>
      <c r="D148" s="13">
        <v>1</v>
      </c>
      <c r="E148" s="13" t="s">
        <v>2660</v>
      </c>
      <c r="F148" s="13" t="s">
        <v>35</v>
      </c>
      <c r="G148" s="17" t="s">
        <v>3184</v>
      </c>
      <c r="H148" s="13">
        <v>9694</v>
      </c>
      <c r="I148" s="13">
        <v>200</v>
      </c>
      <c r="J148" s="17" t="s">
        <v>3185</v>
      </c>
    </row>
    <row r="149" spans="1:10">
      <c r="A149" s="13" t="s">
        <v>2900</v>
      </c>
      <c r="B149" s="17" t="s">
        <v>46</v>
      </c>
      <c r="C149" s="17" t="s">
        <v>1745</v>
      </c>
      <c r="D149" s="13">
        <v>1</v>
      </c>
      <c r="E149" s="13" t="s">
        <v>2660</v>
      </c>
      <c r="F149" s="13" t="s">
        <v>35</v>
      </c>
      <c r="G149" s="17" t="s">
        <v>3184</v>
      </c>
      <c r="H149" s="17">
        <v>9694</v>
      </c>
      <c r="I149" s="17">
        <v>200</v>
      </c>
      <c r="J149" s="17" t="s">
        <v>3185</v>
      </c>
    </row>
    <row r="150" spans="1:10">
      <c r="A150" s="13" t="s">
        <v>2901</v>
      </c>
      <c r="B150" s="17" t="s">
        <v>46</v>
      </c>
      <c r="C150" s="17" t="s">
        <v>2133</v>
      </c>
      <c r="D150" s="13">
        <v>7</v>
      </c>
      <c r="E150" s="13" t="s">
        <v>2660</v>
      </c>
      <c r="F150" s="13" t="s">
        <v>35</v>
      </c>
      <c r="G150" s="17" t="s">
        <v>3184</v>
      </c>
      <c r="H150" s="17">
        <v>9694</v>
      </c>
      <c r="I150" s="17">
        <v>200</v>
      </c>
      <c r="J150" s="17" t="s">
        <v>3185</v>
      </c>
    </row>
    <row r="151" spans="1:10">
      <c r="A151" s="13" t="s">
        <v>2902</v>
      </c>
      <c r="B151" s="17" t="s">
        <v>46</v>
      </c>
      <c r="C151" s="17" t="s">
        <v>2458</v>
      </c>
      <c r="D151" s="13">
        <v>7</v>
      </c>
      <c r="E151" s="13" t="s">
        <v>2660</v>
      </c>
      <c r="F151" s="13" t="s">
        <v>35</v>
      </c>
      <c r="G151" s="17" t="s">
        <v>3184</v>
      </c>
      <c r="H151" s="17">
        <v>9694</v>
      </c>
      <c r="I151" s="17">
        <v>200</v>
      </c>
      <c r="J151" s="17" t="s">
        <v>3185</v>
      </c>
    </row>
    <row r="152" spans="1:10">
      <c r="A152" s="13" t="s">
        <v>2903</v>
      </c>
      <c r="B152" s="17" t="s">
        <v>46</v>
      </c>
      <c r="C152" s="17" t="s">
        <v>2436</v>
      </c>
      <c r="D152" s="13">
        <v>1</v>
      </c>
      <c r="E152" s="13" t="s">
        <v>2660</v>
      </c>
      <c r="F152" s="13" t="s">
        <v>35</v>
      </c>
      <c r="G152" s="17" t="s">
        <v>3184</v>
      </c>
      <c r="H152" s="17">
        <v>9694</v>
      </c>
      <c r="I152" s="17">
        <v>200</v>
      </c>
      <c r="J152" s="17" t="s">
        <v>3185</v>
      </c>
    </row>
    <row r="153" spans="1:10">
      <c r="A153" s="13" t="s">
        <v>2904</v>
      </c>
      <c r="B153" s="17" t="s">
        <v>46</v>
      </c>
      <c r="C153" s="17" t="s">
        <v>3151</v>
      </c>
      <c r="D153" s="13">
        <v>2</v>
      </c>
      <c r="E153" s="13" t="s">
        <v>2660</v>
      </c>
      <c r="F153" s="13" t="s">
        <v>35</v>
      </c>
      <c r="G153" s="17" t="s">
        <v>3184</v>
      </c>
      <c r="H153" s="17">
        <v>9694</v>
      </c>
      <c r="I153" s="17">
        <v>200</v>
      </c>
      <c r="J153" s="17" t="s">
        <v>3185</v>
      </c>
    </row>
    <row r="154" spans="1:10">
      <c r="A154" s="13" t="s">
        <v>2905</v>
      </c>
      <c r="B154" s="17" t="s">
        <v>46</v>
      </c>
      <c r="C154" s="17" t="s">
        <v>3161</v>
      </c>
      <c r="D154" s="13">
        <v>1</v>
      </c>
      <c r="E154" s="13" t="s">
        <v>2660</v>
      </c>
      <c r="F154" s="13" t="s">
        <v>35</v>
      </c>
      <c r="G154" s="17" t="s">
        <v>3184</v>
      </c>
      <c r="H154" s="17">
        <v>9694</v>
      </c>
      <c r="I154" s="17">
        <v>200</v>
      </c>
      <c r="J154" s="17" t="s">
        <v>3185</v>
      </c>
    </row>
    <row r="155" spans="1:10">
      <c r="A155" s="13" t="s">
        <v>2906</v>
      </c>
      <c r="B155" s="17" t="s">
        <v>46</v>
      </c>
      <c r="C155" s="17" t="s">
        <v>3183</v>
      </c>
      <c r="D155" s="13">
        <v>1</v>
      </c>
      <c r="E155" s="13" t="s">
        <v>2660</v>
      </c>
      <c r="F155" s="13" t="s">
        <v>35</v>
      </c>
      <c r="G155" s="17" t="s">
        <v>3184</v>
      </c>
      <c r="H155" s="17">
        <v>9694</v>
      </c>
      <c r="I155" s="17">
        <v>200</v>
      </c>
      <c r="J155" s="17" t="s">
        <v>3185</v>
      </c>
    </row>
    <row r="156" spans="1:10">
      <c r="A156" s="13" t="s">
        <v>2907</v>
      </c>
      <c r="B156" s="17" t="s">
        <v>46</v>
      </c>
      <c r="C156" s="17" t="s">
        <v>2133</v>
      </c>
      <c r="D156" s="13">
        <v>12</v>
      </c>
      <c r="E156" s="13" t="s">
        <v>2660</v>
      </c>
      <c r="F156" s="13" t="s">
        <v>35</v>
      </c>
      <c r="G156" s="17" t="s">
        <v>3187</v>
      </c>
      <c r="H156" s="13">
        <v>9747</v>
      </c>
      <c r="I156" s="13">
        <v>200</v>
      </c>
      <c r="J156" s="17" t="s">
        <v>3188</v>
      </c>
    </row>
    <row r="157" spans="1:10">
      <c r="A157" s="13" t="s">
        <v>2908</v>
      </c>
      <c r="B157" s="17" t="s">
        <v>46</v>
      </c>
      <c r="C157" s="17" t="s">
        <v>2458</v>
      </c>
      <c r="D157" s="13">
        <v>15</v>
      </c>
      <c r="E157" s="13" t="s">
        <v>2660</v>
      </c>
      <c r="F157" s="13" t="s">
        <v>35</v>
      </c>
      <c r="G157" s="17" t="s">
        <v>3187</v>
      </c>
      <c r="H157" s="17">
        <v>9747</v>
      </c>
      <c r="I157" s="17">
        <v>200</v>
      </c>
      <c r="J157" s="17" t="s">
        <v>3188</v>
      </c>
    </row>
    <row r="158" spans="1:10">
      <c r="A158" s="13" t="s">
        <v>2909</v>
      </c>
      <c r="B158" s="17" t="s">
        <v>140</v>
      </c>
      <c r="C158" s="17" t="s">
        <v>3112</v>
      </c>
      <c r="D158" s="13">
        <v>1</v>
      </c>
      <c r="E158" s="13" t="s">
        <v>2660</v>
      </c>
      <c r="F158" s="13" t="s">
        <v>35</v>
      </c>
      <c r="G158" s="17" t="s">
        <v>3187</v>
      </c>
      <c r="H158" s="17">
        <v>9747</v>
      </c>
      <c r="I158" s="17">
        <v>200</v>
      </c>
      <c r="J158" s="17" t="s">
        <v>3188</v>
      </c>
    </row>
    <row r="159" spans="1:10">
      <c r="A159" s="13" t="s">
        <v>2910</v>
      </c>
      <c r="B159" s="17" t="s">
        <v>48</v>
      </c>
      <c r="C159" s="17" t="s">
        <v>3172</v>
      </c>
      <c r="D159" s="13">
        <v>1</v>
      </c>
      <c r="E159" s="13" t="s">
        <v>2660</v>
      </c>
      <c r="F159" s="13" t="s">
        <v>35</v>
      </c>
      <c r="G159" s="17" t="s">
        <v>3187</v>
      </c>
      <c r="H159" s="17">
        <v>9747</v>
      </c>
      <c r="I159" s="17">
        <v>200</v>
      </c>
      <c r="J159" s="17" t="s">
        <v>3188</v>
      </c>
    </row>
    <row r="160" spans="1:10">
      <c r="A160" s="13" t="s">
        <v>2911</v>
      </c>
      <c r="B160" s="17" t="s">
        <v>146</v>
      </c>
      <c r="C160" s="17" t="s">
        <v>3186</v>
      </c>
      <c r="D160" s="13">
        <v>1</v>
      </c>
      <c r="E160" s="13" t="s">
        <v>2660</v>
      </c>
      <c r="F160" s="13" t="s">
        <v>35</v>
      </c>
      <c r="G160" s="17" t="s">
        <v>3187</v>
      </c>
      <c r="H160" s="17">
        <v>9747</v>
      </c>
      <c r="I160" s="17">
        <v>200</v>
      </c>
      <c r="J160" s="17" t="s">
        <v>3188</v>
      </c>
    </row>
    <row r="161" spans="1:10">
      <c r="A161" s="13" t="s">
        <v>2912</v>
      </c>
      <c r="B161" s="17" t="s">
        <v>47</v>
      </c>
      <c r="C161" s="17" t="s">
        <v>1860</v>
      </c>
      <c r="D161" s="13">
        <v>2</v>
      </c>
      <c r="E161" s="13" t="s">
        <v>2660</v>
      </c>
      <c r="F161" s="13" t="s">
        <v>35</v>
      </c>
      <c r="G161" s="17" t="s">
        <v>3187</v>
      </c>
      <c r="H161" s="17">
        <v>9747</v>
      </c>
      <c r="I161" s="17">
        <v>200</v>
      </c>
      <c r="J161" s="17" t="s">
        <v>3188</v>
      </c>
    </row>
    <row r="162" spans="1:10">
      <c r="A162" s="13" t="s">
        <v>2913</v>
      </c>
      <c r="B162" s="21" t="s">
        <v>46</v>
      </c>
      <c r="C162" s="21" t="s">
        <v>3202</v>
      </c>
      <c r="D162" s="13">
        <v>1</v>
      </c>
      <c r="E162" s="13" t="s">
        <v>2660</v>
      </c>
      <c r="F162" s="13" t="s">
        <v>35</v>
      </c>
      <c r="G162" s="21" t="s">
        <v>3209</v>
      </c>
      <c r="H162" s="13">
        <v>11839</v>
      </c>
      <c r="I162" s="13">
        <v>200</v>
      </c>
      <c r="J162" s="21" t="s">
        <v>3210</v>
      </c>
    </row>
    <row r="163" spans="1:10">
      <c r="A163" s="13" t="s">
        <v>2914</v>
      </c>
      <c r="B163" s="21" t="s">
        <v>46</v>
      </c>
      <c r="C163" s="21" t="s">
        <v>3203</v>
      </c>
      <c r="D163" s="13">
        <v>2</v>
      </c>
      <c r="E163" s="13" t="s">
        <v>2660</v>
      </c>
      <c r="F163" s="13" t="s">
        <v>35</v>
      </c>
      <c r="G163" s="21" t="s">
        <v>3209</v>
      </c>
      <c r="H163" s="21">
        <v>11839</v>
      </c>
      <c r="I163" s="21">
        <v>200</v>
      </c>
      <c r="J163" s="21" t="s">
        <v>3210</v>
      </c>
    </row>
    <row r="164" spans="1:10">
      <c r="A164" s="13" t="s">
        <v>2915</v>
      </c>
      <c r="B164" s="21" t="s">
        <v>46</v>
      </c>
      <c r="C164" s="21" t="s">
        <v>3204</v>
      </c>
      <c r="D164" s="13">
        <v>1</v>
      </c>
      <c r="E164" s="13" t="s">
        <v>2660</v>
      </c>
      <c r="F164" s="13" t="s">
        <v>35</v>
      </c>
      <c r="G164" s="21" t="s">
        <v>3209</v>
      </c>
      <c r="H164" s="21">
        <v>11839</v>
      </c>
      <c r="I164" s="21">
        <v>200</v>
      </c>
      <c r="J164" s="21" t="s">
        <v>3210</v>
      </c>
    </row>
    <row r="165" spans="1:10">
      <c r="A165" s="13" t="s">
        <v>2916</v>
      </c>
      <c r="B165" s="21" t="s">
        <v>46</v>
      </c>
      <c r="C165" s="21" t="s">
        <v>1745</v>
      </c>
      <c r="D165" s="13">
        <v>2</v>
      </c>
      <c r="E165" s="13" t="s">
        <v>2660</v>
      </c>
      <c r="F165" s="13" t="s">
        <v>35</v>
      </c>
      <c r="G165" s="21" t="s">
        <v>3209</v>
      </c>
      <c r="H165" s="21">
        <v>11839</v>
      </c>
      <c r="I165" s="21">
        <v>200</v>
      </c>
      <c r="J165" s="21" t="s">
        <v>3210</v>
      </c>
    </row>
    <row r="166" spans="1:10">
      <c r="A166" s="13" t="s">
        <v>2917</v>
      </c>
      <c r="B166" s="21" t="s">
        <v>46</v>
      </c>
      <c r="C166" s="21" t="s">
        <v>166</v>
      </c>
      <c r="D166" s="13">
        <v>1</v>
      </c>
      <c r="E166" s="13" t="s">
        <v>2660</v>
      </c>
      <c r="F166" s="13" t="s">
        <v>35</v>
      </c>
      <c r="G166" s="21" t="s">
        <v>3209</v>
      </c>
      <c r="H166" s="21">
        <v>11839</v>
      </c>
      <c r="I166" s="21">
        <v>200</v>
      </c>
      <c r="J166" s="21" t="s">
        <v>3210</v>
      </c>
    </row>
    <row r="167" spans="1:10">
      <c r="A167" s="13" t="s">
        <v>2918</v>
      </c>
      <c r="B167" s="21" t="s">
        <v>46</v>
      </c>
      <c r="C167" s="21" t="s">
        <v>164</v>
      </c>
      <c r="D167" s="13">
        <v>1</v>
      </c>
      <c r="E167" s="13" t="s">
        <v>2660</v>
      </c>
      <c r="F167" s="13" t="s">
        <v>35</v>
      </c>
      <c r="G167" s="21" t="s">
        <v>3209</v>
      </c>
      <c r="H167" s="21">
        <v>11839</v>
      </c>
      <c r="I167" s="21">
        <v>200</v>
      </c>
      <c r="J167" s="21" t="s">
        <v>3210</v>
      </c>
    </row>
    <row r="168" spans="1:10">
      <c r="A168" s="13" t="s">
        <v>2919</v>
      </c>
      <c r="B168" s="21" t="s">
        <v>46</v>
      </c>
      <c r="C168" s="21" t="s">
        <v>2133</v>
      </c>
      <c r="D168" s="13">
        <v>16</v>
      </c>
      <c r="E168" s="13" t="s">
        <v>2660</v>
      </c>
      <c r="F168" s="13" t="s">
        <v>35</v>
      </c>
      <c r="G168" s="21" t="s">
        <v>3209</v>
      </c>
      <c r="H168" s="21">
        <v>11839</v>
      </c>
      <c r="I168" s="21">
        <v>200</v>
      </c>
      <c r="J168" s="21" t="s">
        <v>3210</v>
      </c>
    </row>
    <row r="169" spans="1:10">
      <c r="A169" s="13" t="s">
        <v>2920</v>
      </c>
      <c r="B169" s="21" t="s">
        <v>46</v>
      </c>
      <c r="C169" s="21" t="s">
        <v>2458</v>
      </c>
      <c r="D169" s="13">
        <v>15</v>
      </c>
      <c r="E169" s="13" t="s">
        <v>2660</v>
      </c>
      <c r="F169" s="13" t="s">
        <v>35</v>
      </c>
      <c r="G169" s="21" t="s">
        <v>3209</v>
      </c>
      <c r="H169" s="21">
        <v>11839</v>
      </c>
      <c r="I169" s="21">
        <v>200</v>
      </c>
      <c r="J169" s="21" t="s">
        <v>3210</v>
      </c>
    </row>
    <row r="170" spans="1:10">
      <c r="A170" s="13" t="s">
        <v>2921</v>
      </c>
      <c r="B170" s="21" t="s">
        <v>46</v>
      </c>
      <c r="C170" s="21" t="s">
        <v>3205</v>
      </c>
      <c r="D170" s="13">
        <v>1</v>
      </c>
      <c r="E170" s="13" t="s">
        <v>2660</v>
      </c>
      <c r="F170" s="13" t="s">
        <v>35</v>
      </c>
      <c r="G170" s="21" t="s">
        <v>3209</v>
      </c>
      <c r="H170" s="21">
        <v>11839</v>
      </c>
      <c r="I170" s="21">
        <v>200</v>
      </c>
      <c r="J170" s="21" t="s">
        <v>3210</v>
      </c>
    </row>
    <row r="171" spans="1:10">
      <c r="A171" s="13" t="s">
        <v>2922</v>
      </c>
      <c r="B171" s="21" t="s">
        <v>146</v>
      </c>
      <c r="C171" s="21" t="s">
        <v>3111</v>
      </c>
      <c r="D171" s="13">
        <v>1</v>
      </c>
      <c r="E171" s="13" t="s">
        <v>2660</v>
      </c>
      <c r="F171" s="13" t="s">
        <v>35</v>
      </c>
      <c r="G171" s="21" t="s">
        <v>3209</v>
      </c>
      <c r="H171" s="21">
        <v>11839</v>
      </c>
      <c r="I171" s="21">
        <v>200</v>
      </c>
      <c r="J171" s="21" t="s">
        <v>3210</v>
      </c>
    </row>
    <row r="172" spans="1:10">
      <c r="A172" s="13" t="s">
        <v>2923</v>
      </c>
      <c r="B172" s="21" t="s">
        <v>48</v>
      </c>
      <c r="C172" s="21" t="s">
        <v>3127</v>
      </c>
      <c r="D172" s="13">
        <v>1</v>
      </c>
      <c r="E172" s="13" t="s">
        <v>2660</v>
      </c>
      <c r="F172" s="13" t="s">
        <v>35</v>
      </c>
      <c r="G172" s="21" t="s">
        <v>3209</v>
      </c>
      <c r="H172" s="21">
        <v>11839</v>
      </c>
      <c r="I172" s="21">
        <v>200</v>
      </c>
      <c r="J172" s="21" t="s">
        <v>3210</v>
      </c>
    </row>
    <row r="173" spans="1:10">
      <c r="A173" s="13" t="s">
        <v>2924</v>
      </c>
      <c r="B173" s="21" t="s">
        <v>48</v>
      </c>
      <c r="C173" s="21" t="s">
        <v>3206</v>
      </c>
      <c r="D173" s="13">
        <v>1</v>
      </c>
      <c r="E173" s="13" t="s">
        <v>2660</v>
      </c>
      <c r="F173" s="13" t="s">
        <v>35</v>
      </c>
      <c r="G173" s="21" t="s">
        <v>3209</v>
      </c>
      <c r="H173" s="21">
        <v>11839</v>
      </c>
      <c r="I173" s="21">
        <v>200</v>
      </c>
      <c r="J173" s="21" t="s">
        <v>3210</v>
      </c>
    </row>
    <row r="174" spans="1:10">
      <c r="A174" s="13" t="s">
        <v>2925</v>
      </c>
      <c r="B174" s="21" t="s">
        <v>1480</v>
      </c>
      <c r="C174" s="21" t="s">
        <v>3207</v>
      </c>
      <c r="D174" s="13">
        <v>1</v>
      </c>
      <c r="E174" s="13" t="s">
        <v>2660</v>
      </c>
      <c r="F174" s="13" t="s">
        <v>35</v>
      </c>
      <c r="G174" s="21" t="s">
        <v>3209</v>
      </c>
      <c r="H174" s="21">
        <v>11839</v>
      </c>
      <c r="I174" s="21">
        <v>200</v>
      </c>
      <c r="J174" s="21" t="s">
        <v>3210</v>
      </c>
    </row>
    <row r="175" spans="1:10">
      <c r="A175" s="13" t="s">
        <v>2926</v>
      </c>
      <c r="B175" s="21" t="s">
        <v>1480</v>
      </c>
      <c r="C175" s="21" t="s">
        <v>3208</v>
      </c>
      <c r="D175" s="13">
        <v>1</v>
      </c>
      <c r="E175" s="13" t="s">
        <v>2660</v>
      </c>
      <c r="F175" s="13" t="s">
        <v>35</v>
      </c>
      <c r="G175" s="21" t="s">
        <v>3209</v>
      </c>
      <c r="H175" s="21">
        <v>11839</v>
      </c>
      <c r="I175" s="21">
        <v>200</v>
      </c>
      <c r="J175" s="21" t="s">
        <v>3210</v>
      </c>
    </row>
    <row r="176" spans="1:10">
      <c r="A176" s="13" t="s">
        <v>2927</v>
      </c>
      <c r="B176" s="21" t="s">
        <v>146</v>
      </c>
      <c r="C176" s="21" t="s">
        <v>147</v>
      </c>
      <c r="D176" s="13">
        <v>1</v>
      </c>
      <c r="E176" s="13" t="s">
        <v>2660</v>
      </c>
      <c r="F176" s="13" t="s">
        <v>35</v>
      </c>
      <c r="G176" s="21" t="s">
        <v>3213</v>
      </c>
      <c r="H176" s="13">
        <v>11600</v>
      </c>
      <c r="I176" s="13">
        <v>200</v>
      </c>
      <c r="J176" s="21" t="s">
        <v>3214</v>
      </c>
    </row>
    <row r="177" spans="1:10">
      <c r="A177" s="13" t="s">
        <v>2928</v>
      </c>
      <c r="B177" s="21" t="s">
        <v>146</v>
      </c>
      <c r="C177" s="21" t="s">
        <v>3211</v>
      </c>
      <c r="D177" s="13">
        <v>1</v>
      </c>
      <c r="E177" s="13" t="s">
        <v>2660</v>
      </c>
      <c r="F177" s="13" t="s">
        <v>35</v>
      </c>
      <c r="G177" s="21" t="s">
        <v>3213</v>
      </c>
      <c r="H177" s="21">
        <v>11600</v>
      </c>
      <c r="I177" s="21">
        <v>200</v>
      </c>
      <c r="J177" s="21" t="s">
        <v>3214</v>
      </c>
    </row>
    <row r="178" spans="1:10">
      <c r="A178" s="13" t="s">
        <v>2929</v>
      </c>
      <c r="B178" s="21" t="s">
        <v>48</v>
      </c>
      <c r="C178" s="21" t="s">
        <v>3130</v>
      </c>
      <c r="D178" s="13">
        <v>1</v>
      </c>
      <c r="E178" s="13" t="s">
        <v>2660</v>
      </c>
      <c r="F178" s="13" t="s">
        <v>35</v>
      </c>
      <c r="G178" s="21" t="s">
        <v>3213</v>
      </c>
      <c r="H178" s="21">
        <v>11600</v>
      </c>
      <c r="I178" s="21">
        <v>200</v>
      </c>
      <c r="J178" s="21" t="s">
        <v>3214</v>
      </c>
    </row>
    <row r="179" spans="1:10">
      <c r="A179" s="13" t="s">
        <v>2930</v>
      </c>
      <c r="B179" s="21" t="s">
        <v>46</v>
      </c>
      <c r="C179" s="21" t="s">
        <v>1745</v>
      </c>
      <c r="D179" s="13">
        <v>3</v>
      </c>
      <c r="E179" s="13" t="s">
        <v>2660</v>
      </c>
      <c r="F179" s="13" t="s">
        <v>35</v>
      </c>
      <c r="G179" s="21" t="s">
        <v>3213</v>
      </c>
      <c r="H179" s="21">
        <v>11600</v>
      </c>
      <c r="I179" s="21">
        <v>200</v>
      </c>
      <c r="J179" s="21" t="s">
        <v>3214</v>
      </c>
    </row>
    <row r="180" spans="1:10">
      <c r="A180" s="13" t="s">
        <v>2931</v>
      </c>
      <c r="B180" s="21" t="s">
        <v>46</v>
      </c>
      <c r="C180" s="21" t="s">
        <v>2133</v>
      </c>
      <c r="D180" s="13">
        <v>17</v>
      </c>
      <c r="E180" s="13" t="s">
        <v>2660</v>
      </c>
      <c r="F180" s="13" t="s">
        <v>35</v>
      </c>
      <c r="G180" s="21" t="s">
        <v>3213</v>
      </c>
      <c r="H180" s="21">
        <v>11600</v>
      </c>
      <c r="I180" s="21">
        <v>200</v>
      </c>
      <c r="J180" s="21" t="s">
        <v>3214</v>
      </c>
    </row>
    <row r="181" spans="1:10">
      <c r="A181" s="13" t="s">
        <v>2932</v>
      </c>
      <c r="B181" s="21" t="s">
        <v>46</v>
      </c>
      <c r="C181" s="21" t="s">
        <v>2458</v>
      </c>
      <c r="D181" s="13">
        <v>11</v>
      </c>
      <c r="E181" s="13" t="s">
        <v>2660</v>
      </c>
      <c r="F181" s="13" t="s">
        <v>35</v>
      </c>
      <c r="G181" s="21" t="s">
        <v>3213</v>
      </c>
      <c r="H181" s="21">
        <v>11600</v>
      </c>
      <c r="I181" s="21">
        <v>200</v>
      </c>
      <c r="J181" s="21" t="s">
        <v>3214</v>
      </c>
    </row>
    <row r="182" spans="1:10">
      <c r="A182" s="13" t="s">
        <v>2933</v>
      </c>
      <c r="B182" s="21" t="s">
        <v>46</v>
      </c>
      <c r="C182" s="21" t="s">
        <v>3212</v>
      </c>
      <c r="D182" s="13">
        <v>1</v>
      </c>
      <c r="E182" s="13" t="s">
        <v>2660</v>
      </c>
      <c r="F182" s="13" t="s">
        <v>35</v>
      </c>
      <c r="G182" s="21" t="s">
        <v>3213</v>
      </c>
      <c r="H182" s="21">
        <v>11600</v>
      </c>
      <c r="I182" s="21">
        <v>200</v>
      </c>
      <c r="J182" s="21" t="s">
        <v>3214</v>
      </c>
    </row>
    <row r="183" spans="1:10">
      <c r="A183" s="13" t="s">
        <v>2934</v>
      </c>
      <c r="B183" s="21" t="s">
        <v>1480</v>
      </c>
      <c r="C183" s="21" t="s">
        <v>3207</v>
      </c>
      <c r="D183" s="13">
        <v>5</v>
      </c>
      <c r="E183" s="13" t="s">
        <v>2660</v>
      </c>
      <c r="F183" s="13" t="s">
        <v>35</v>
      </c>
      <c r="G183" s="21" t="s">
        <v>3213</v>
      </c>
      <c r="H183" s="21">
        <v>11600</v>
      </c>
      <c r="I183" s="21">
        <v>200</v>
      </c>
      <c r="J183" s="21" t="s">
        <v>3214</v>
      </c>
    </row>
    <row r="184" spans="1:10">
      <c r="A184" s="13" t="s">
        <v>2935</v>
      </c>
      <c r="B184" s="21" t="s">
        <v>146</v>
      </c>
      <c r="C184" s="21" t="s">
        <v>147</v>
      </c>
      <c r="D184" s="13">
        <v>1</v>
      </c>
      <c r="E184" s="13" t="s">
        <v>2660</v>
      </c>
      <c r="F184" s="13" t="s">
        <v>35</v>
      </c>
      <c r="G184" s="21" t="s">
        <v>3218</v>
      </c>
      <c r="H184" s="13">
        <v>11585</v>
      </c>
      <c r="I184" s="13">
        <v>200</v>
      </c>
      <c r="J184" s="21" t="s">
        <v>3219</v>
      </c>
    </row>
    <row r="185" spans="1:10">
      <c r="A185" s="13" t="s">
        <v>2936</v>
      </c>
      <c r="B185" s="21" t="s">
        <v>610</v>
      </c>
      <c r="C185" s="21" t="s">
        <v>3215</v>
      </c>
      <c r="D185" s="13">
        <v>1</v>
      </c>
      <c r="E185" s="13" t="s">
        <v>2660</v>
      </c>
      <c r="F185" s="13" t="s">
        <v>35</v>
      </c>
      <c r="G185" s="21" t="s">
        <v>3218</v>
      </c>
      <c r="H185" s="21">
        <v>11585</v>
      </c>
      <c r="I185" s="21">
        <v>200</v>
      </c>
      <c r="J185" s="21" t="s">
        <v>3219</v>
      </c>
    </row>
    <row r="186" spans="1:10">
      <c r="A186" s="13" t="s">
        <v>2937</v>
      </c>
      <c r="B186" s="21" t="s">
        <v>46</v>
      </c>
      <c r="C186" s="21" t="s">
        <v>1745</v>
      </c>
      <c r="D186" s="13">
        <v>3</v>
      </c>
      <c r="E186" s="13" t="s">
        <v>2660</v>
      </c>
      <c r="F186" s="13" t="s">
        <v>35</v>
      </c>
      <c r="G186" s="21" t="s">
        <v>3218</v>
      </c>
      <c r="H186" s="21">
        <v>11585</v>
      </c>
      <c r="I186" s="21">
        <v>200</v>
      </c>
      <c r="J186" s="21" t="s">
        <v>3219</v>
      </c>
    </row>
    <row r="187" spans="1:10">
      <c r="A187" s="13" t="s">
        <v>2938</v>
      </c>
      <c r="B187" s="21" t="s">
        <v>1480</v>
      </c>
      <c r="C187" s="21" t="s">
        <v>3207</v>
      </c>
      <c r="D187" s="13">
        <v>2</v>
      </c>
      <c r="E187" s="13" t="s">
        <v>2660</v>
      </c>
      <c r="F187" s="13" t="s">
        <v>35</v>
      </c>
      <c r="G187" s="21" t="s">
        <v>3218</v>
      </c>
      <c r="H187" s="21">
        <v>11585</v>
      </c>
      <c r="I187" s="21">
        <v>200</v>
      </c>
      <c r="J187" s="21" t="s">
        <v>3219</v>
      </c>
    </row>
    <row r="188" spans="1:10">
      <c r="A188" s="13" t="s">
        <v>2939</v>
      </c>
      <c r="B188" s="21" t="s">
        <v>46</v>
      </c>
      <c r="C188" s="21" t="s">
        <v>162</v>
      </c>
      <c r="D188" s="13">
        <v>1</v>
      </c>
      <c r="E188" s="13" t="s">
        <v>2660</v>
      </c>
      <c r="F188" s="13" t="s">
        <v>35</v>
      </c>
      <c r="G188" s="21" t="s">
        <v>3218</v>
      </c>
      <c r="H188" s="21">
        <v>11585</v>
      </c>
      <c r="I188" s="21">
        <v>200</v>
      </c>
      <c r="J188" s="21" t="s">
        <v>3219</v>
      </c>
    </row>
    <row r="189" spans="1:10">
      <c r="A189" s="13" t="s">
        <v>2940</v>
      </c>
      <c r="B189" s="21" t="s">
        <v>46</v>
      </c>
      <c r="C189" s="21" t="s">
        <v>2133</v>
      </c>
      <c r="D189" s="13">
        <v>18</v>
      </c>
      <c r="E189" s="13" t="s">
        <v>2660</v>
      </c>
      <c r="F189" s="13" t="s">
        <v>35</v>
      </c>
      <c r="G189" s="21" t="s">
        <v>3218</v>
      </c>
      <c r="H189" s="21">
        <v>11585</v>
      </c>
      <c r="I189" s="21">
        <v>200</v>
      </c>
      <c r="J189" s="21" t="s">
        <v>3219</v>
      </c>
    </row>
    <row r="190" spans="1:10">
      <c r="A190" s="13" t="s">
        <v>2941</v>
      </c>
      <c r="B190" s="21" t="s">
        <v>46</v>
      </c>
      <c r="C190" s="21" t="s">
        <v>2458</v>
      </c>
      <c r="D190" s="13">
        <v>9</v>
      </c>
      <c r="E190" s="13" t="s">
        <v>2660</v>
      </c>
      <c r="F190" s="13" t="s">
        <v>35</v>
      </c>
      <c r="G190" s="21" t="s">
        <v>3218</v>
      </c>
      <c r="H190" s="21">
        <v>11585</v>
      </c>
      <c r="I190" s="21">
        <v>200</v>
      </c>
      <c r="J190" s="21" t="s">
        <v>3219</v>
      </c>
    </row>
    <row r="191" spans="1:10">
      <c r="A191" s="13" t="s">
        <v>2942</v>
      </c>
      <c r="B191" s="21" t="s">
        <v>47</v>
      </c>
      <c r="C191" s="21" t="s">
        <v>3216</v>
      </c>
      <c r="D191" s="13">
        <v>1</v>
      </c>
      <c r="E191" s="13" t="s">
        <v>2660</v>
      </c>
      <c r="F191" s="13" t="s">
        <v>35</v>
      </c>
      <c r="G191" s="21" t="s">
        <v>3218</v>
      </c>
      <c r="H191" s="21">
        <v>11585</v>
      </c>
      <c r="I191" s="21">
        <v>200</v>
      </c>
      <c r="J191" s="21" t="s">
        <v>3219</v>
      </c>
    </row>
    <row r="192" spans="1:10">
      <c r="A192" s="13" t="s">
        <v>2943</v>
      </c>
      <c r="B192" s="21" t="s">
        <v>140</v>
      </c>
      <c r="C192" s="21" t="s">
        <v>3217</v>
      </c>
      <c r="D192" s="13">
        <v>1</v>
      </c>
      <c r="E192" s="13" t="s">
        <v>2660</v>
      </c>
      <c r="F192" s="13" t="s">
        <v>35</v>
      </c>
      <c r="G192" s="21" t="s">
        <v>3218</v>
      </c>
      <c r="H192" s="21">
        <v>11585</v>
      </c>
      <c r="I192" s="21">
        <v>200</v>
      </c>
      <c r="J192" s="21" t="s">
        <v>3219</v>
      </c>
    </row>
    <row r="193" spans="1:10">
      <c r="A193" s="13" t="s">
        <v>2944</v>
      </c>
      <c r="B193" s="22" t="s">
        <v>146</v>
      </c>
      <c r="C193" s="22" t="s">
        <v>147</v>
      </c>
      <c r="D193" s="13">
        <v>1</v>
      </c>
      <c r="E193" s="13" t="s">
        <v>2660</v>
      </c>
      <c r="F193" s="13" t="s">
        <v>35</v>
      </c>
      <c r="G193" s="22" t="s">
        <v>3222</v>
      </c>
      <c r="H193" s="13">
        <v>11609</v>
      </c>
      <c r="I193" s="13">
        <v>200</v>
      </c>
      <c r="J193" s="22" t="s">
        <v>3223</v>
      </c>
    </row>
    <row r="194" spans="1:10">
      <c r="A194" s="13" t="s">
        <v>2945</v>
      </c>
      <c r="B194" s="22" t="s">
        <v>48</v>
      </c>
      <c r="C194" s="22" t="s">
        <v>3176</v>
      </c>
      <c r="D194" s="13">
        <v>1</v>
      </c>
      <c r="E194" s="13" t="s">
        <v>2660</v>
      </c>
      <c r="F194" s="13" t="s">
        <v>35</v>
      </c>
      <c r="G194" s="22" t="s">
        <v>3222</v>
      </c>
      <c r="H194" s="22">
        <v>11609</v>
      </c>
      <c r="I194" s="22">
        <v>200</v>
      </c>
      <c r="J194" s="22" t="s">
        <v>3223</v>
      </c>
    </row>
    <row r="195" spans="1:10">
      <c r="A195" s="13" t="s">
        <v>2946</v>
      </c>
      <c r="B195" s="22" t="s">
        <v>1480</v>
      </c>
      <c r="C195" s="22" t="s">
        <v>3207</v>
      </c>
      <c r="D195" s="13">
        <v>2</v>
      </c>
      <c r="E195" s="13" t="s">
        <v>2660</v>
      </c>
      <c r="F195" s="13" t="s">
        <v>35</v>
      </c>
      <c r="G195" s="22" t="s">
        <v>3222</v>
      </c>
      <c r="H195" s="22">
        <v>11609</v>
      </c>
      <c r="I195" s="22">
        <v>200</v>
      </c>
      <c r="J195" s="22" t="s">
        <v>3223</v>
      </c>
    </row>
    <row r="196" spans="1:10">
      <c r="A196" s="13" t="s">
        <v>2947</v>
      </c>
      <c r="B196" s="22" t="s">
        <v>46</v>
      </c>
      <c r="C196" s="22" t="s">
        <v>3203</v>
      </c>
      <c r="D196" s="13">
        <v>1</v>
      </c>
      <c r="E196" s="13" t="s">
        <v>2660</v>
      </c>
      <c r="F196" s="13" t="s">
        <v>35</v>
      </c>
      <c r="G196" s="22" t="s">
        <v>3222</v>
      </c>
      <c r="H196" s="22">
        <v>11609</v>
      </c>
      <c r="I196" s="22">
        <v>200</v>
      </c>
      <c r="J196" s="22" t="s">
        <v>3223</v>
      </c>
    </row>
    <row r="197" spans="1:10">
      <c r="A197" s="13" t="s">
        <v>2948</v>
      </c>
      <c r="B197" s="22" t="s">
        <v>46</v>
      </c>
      <c r="C197" s="22" t="s">
        <v>1745</v>
      </c>
      <c r="D197" s="13">
        <v>1</v>
      </c>
      <c r="E197" s="13" t="s">
        <v>2660</v>
      </c>
      <c r="F197" s="13" t="s">
        <v>35</v>
      </c>
      <c r="G197" s="22" t="s">
        <v>3222</v>
      </c>
      <c r="H197" s="22">
        <v>11609</v>
      </c>
      <c r="I197" s="22">
        <v>200</v>
      </c>
      <c r="J197" s="22" t="s">
        <v>3223</v>
      </c>
    </row>
    <row r="198" spans="1:10">
      <c r="A198" s="13" t="s">
        <v>2949</v>
      </c>
      <c r="B198" s="22" t="s">
        <v>46</v>
      </c>
      <c r="C198" s="22" t="s">
        <v>2133</v>
      </c>
      <c r="D198" s="13">
        <v>14</v>
      </c>
      <c r="E198" s="13" t="s">
        <v>2660</v>
      </c>
      <c r="F198" s="13" t="s">
        <v>35</v>
      </c>
      <c r="G198" s="22" t="s">
        <v>3222</v>
      </c>
      <c r="H198" s="22">
        <v>11609</v>
      </c>
      <c r="I198" s="22">
        <v>200</v>
      </c>
      <c r="J198" s="22" t="s">
        <v>3223</v>
      </c>
    </row>
    <row r="199" spans="1:10">
      <c r="A199" s="13" t="s">
        <v>2950</v>
      </c>
      <c r="B199" s="22" t="s">
        <v>46</v>
      </c>
      <c r="C199" s="22" t="s">
        <v>2458</v>
      </c>
      <c r="D199" s="13">
        <v>16</v>
      </c>
      <c r="E199" s="13" t="s">
        <v>2660</v>
      </c>
      <c r="F199" s="13" t="s">
        <v>35</v>
      </c>
      <c r="G199" s="22" t="s">
        <v>3222</v>
      </c>
      <c r="H199" s="22">
        <v>11609</v>
      </c>
      <c r="I199" s="22">
        <v>200</v>
      </c>
      <c r="J199" s="22" t="s">
        <v>3223</v>
      </c>
    </row>
    <row r="200" spans="1:10">
      <c r="A200" s="13" t="s">
        <v>2951</v>
      </c>
      <c r="B200" s="22" t="s">
        <v>46</v>
      </c>
      <c r="C200" s="22" t="s">
        <v>3220</v>
      </c>
      <c r="D200" s="13">
        <v>1</v>
      </c>
      <c r="E200" s="13" t="s">
        <v>2660</v>
      </c>
      <c r="F200" s="13" t="s">
        <v>35</v>
      </c>
      <c r="G200" s="22" t="s">
        <v>3222</v>
      </c>
      <c r="H200" s="22">
        <v>11609</v>
      </c>
      <c r="I200" s="22">
        <v>200</v>
      </c>
      <c r="J200" s="22" t="s">
        <v>3223</v>
      </c>
    </row>
    <row r="201" spans="1:10">
      <c r="A201" s="13" t="s">
        <v>2952</v>
      </c>
      <c r="B201" s="22" t="s">
        <v>3106</v>
      </c>
      <c r="C201" s="22" t="s">
        <v>3221</v>
      </c>
      <c r="D201" s="13">
        <v>1</v>
      </c>
      <c r="E201" s="13" t="s">
        <v>2660</v>
      </c>
      <c r="F201" s="13" t="s">
        <v>35</v>
      </c>
      <c r="G201" s="22" t="s">
        <v>3222</v>
      </c>
      <c r="H201" s="22">
        <v>11609</v>
      </c>
      <c r="I201" s="22">
        <v>200</v>
      </c>
      <c r="J201" s="22" t="s">
        <v>3223</v>
      </c>
    </row>
    <row r="202" spans="1:10">
      <c r="A202" s="13" t="s">
        <v>2953</v>
      </c>
      <c r="B202" s="22" t="s">
        <v>48</v>
      </c>
      <c r="C202" s="22" t="s">
        <v>2529</v>
      </c>
      <c r="D202" s="13">
        <v>1</v>
      </c>
      <c r="E202" s="13" t="s">
        <v>2660</v>
      </c>
      <c r="F202" s="13" t="s">
        <v>35</v>
      </c>
      <c r="G202" s="22" t="s">
        <v>3225</v>
      </c>
      <c r="H202" s="13">
        <v>5738</v>
      </c>
      <c r="I202" s="13">
        <v>200</v>
      </c>
      <c r="J202" s="22" t="s">
        <v>3226</v>
      </c>
    </row>
    <row r="203" spans="1:10">
      <c r="A203" s="13" t="s">
        <v>2954</v>
      </c>
      <c r="B203" s="22" t="s">
        <v>46</v>
      </c>
      <c r="C203" s="22" t="s">
        <v>162</v>
      </c>
      <c r="D203" s="13">
        <v>1</v>
      </c>
      <c r="E203" s="13" t="s">
        <v>2660</v>
      </c>
      <c r="F203" s="13" t="s">
        <v>35</v>
      </c>
      <c r="G203" s="22" t="s">
        <v>3225</v>
      </c>
      <c r="H203" s="22">
        <v>5738</v>
      </c>
      <c r="I203" s="22">
        <v>200</v>
      </c>
      <c r="J203" s="22" t="s">
        <v>3226</v>
      </c>
    </row>
    <row r="204" spans="1:10">
      <c r="A204" s="13" t="s">
        <v>2955</v>
      </c>
      <c r="B204" s="22" t="s">
        <v>46</v>
      </c>
      <c r="C204" s="22" t="s">
        <v>1745</v>
      </c>
      <c r="D204" s="13">
        <v>6</v>
      </c>
      <c r="E204" s="13" t="s">
        <v>2660</v>
      </c>
      <c r="F204" s="13" t="s">
        <v>35</v>
      </c>
      <c r="G204" s="22" t="s">
        <v>3225</v>
      </c>
      <c r="H204" s="22">
        <v>5738</v>
      </c>
      <c r="I204" s="22">
        <v>200</v>
      </c>
      <c r="J204" s="22" t="s">
        <v>3226</v>
      </c>
    </row>
    <row r="205" spans="1:10">
      <c r="A205" s="13" t="s">
        <v>2956</v>
      </c>
      <c r="B205" s="22" t="s">
        <v>46</v>
      </c>
      <c r="C205" s="22" t="s">
        <v>2133</v>
      </c>
      <c r="D205" s="13">
        <v>16</v>
      </c>
      <c r="E205" s="13" t="s">
        <v>2660</v>
      </c>
      <c r="F205" s="13" t="s">
        <v>35</v>
      </c>
      <c r="G205" s="22" t="s">
        <v>3225</v>
      </c>
      <c r="H205" s="22">
        <v>5738</v>
      </c>
      <c r="I205" s="22">
        <v>200</v>
      </c>
      <c r="J205" s="22" t="s">
        <v>3226</v>
      </c>
    </row>
    <row r="206" spans="1:10">
      <c r="A206" s="13" t="s">
        <v>2957</v>
      </c>
      <c r="B206" s="22" t="s">
        <v>46</v>
      </c>
      <c r="C206" s="22" t="s">
        <v>2458</v>
      </c>
      <c r="D206" s="13">
        <v>13</v>
      </c>
      <c r="E206" s="13" t="s">
        <v>2660</v>
      </c>
      <c r="F206" s="13" t="s">
        <v>35</v>
      </c>
      <c r="G206" s="22" t="s">
        <v>3225</v>
      </c>
      <c r="H206" s="22">
        <v>5738</v>
      </c>
      <c r="I206" s="22">
        <v>200</v>
      </c>
      <c r="J206" s="22" t="s">
        <v>3226</v>
      </c>
    </row>
    <row r="207" spans="1:10">
      <c r="A207" s="13" t="s">
        <v>2958</v>
      </c>
      <c r="B207" s="22" t="s">
        <v>46</v>
      </c>
      <c r="C207" s="22" t="s">
        <v>3224</v>
      </c>
      <c r="D207" s="13">
        <v>1</v>
      </c>
      <c r="E207" s="13" t="s">
        <v>2660</v>
      </c>
      <c r="F207" s="13" t="s">
        <v>35</v>
      </c>
      <c r="G207" s="22" t="s">
        <v>3225</v>
      </c>
      <c r="H207" s="22">
        <v>5738</v>
      </c>
      <c r="I207" s="22">
        <v>200</v>
      </c>
      <c r="J207" s="22" t="s">
        <v>3226</v>
      </c>
    </row>
    <row r="208" spans="1:10">
      <c r="A208" s="13" t="s">
        <v>2959</v>
      </c>
      <c r="B208" s="22" t="s">
        <v>146</v>
      </c>
      <c r="C208" s="22" t="s">
        <v>3211</v>
      </c>
      <c r="D208" s="13">
        <v>1</v>
      </c>
      <c r="E208" s="13" t="s">
        <v>2660</v>
      </c>
      <c r="F208" s="13" t="s">
        <v>35</v>
      </c>
      <c r="G208" s="22" t="s">
        <v>3225</v>
      </c>
      <c r="H208" s="22">
        <v>5738</v>
      </c>
      <c r="I208" s="22">
        <v>200</v>
      </c>
      <c r="J208" s="22" t="s">
        <v>3226</v>
      </c>
    </row>
    <row r="209" spans="1:10">
      <c r="A209" s="13" t="s">
        <v>2960</v>
      </c>
      <c r="B209" s="22" t="s">
        <v>146</v>
      </c>
      <c r="C209" s="22" t="s">
        <v>147</v>
      </c>
      <c r="D209" s="13">
        <v>1</v>
      </c>
      <c r="E209" s="13" t="s">
        <v>2660</v>
      </c>
      <c r="F209" s="13" t="s">
        <v>35</v>
      </c>
      <c r="G209" s="22" t="s">
        <v>3228</v>
      </c>
      <c r="H209" s="13">
        <v>5718</v>
      </c>
      <c r="I209" s="13">
        <v>200</v>
      </c>
      <c r="J209" s="22" t="s">
        <v>3229</v>
      </c>
    </row>
    <row r="210" spans="1:10">
      <c r="A210" s="13" t="s">
        <v>2961</v>
      </c>
      <c r="B210" s="22" t="s">
        <v>1480</v>
      </c>
      <c r="C210" s="22" t="s">
        <v>3207</v>
      </c>
      <c r="D210" s="13">
        <v>1</v>
      </c>
      <c r="E210" s="13" t="s">
        <v>2660</v>
      </c>
      <c r="F210" s="13" t="s">
        <v>35</v>
      </c>
      <c r="G210" s="22" t="s">
        <v>3228</v>
      </c>
      <c r="H210" s="22">
        <v>5718</v>
      </c>
      <c r="I210" s="22">
        <v>200</v>
      </c>
      <c r="J210" s="22" t="s">
        <v>3229</v>
      </c>
    </row>
    <row r="211" spans="1:10">
      <c r="A211" s="13" t="s">
        <v>2962</v>
      </c>
      <c r="B211" s="22" t="s">
        <v>140</v>
      </c>
      <c r="C211" s="22" t="s">
        <v>3227</v>
      </c>
      <c r="D211" s="13">
        <v>1</v>
      </c>
      <c r="E211" s="13" t="s">
        <v>2660</v>
      </c>
      <c r="F211" s="13" t="s">
        <v>35</v>
      </c>
      <c r="G211" s="22" t="s">
        <v>3228</v>
      </c>
      <c r="H211" s="22">
        <v>5718</v>
      </c>
      <c r="I211" s="22">
        <v>200</v>
      </c>
      <c r="J211" s="22" t="s">
        <v>3229</v>
      </c>
    </row>
    <row r="212" spans="1:10">
      <c r="A212" s="13" t="s">
        <v>2963</v>
      </c>
      <c r="B212" s="22" t="s">
        <v>46</v>
      </c>
      <c r="C212" s="22" t="s">
        <v>1745</v>
      </c>
      <c r="D212" s="13">
        <v>5</v>
      </c>
      <c r="E212" s="13" t="s">
        <v>2660</v>
      </c>
      <c r="F212" s="13" t="s">
        <v>35</v>
      </c>
      <c r="G212" s="22" t="s">
        <v>3228</v>
      </c>
      <c r="H212" s="22">
        <v>5718</v>
      </c>
      <c r="I212" s="22">
        <v>200</v>
      </c>
      <c r="J212" s="22" t="s">
        <v>3229</v>
      </c>
    </row>
    <row r="213" spans="1:10">
      <c r="A213" s="13" t="s">
        <v>2964</v>
      </c>
      <c r="B213" s="22" t="s">
        <v>46</v>
      </c>
      <c r="C213" s="22" t="s">
        <v>2498</v>
      </c>
      <c r="D213" s="13">
        <v>1</v>
      </c>
      <c r="E213" s="13" t="s">
        <v>2660</v>
      </c>
      <c r="F213" s="13" t="s">
        <v>35</v>
      </c>
      <c r="G213" s="22" t="s">
        <v>3228</v>
      </c>
      <c r="H213" s="22">
        <v>5718</v>
      </c>
      <c r="I213" s="22">
        <v>200</v>
      </c>
      <c r="J213" s="22" t="s">
        <v>3229</v>
      </c>
    </row>
    <row r="214" spans="1:10">
      <c r="A214" s="13" t="s">
        <v>2965</v>
      </c>
      <c r="B214" s="22" t="s">
        <v>46</v>
      </c>
      <c r="C214" s="22" t="s">
        <v>166</v>
      </c>
      <c r="D214" s="13">
        <v>1</v>
      </c>
      <c r="E214" s="13" t="s">
        <v>2660</v>
      </c>
      <c r="F214" s="13" t="s">
        <v>35</v>
      </c>
      <c r="G214" s="22" t="s">
        <v>3228</v>
      </c>
      <c r="H214" s="22">
        <v>5718</v>
      </c>
      <c r="I214" s="22">
        <v>200</v>
      </c>
      <c r="J214" s="22" t="s">
        <v>3229</v>
      </c>
    </row>
    <row r="215" spans="1:10">
      <c r="A215" s="13" t="s">
        <v>2966</v>
      </c>
      <c r="B215" s="22" t="s">
        <v>46</v>
      </c>
      <c r="C215" s="22" t="s">
        <v>2133</v>
      </c>
      <c r="D215" s="13">
        <v>13</v>
      </c>
      <c r="E215" s="13" t="s">
        <v>2660</v>
      </c>
      <c r="F215" s="13" t="s">
        <v>35</v>
      </c>
      <c r="G215" s="22" t="s">
        <v>3228</v>
      </c>
      <c r="H215" s="22">
        <v>5718</v>
      </c>
      <c r="I215" s="22">
        <v>200</v>
      </c>
      <c r="J215" s="22" t="s">
        <v>3229</v>
      </c>
    </row>
    <row r="216" spans="1:10">
      <c r="A216" s="13" t="s">
        <v>2967</v>
      </c>
      <c r="B216" s="22" t="s">
        <v>46</v>
      </c>
      <c r="C216" s="22" t="s">
        <v>2458</v>
      </c>
      <c r="D216" s="13">
        <v>13</v>
      </c>
      <c r="E216" s="13" t="s">
        <v>2660</v>
      </c>
      <c r="F216" s="13" t="s">
        <v>35</v>
      </c>
      <c r="G216" s="22" t="s">
        <v>3228</v>
      </c>
      <c r="H216" s="22">
        <v>5718</v>
      </c>
      <c r="I216" s="22">
        <v>200</v>
      </c>
      <c r="J216" s="22" t="s">
        <v>3229</v>
      </c>
    </row>
    <row r="217" spans="1:10">
      <c r="A217" s="13" t="s">
        <v>2968</v>
      </c>
      <c r="B217" s="22" t="s">
        <v>1480</v>
      </c>
      <c r="C217" s="22" t="s">
        <v>3207</v>
      </c>
      <c r="D217" s="13">
        <v>5</v>
      </c>
      <c r="E217" s="13" t="s">
        <v>2660</v>
      </c>
      <c r="F217" s="13" t="s">
        <v>35</v>
      </c>
      <c r="G217" s="22" t="s">
        <v>3233</v>
      </c>
      <c r="H217" s="13">
        <v>5717</v>
      </c>
      <c r="I217" s="13">
        <v>200</v>
      </c>
      <c r="J217" s="22" t="s">
        <v>3234</v>
      </c>
    </row>
    <row r="218" spans="1:10">
      <c r="A218" s="13" t="s">
        <v>2969</v>
      </c>
      <c r="B218" s="22" t="s">
        <v>46</v>
      </c>
      <c r="C218" s="22" t="s">
        <v>2436</v>
      </c>
      <c r="D218" s="13">
        <v>1</v>
      </c>
      <c r="E218" s="13" t="s">
        <v>2660</v>
      </c>
      <c r="F218" s="13" t="s">
        <v>35</v>
      </c>
      <c r="G218" s="22" t="s">
        <v>3233</v>
      </c>
      <c r="H218" s="22">
        <v>5717</v>
      </c>
      <c r="I218" s="22">
        <v>200</v>
      </c>
      <c r="J218" s="22" t="s">
        <v>3234</v>
      </c>
    </row>
    <row r="219" spans="1:10">
      <c r="A219" s="13" t="s">
        <v>2970</v>
      </c>
      <c r="B219" s="22" t="s">
        <v>46</v>
      </c>
      <c r="C219" s="22" t="s">
        <v>2038</v>
      </c>
      <c r="D219" s="13">
        <v>1</v>
      </c>
      <c r="E219" s="13" t="s">
        <v>2660</v>
      </c>
      <c r="F219" s="13" t="s">
        <v>35</v>
      </c>
      <c r="G219" s="22" t="s">
        <v>3233</v>
      </c>
      <c r="H219" s="22">
        <v>5717</v>
      </c>
      <c r="I219" s="22">
        <v>200</v>
      </c>
      <c r="J219" s="22" t="s">
        <v>3234</v>
      </c>
    </row>
    <row r="220" spans="1:10">
      <c r="A220" s="13" t="s">
        <v>2971</v>
      </c>
      <c r="B220" s="22" t="s">
        <v>46</v>
      </c>
      <c r="C220" s="22" t="s">
        <v>3230</v>
      </c>
      <c r="D220" s="13">
        <v>1</v>
      </c>
      <c r="E220" s="13" t="s">
        <v>2660</v>
      </c>
      <c r="F220" s="13" t="s">
        <v>35</v>
      </c>
      <c r="G220" s="22" t="s">
        <v>3233</v>
      </c>
      <c r="H220" s="22">
        <v>5717</v>
      </c>
      <c r="I220" s="22">
        <v>200</v>
      </c>
      <c r="J220" s="22" t="s">
        <v>3234</v>
      </c>
    </row>
    <row r="221" spans="1:10">
      <c r="A221" s="13" t="s">
        <v>2972</v>
      </c>
      <c r="B221" s="22" t="s">
        <v>46</v>
      </c>
      <c r="C221" s="22" t="s">
        <v>3231</v>
      </c>
      <c r="D221" s="13">
        <v>1</v>
      </c>
      <c r="E221" s="13" t="s">
        <v>2660</v>
      </c>
      <c r="F221" s="13" t="s">
        <v>35</v>
      </c>
      <c r="G221" s="22" t="s">
        <v>3233</v>
      </c>
      <c r="H221" s="22">
        <v>5717</v>
      </c>
      <c r="I221" s="22">
        <v>200</v>
      </c>
      <c r="J221" s="22" t="s">
        <v>3234</v>
      </c>
    </row>
    <row r="222" spans="1:10">
      <c r="A222" s="13" t="s">
        <v>2973</v>
      </c>
      <c r="B222" s="22" t="s">
        <v>46</v>
      </c>
      <c r="C222" s="22" t="s">
        <v>1745</v>
      </c>
      <c r="D222" s="13">
        <v>5</v>
      </c>
      <c r="E222" s="13" t="s">
        <v>2660</v>
      </c>
      <c r="F222" s="13" t="s">
        <v>35</v>
      </c>
      <c r="G222" s="22" t="s">
        <v>3233</v>
      </c>
      <c r="H222" s="22">
        <v>5717</v>
      </c>
      <c r="I222" s="22">
        <v>200</v>
      </c>
      <c r="J222" s="22" t="s">
        <v>3234</v>
      </c>
    </row>
    <row r="223" spans="1:10">
      <c r="A223" s="13" t="s">
        <v>2974</v>
      </c>
      <c r="B223" s="22" t="s">
        <v>46</v>
      </c>
      <c r="C223" s="22" t="s">
        <v>2133</v>
      </c>
      <c r="D223" s="13">
        <v>14</v>
      </c>
      <c r="E223" s="13" t="s">
        <v>2660</v>
      </c>
      <c r="F223" s="13" t="s">
        <v>35</v>
      </c>
      <c r="G223" s="22" t="s">
        <v>3233</v>
      </c>
      <c r="H223" s="22">
        <v>5717</v>
      </c>
      <c r="I223" s="22">
        <v>200</v>
      </c>
      <c r="J223" s="22" t="s">
        <v>3234</v>
      </c>
    </row>
    <row r="224" spans="1:10">
      <c r="A224" s="13" t="s">
        <v>2975</v>
      </c>
      <c r="B224" s="22" t="s">
        <v>46</v>
      </c>
      <c r="C224" s="22" t="s">
        <v>2458</v>
      </c>
      <c r="D224" s="13">
        <v>13</v>
      </c>
      <c r="E224" s="13" t="s">
        <v>2660</v>
      </c>
      <c r="F224" s="13" t="s">
        <v>35</v>
      </c>
      <c r="G224" s="22" t="s">
        <v>3233</v>
      </c>
      <c r="H224" s="22">
        <v>5717</v>
      </c>
      <c r="I224" s="22">
        <v>200</v>
      </c>
      <c r="J224" s="22" t="s">
        <v>3234</v>
      </c>
    </row>
    <row r="225" spans="1:10">
      <c r="A225" s="13" t="s">
        <v>2976</v>
      </c>
      <c r="B225" s="22" t="s">
        <v>3106</v>
      </c>
      <c r="C225" s="22" t="s">
        <v>3232</v>
      </c>
      <c r="D225" s="13">
        <v>1</v>
      </c>
      <c r="E225" s="13" t="s">
        <v>2660</v>
      </c>
      <c r="F225" s="13" t="s">
        <v>35</v>
      </c>
      <c r="G225" s="22" t="s">
        <v>3233</v>
      </c>
      <c r="H225" s="22">
        <v>5717</v>
      </c>
      <c r="I225" s="22">
        <v>200</v>
      </c>
      <c r="J225" s="22" t="s">
        <v>3234</v>
      </c>
    </row>
    <row r="226" spans="1:10">
      <c r="A226" s="13" t="s">
        <v>2977</v>
      </c>
      <c r="B226" s="22" t="s">
        <v>48</v>
      </c>
      <c r="C226" s="22" t="s">
        <v>3172</v>
      </c>
      <c r="D226" s="13">
        <v>2</v>
      </c>
      <c r="E226" s="13" t="s">
        <v>2660</v>
      </c>
      <c r="F226" s="13" t="s">
        <v>35</v>
      </c>
      <c r="G226" s="22" t="s">
        <v>3239</v>
      </c>
      <c r="H226" s="13">
        <v>5703</v>
      </c>
      <c r="I226" s="13">
        <v>200</v>
      </c>
      <c r="J226" s="22" t="s">
        <v>3240</v>
      </c>
    </row>
    <row r="227" spans="1:10">
      <c r="A227" s="13" t="s">
        <v>2978</v>
      </c>
      <c r="B227" s="22" t="s">
        <v>1480</v>
      </c>
      <c r="C227" s="22" t="s">
        <v>3207</v>
      </c>
      <c r="D227" s="13">
        <v>2</v>
      </c>
      <c r="E227" s="13" t="s">
        <v>2660</v>
      </c>
      <c r="F227" s="13" t="s">
        <v>35</v>
      </c>
      <c r="G227" s="22" t="s">
        <v>3239</v>
      </c>
      <c r="H227" s="22">
        <v>5703</v>
      </c>
      <c r="I227" s="22">
        <v>200</v>
      </c>
      <c r="J227" s="22" t="s">
        <v>3240</v>
      </c>
    </row>
    <row r="228" spans="1:10">
      <c r="A228" s="13" t="s">
        <v>2979</v>
      </c>
      <c r="B228" s="22" t="s">
        <v>140</v>
      </c>
      <c r="C228" s="22" t="s">
        <v>3235</v>
      </c>
      <c r="D228" s="13">
        <v>1</v>
      </c>
      <c r="E228" s="13" t="s">
        <v>2660</v>
      </c>
      <c r="F228" s="13" t="s">
        <v>35</v>
      </c>
      <c r="G228" s="22" t="s">
        <v>3239</v>
      </c>
      <c r="H228" s="22">
        <v>5703</v>
      </c>
      <c r="I228" s="22">
        <v>200</v>
      </c>
      <c r="J228" s="22" t="s">
        <v>3240</v>
      </c>
    </row>
    <row r="229" spans="1:10">
      <c r="A229" s="13" t="s">
        <v>2980</v>
      </c>
      <c r="B229" s="22" t="s">
        <v>46</v>
      </c>
      <c r="C229" s="22" t="s">
        <v>3236</v>
      </c>
      <c r="D229" s="13">
        <v>1</v>
      </c>
      <c r="E229" s="13" t="s">
        <v>2660</v>
      </c>
      <c r="F229" s="13" t="s">
        <v>35</v>
      </c>
      <c r="G229" s="22" t="s">
        <v>3239</v>
      </c>
      <c r="H229" s="22">
        <v>5703</v>
      </c>
      <c r="I229" s="22">
        <v>200</v>
      </c>
      <c r="J229" s="22" t="s">
        <v>3240</v>
      </c>
    </row>
    <row r="230" spans="1:10">
      <c r="A230" s="13" t="s">
        <v>2981</v>
      </c>
      <c r="B230" s="22" t="s">
        <v>46</v>
      </c>
      <c r="C230" s="22" t="s">
        <v>3237</v>
      </c>
      <c r="D230" s="13">
        <v>1</v>
      </c>
      <c r="E230" s="13" t="s">
        <v>2660</v>
      </c>
      <c r="F230" s="13" t="s">
        <v>35</v>
      </c>
      <c r="G230" s="22" t="s">
        <v>3239</v>
      </c>
      <c r="H230" s="22">
        <v>5703</v>
      </c>
      <c r="I230" s="22">
        <v>200</v>
      </c>
      <c r="J230" s="22" t="s">
        <v>3240</v>
      </c>
    </row>
    <row r="231" spans="1:10">
      <c r="A231" s="13" t="s">
        <v>2982</v>
      </c>
      <c r="B231" s="22" t="s">
        <v>46</v>
      </c>
      <c r="C231" s="22" t="s">
        <v>3238</v>
      </c>
      <c r="D231" s="13">
        <v>1</v>
      </c>
      <c r="E231" s="13" t="s">
        <v>2660</v>
      </c>
      <c r="F231" s="13" t="s">
        <v>35</v>
      </c>
      <c r="G231" s="22" t="s">
        <v>3239</v>
      </c>
      <c r="H231" s="22">
        <v>5703</v>
      </c>
      <c r="I231" s="22">
        <v>200</v>
      </c>
      <c r="J231" s="22" t="s">
        <v>3240</v>
      </c>
    </row>
    <row r="232" spans="1:10">
      <c r="A232" s="13" t="s">
        <v>2983</v>
      </c>
      <c r="B232" s="22" t="s">
        <v>46</v>
      </c>
      <c r="C232" s="22" t="s">
        <v>1745</v>
      </c>
      <c r="D232" s="13">
        <v>3</v>
      </c>
      <c r="E232" s="13" t="s">
        <v>2660</v>
      </c>
      <c r="F232" s="13" t="s">
        <v>35</v>
      </c>
      <c r="G232" s="22" t="s">
        <v>3239</v>
      </c>
      <c r="H232" s="22">
        <v>5703</v>
      </c>
      <c r="I232" s="22">
        <v>200</v>
      </c>
      <c r="J232" s="22" t="s">
        <v>3240</v>
      </c>
    </row>
    <row r="233" spans="1:10">
      <c r="A233" s="13" t="s">
        <v>2984</v>
      </c>
      <c r="B233" s="22" t="s">
        <v>46</v>
      </c>
      <c r="C233" s="22" t="s">
        <v>2133</v>
      </c>
      <c r="D233" s="13">
        <v>11</v>
      </c>
      <c r="E233" s="13" t="s">
        <v>2660</v>
      </c>
      <c r="F233" s="13" t="s">
        <v>35</v>
      </c>
      <c r="G233" s="22" t="s">
        <v>3239</v>
      </c>
      <c r="H233" s="22">
        <v>5703</v>
      </c>
      <c r="I233" s="22">
        <v>200</v>
      </c>
      <c r="J233" s="22" t="s">
        <v>3240</v>
      </c>
    </row>
    <row r="234" spans="1:10">
      <c r="A234" s="13" t="s">
        <v>2985</v>
      </c>
      <c r="B234" s="22" t="s">
        <v>46</v>
      </c>
      <c r="C234" s="22" t="s">
        <v>2458</v>
      </c>
      <c r="D234" s="13">
        <v>19</v>
      </c>
      <c r="E234" s="13" t="s">
        <v>2660</v>
      </c>
      <c r="F234" s="13" t="s">
        <v>35</v>
      </c>
      <c r="G234" s="22" t="s">
        <v>3239</v>
      </c>
      <c r="H234" s="22">
        <v>5703</v>
      </c>
      <c r="I234" s="22">
        <v>200</v>
      </c>
      <c r="J234" s="22" t="s">
        <v>3240</v>
      </c>
    </row>
    <row r="235" spans="1:10">
      <c r="A235" s="13" t="s">
        <v>2986</v>
      </c>
      <c r="B235" s="22" t="s">
        <v>146</v>
      </c>
      <c r="C235" s="22" t="s">
        <v>147</v>
      </c>
      <c r="D235" s="13">
        <v>1</v>
      </c>
      <c r="E235" s="13" t="s">
        <v>2660</v>
      </c>
      <c r="F235" s="13" t="s">
        <v>35</v>
      </c>
      <c r="G235" s="22" t="s">
        <v>3242</v>
      </c>
      <c r="H235" s="13">
        <v>5701</v>
      </c>
      <c r="I235" s="13">
        <v>200</v>
      </c>
      <c r="J235" s="22" t="s">
        <v>3243</v>
      </c>
    </row>
    <row r="236" spans="1:10">
      <c r="A236" s="13" t="s">
        <v>2987</v>
      </c>
      <c r="B236" s="22" t="s">
        <v>1480</v>
      </c>
      <c r="C236" s="22" t="s">
        <v>3207</v>
      </c>
      <c r="D236" s="13">
        <v>4</v>
      </c>
      <c r="E236" s="13" t="s">
        <v>2660</v>
      </c>
      <c r="F236" s="13" t="s">
        <v>35</v>
      </c>
      <c r="G236" s="22" t="s">
        <v>3242</v>
      </c>
      <c r="H236" s="22">
        <v>5701</v>
      </c>
      <c r="I236" s="22">
        <v>200</v>
      </c>
      <c r="J236" s="22" t="s">
        <v>3243</v>
      </c>
    </row>
    <row r="237" spans="1:10">
      <c r="A237" s="13" t="s">
        <v>2988</v>
      </c>
      <c r="B237" s="22" t="s">
        <v>358</v>
      </c>
      <c r="C237" s="22" t="s">
        <v>2468</v>
      </c>
      <c r="D237" s="13">
        <v>1</v>
      </c>
      <c r="E237" s="13" t="s">
        <v>2660</v>
      </c>
      <c r="F237" s="13" t="s">
        <v>35</v>
      </c>
      <c r="G237" s="22" t="s">
        <v>3242</v>
      </c>
      <c r="H237" s="22">
        <v>5701</v>
      </c>
      <c r="I237" s="22">
        <v>200</v>
      </c>
      <c r="J237" s="22" t="s">
        <v>3243</v>
      </c>
    </row>
    <row r="238" spans="1:10">
      <c r="A238" s="13" t="s">
        <v>2989</v>
      </c>
      <c r="B238" s="22" t="s">
        <v>46</v>
      </c>
      <c r="C238" s="22" t="s">
        <v>3151</v>
      </c>
      <c r="D238" s="13">
        <v>1</v>
      </c>
      <c r="E238" s="13" t="s">
        <v>2660</v>
      </c>
      <c r="F238" s="13" t="s">
        <v>35</v>
      </c>
      <c r="G238" s="22" t="s">
        <v>3242</v>
      </c>
      <c r="H238" s="22">
        <v>5701</v>
      </c>
      <c r="I238" s="22">
        <v>200</v>
      </c>
      <c r="J238" s="22" t="s">
        <v>3243</v>
      </c>
    </row>
    <row r="239" spans="1:10">
      <c r="A239" s="13" t="s">
        <v>2990</v>
      </c>
      <c r="B239" s="22" t="s">
        <v>46</v>
      </c>
      <c r="C239" s="22" t="s">
        <v>3241</v>
      </c>
      <c r="D239" s="13">
        <v>1</v>
      </c>
      <c r="E239" s="13" t="s">
        <v>2660</v>
      </c>
      <c r="F239" s="13" t="s">
        <v>35</v>
      </c>
      <c r="G239" s="22" t="s">
        <v>3242</v>
      </c>
      <c r="H239" s="22">
        <v>5701</v>
      </c>
      <c r="I239" s="22">
        <v>200</v>
      </c>
      <c r="J239" s="22" t="s">
        <v>3243</v>
      </c>
    </row>
    <row r="240" spans="1:10">
      <c r="A240" s="13" t="s">
        <v>2991</v>
      </c>
      <c r="B240" s="22" t="s">
        <v>46</v>
      </c>
      <c r="C240" s="22" t="s">
        <v>1745</v>
      </c>
      <c r="D240" s="13">
        <v>2</v>
      </c>
      <c r="E240" s="13" t="s">
        <v>2660</v>
      </c>
      <c r="F240" s="13" t="s">
        <v>35</v>
      </c>
      <c r="G240" s="22" t="s">
        <v>3242</v>
      </c>
      <c r="H240" s="22">
        <v>5701</v>
      </c>
      <c r="I240" s="22">
        <v>200</v>
      </c>
      <c r="J240" s="22" t="s">
        <v>3243</v>
      </c>
    </row>
    <row r="241" spans="1:10">
      <c r="A241" s="13" t="s">
        <v>2992</v>
      </c>
      <c r="B241" s="22" t="s">
        <v>46</v>
      </c>
      <c r="C241" s="22" t="s">
        <v>2133</v>
      </c>
      <c r="D241" s="13">
        <v>24</v>
      </c>
      <c r="E241" s="13" t="s">
        <v>2660</v>
      </c>
      <c r="F241" s="13" t="s">
        <v>35</v>
      </c>
      <c r="G241" s="22" t="s">
        <v>3242</v>
      </c>
      <c r="H241" s="22">
        <v>5701</v>
      </c>
      <c r="I241" s="22">
        <v>200</v>
      </c>
      <c r="J241" s="22" t="s">
        <v>3243</v>
      </c>
    </row>
    <row r="242" spans="1:10">
      <c r="A242" s="13" t="s">
        <v>2993</v>
      </c>
      <c r="B242" s="22" t="s">
        <v>46</v>
      </c>
      <c r="C242" s="22" t="s">
        <v>2458</v>
      </c>
      <c r="D242" s="13">
        <v>10</v>
      </c>
      <c r="E242" s="13" t="s">
        <v>2660</v>
      </c>
      <c r="F242" s="13" t="s">
        <v>35</v>
      </c>
      <c r="G242" s="22" t="s">
        <v>3242</v>
      </c>
      <c r="H242" s="22">
        <v>5701</v>
      </c>
      <c r="I242" s="22">
        <v>200</v>
      </c>
      <c r="J242" s="22" t="s">
        <v>3243</v>
      </c>
    </row>
    <row r="243" spans="1:10">
      <c r="A243" s="13" t="s">
        <v>2994</v>
      </c>
      <c r="B243" s="22" t="s">
        <v>1480</v>
      </c>
      <c r="C243" s="22" t="s">
        <v>3207</v>
      </c>
      <c r="D243" s="13">
        <v>1</v>
      </c>
      <c r="E243" s="13" t="s">
        <v>2660</v>
      </c>
      <c r="F243" s="13" t="s">
        <v>35</v>
      </c>
      <c r="G243" s="22" t="s">
        <v>3245</v>
      </c>
      <c r="H243" s="13">
        <v>5737</v>
      </c>
      <c r="I243" s="13">
        <v>200</v>
      </c>
      <c r="J243" s="22" t="s">
        <v>3246</v>
      </c>
    </row>
    <row r="244" spans="1:10">
      <c r="A244" s="13" t="s">
        <v>2995</v>
      </c>
      <c r="B244" s="22" t="s">
        <v>48</v>
      </c>
      <c r="C244" s="22" t="s">
        <v>3172</v>
      </c>
      <c r="D244" s="13">
        <v>1</v>
      </c>
      <c r="E244" s="13" t="s">
        <v>2660</v>
      </c>
      <c r="F244" s="13" t="s">
        <v>35</v>
      </c>
      <c r="G244" s="22" t="s">
        <v>3245</v>
      </c>
      <c r="H244" s="22">
        <v>5737</v>
      </c>
      <c r="I244" s="22">
        <v>200</v>
      </c>
      <c r="J244" s="22" t="s">
        <v>3246</v>
      </c>
    </row>
    <row r="245" spans="1:10">
      <c r="A245" s="13" t="s">
        <v>2996</v>
      </c>
      <c r="B245" s="22" t="s">
        <v>140</v>
      </c>
      <c r="C245" s="22" t="s">
        <v>3244</v>
      </c>
      <c r="D245" s="13">
        <v>1</v>
      </c>
      <c r="E245" s="13" t="s">
        <v>2660</v>
      </c>
      <c r="F245" s="13" t="s">
        <v>35</v>
      </c>
      <c r="G245" s="22" t="s">
        <v>3245</v>
      </c>
      <c r="H245" s="22">
        <v>5737</v>
      </c>
      <c r="I245" s="22">
        <v>200</v>
      </c>
      <c r="J245" s="22" t="s">
        <v>3246</v>
      </c>
    </row>
    <row r="246" spans="1:10">
      <c r="A246" s="13" t="s">
        <v>2997</v>
      </c>
      <c r="B246" s="22" t="s">
        <v>46</v>
      </c>
      <c r="C246" s="22" t="s">
        <v>2133</v>
      </c>
      <c r="D246" s="13">
        <v>14</v>
      </c>
      <c r="E246" s="13" t="s">
        <v>2660</v>
      </c>
      <c r="F246" s="13" t="s">
        <v>35</v>
      </c>
      <c r="G246" s="22" t="s">
        <v>3245</v>
      </c>
      <c r="H246" s="22">
        <v>5737</v>
      </c>
      <c r="I246" s="22">
        <v>200</v>
      </c>
      <c r="J246" s="22" t="s">
        <v>3246</v>
      </c>
    </row>
    <row r="247" spans="1:10">
      <c r="A247" s="13" t="s">
        <v>2998</v>
      </c>
      <c r="B247" s="22" t="s">
        <v>46</v>
      </c>
      <c r="C247" s="22" t="s">
        <v>2458</v>
      </c>
      <c r="D247" s="13">
        <v>3</v>
      </c>
      <c r="E247" s="13" t="s">
        <v>2660</v>
      </c>
      <c r="F247" s="13" t="s">
        <v>35</v>
      </c>
      <c r="G247" s="22" t="s">
        <v>3245</v>
      </c>
      <c r="H247" s="22">
        <v>5737</v>
      </c>
      <c r="I247" s="22">
        <v>200</v>
      </c>
      <c r="J247" s="22" t="s">
        <v>3246</v>
      </c>
    </row>
    <row r="248" spans="1:10">
      <c r="A248" s="13" t="s">
        <v>2999</v>
      </c>
      <c r="B248" s="23" t="s">
        <v>48</v>
      </c>
      <c r="C248" s="23" t="s">
        <v>3172</v>
      </c>
      <c r="D248" s="13">
        <v>1</v>
      </c>
      <c r="E248" s="13" t="s">
        <v>2660</v>
      </c>
      <c r="F248" s="13" t="s">
        <v>35</v>
      </c>
      <c r="G248" s="23" t="s">
        <v>3247</v>
      </c>
      <c r="H248" s="13">
        <v>5728</v>
      </c>
      <c r="I248" s="13">
        <v>200</v>
      </c>
      <c r="J248" s="23" t="s">
        <v>3248</v>
      </c>
    </row>
    <row r="249" spans="1:10">
      <c r="A249" s="13" t="s">
        <v>3000</v>
      </c>
      <c r="B249" s="23" t="s">
        <v>48</v>
      </c>
      <c r="C249" s="23" t="s">
        <v>3252</v>
      </c>
      <c r="D249" s="13">
        <v>1</v>
      </c>
      <c r="E249" s="13" t="s">
        <v>2660</v>
      </c>
      <c r="F249" s="13" t="s">
        <v>35</v>
      </c>
      <c r="G249" s="23" t="s">
        <v>3247</v>
      </c>
      <c r="H249" s="23">
        <v>5728</v>
      </c>
      <c r="I249" s="23">
        <v>200</v>
      </c>
      <c r="J249" s="23" t="s">
        <v>3248</v>
      </c>
    </row>
    <row r="250" spans="1:10">
      <c r="A250" s="13" t="s">
        <v>3001</v>
      </c>
      <c r="B250" s="23" t="s">
        <v>46</v>
      </c>
      <c r="C250" s="23" t="s">
        <v>2409</v>
      </c>
      <c r="D250" s="13">
        <v>1</v>
      </c>
      <c r="E250" s="13" t="s">
        <v>2660</v>
      </c>
      <c r="F250" s="13" t="s">
        <v>35</v>
      </c>
      <c r="G250" s="23" t="s">
        <v>3247</v>
      </c>
      <c r="H250" s="23">
        <v>5728</v>
      </c>
      <c r="I250" s="23">
        <v>200</v>
      </c>
      <c r="J250" s="23" t="s">
        <v>3248</v>
      </c>
    </row>
    <row r="251" spans="1:10">
      <c r="A251" s="13" t="s">
        <v>3002</v>
      </c>
      <c r="B251" s="23" t="s">
        <v>46</v>
      </c>
      <c r="C251" s="23" t="s">
        <v>3203</v>
      </c>
      <c r="D251" s="13">
        <v>1</v>
      </c>
      <c r="E251" s="13" t="s">
        <v>2660</v>
      </c>
      <c r="F251" s="13" t="s">
        <v>35</v>
      </c>
      <c r="G251" s="23" t="s">
        <v>3247</v>
      </c>
      <c r="H251" s="23">
        <v>5728</v>
      </c>
      <c r="I251" s="23">
        <v>200</v>
      </c>
      <c r="J251" s="23" t="s">
        <v>3248</v>
      </c>
    </row>
    <row r="252" spans="1:10">
      <c r="A252" s="13" t="s">
        <v>3003</v>
      </c>
      <c r="B252" s="23" t="s">
        <v>46</v>
      </c>
      <c r="C252" s="23" t="s">
        <v>1745</v>
      </c>
      <c r="D252" s="13">
        <v>4</v>
      </c>
      <c r="E252" s="13" t="s">
        <v>2660</v>
      </c>
      <c r="F252" s="13" t="s">
        <v>35</v>
      </c>
      <c r="G252" s="23" t="s">
        <v>3247</v>
      </c>
      <c r="H252" s="23">
        <v>5728</v>
      </c>
      <c r="I252" s="23">
        <v>200</v>
      </c>
      <c r="J252" s="23" t="s">
        <v>3248</v>
      </c>
    </row>
    <row r="253" spans="1:10">
      <c r="A253" s="13" t="s">
        <v>3004</v>
      </c>
      <c r="B253" s="23" t="s">
        <v>46</v>
      </c>
      <c r="C253" s="23" t="s">
        <v>2133</v>
      </c>
      <c r="D253" s="13">
        <v>9</v>
      </c>
      <c r="E253" s="13" t="s">
        <v>2660</v>
      </c>
      <c r="F253" s="13" t="s">
        <v>35</v>
      </c>
      <c r="G253" s="23" t="s">
        <v>3247</v>
      </c>
      <c r="H253" s="23">
        <v>5728</v>
      </c>
      <c r="I253" s="23">
        <v>200</v>
      </c>
      <c r="J253" s="23" t="s">
        <v>3248</v>
      </c>
    </row>
    <row r="254" spans="1:10">
      <c r="A254" s="13" t="s">
        <v>3005</v>
      </c>
      <c r="B254" s="23" t="s">
        <v>46</v>
      </c>
      <c r="C254" s="23" t="s">
        <v>2458</v>
      </c>
      <c r="D254" s="13">
        <v>10</v>
      </c>
      <c r="E254" s="13" t="s">
        <v>2660</v>
      </c>
      <c r="F254" s="13" t="s">
        <v>35</v>
      </c>
      <c r="G254" s="23" t="s">
        <v>3247</v>
      </c>
      <c r="H254" s="23">
        <v>5728</v>
      </c>
      <c r="I254" s="23">
        <v>200</v>
      </c>
      <c r="J254" s="23" t="s">
        <v>3248</v>
      </c>
    </row>
    <row r="255" spans="1:10">
      <c r="A255" s="13" t="s">
        <v>3006</v>
      </c>
      <c r="B255" s="23" t="s">
        <v>48</v>
      </c>
      <c r="C255" s="23" t="s">
        <v>3130</v>
      </c>
      <c r="D255" s="13">
        <v>1</v>
      </c>
      <c r="E255" s="13" t="s">
        <v>2660</v>
      </c>
      <c r="F255" s="13" t="s">
        <v>35</v>
      </c>
      <c r="G255" s="23" t="s">
        <v>3249</v>
      </c>
      <c r="H255" s="13">
        <v>5736</v>
      </c>
      <c r="I255" s="13">
        <v>200</v>
      </c>
      <c r="J255" s="23" t="s">
        <v>3250</v>
      </c>
    </row>
    <row r="256" spans="1:10">
      <c r="A256" s="13" t="s">
        <v>3007</v>
      </c>
      <c r="B256" s="23" t="s">
        <v>1480</v>
      </c>
      <c r="C256" s="23" t="s">
        <v>3207</v>
      </c>
      <c r="D256" s="13">
        <v>1</v>
      </c>
      <c r="E256" s="13" t="s">
        <v>2660</v>
      </c>
      <c r="F256" s="13" t="s">
        <v>35</v>
      </c>
      <c r="G256" s="23" t="s">
        <v>3249</v>
      </c>
      <c r="H256" s="23">
        <v>5736</v>
      </c>
      <c r="I256" s="23">
        <v>200</v>
      </c>
      <c r="J256" s="23" t="s">
        <v>3250</v>
      </c>
    </row>
    <row r="257" spans="1:10">
      <c r="A257" s="13" t="s">
        <v>3008</v>
      </c>
      <c r="B257" s="23" t="s">
        <v>146</v>
      </c>
      <c r="C257" s="23" t="s">
        <v>3211</v>
      </c>
      <c r="D257" s="13">
        <v>1</v>
      </c>
      <c r="E257" s="13" t="s">
        <v>2660</v>
      </c>
      <c r="F257" s="13" t="s">
        <v>35</v>
      </c>
      <c r="G257" s="23" t="s">
        <v>3249</v>
      </c>
      <c r="H257" s="23">
        <v>5736</v>
      </c>
      <c r="I257" s="23">
        <v>200</v>
      </c>
      <c r="J257" s="23" t="s">
        <v>3250</v>
      </c>
    </row>
    <row r="258" spans="1:10">
      <c r="A258" s="13" t="s">
        <v>3009</v>
      </c>
      <c r="B258" s="23" t="s">
        <v>46</v>
      </c>
      <c r="C258" s="23" t="s">
        <v>2409</v>
      </c>
      <c r="D258" s="13">
        <v>2</v>
      </c>
      <c r="E258" s="13" t="s">
        <v>2660</v>
      </c>
      <c r="F258" s="13" t="s">
        <v>35</v>
      </c>
      <c r="G258" s="23" t="s">
        <v>3249</v>
      </c>
      <c r="H258" s="23">
        <v>5736</v>
      </c>
      <c r="I258" s="23">
        <v>200</v>
      </c>
      <c r="J258" s="23" t="s">
        <v>3250</v>
      </c>
    </row>
    <row r="259" spans="1:10">
      <c r="A259" s="13" t="s">
        <v>3010</v>
      </c>
      <c r="B259" s="23" t="s">
        <v>46</v>
      </c>
      <c r="C259" s="23" t="s">
        <v>2133</v>
      </c>
      <c r="D259" s="13">
        <v>7</v>
      </c>
      <c r="E259" s="13" t="s">
        <v>2660</v>
      </c>
      <c r="F259" s="13" t="s">
        <v>35</v>
      </c>
      <c r="G259" s="23" t="s">
        <v>3249</v>
      </c>
      <c r="H259" s="23">
        <v>5736</v>
      </c>
      <c r="I259" s="23">
        <v>200</v>
      </c>
      <c r="J259" s="23" t="s">
        <v>3250</v>
      </c>
    </row>
    <row r="260" spans="1:10">
      <c r="A260" s="13" t="s">
        <v>3011</v>
      </c>
      <c r="B260" s="23" t="s">
        <v>46</v>
      </c>
      <c r="C260" s="23" t="s">
        <v>2458</v>
      </c>
      <c r="D260" s="13">
        <v>8</v>
      </c>
      <c r="E260" s="13" t="s">
        <v>2660</v>
      </c>
      <c r="F260" s="13" t="s">
        <v>35</v>
      </c>
      <c r="G260" s="23" t="s">
        <v>3249</v>
      </c>
      <c r="H260" s="23">
        <v>5736</v>
      </c>
      <c r="I260" s="23">
        <v>200</v>
      </c>
      <c r="J260" s="23" t="s">
        <v>3250</v>
      </c>
    </row>
    <row r="261" spans="1:10">
      <c r="A261" s="13" t="s">
        <v>3012</v>
      </c>
      <c r="B261" s="23" t="s">
        <v>140</v>
      </c>
      <c r="C261" s="23" t="s">
        <v>3251</v>
      </c>
      <c r="D261" s="13">
        <v>1</v>
      </c>
      <c r="E261" s="13" t="s">
        <v>2660</v>
      </c>
      <c r="F261" s="13" t="s">
        <v>35</v>
      </c>
      <c r="G261" s="23" t="s">
        <v>3256</v>
      </c>
      <c r="H261" s="13">
        <v>9737</v>
      </c>
      <c r="I261" s="13">
        <v>200</v>
      </c>
      <c r="J261" s="23" t="s">
        <v>3257</v>
      </c>
    </row>
    <row r="262" spans="1:10">
      <c r="A262" s="13" t="s">
        <v>3013</v>
      </c>
      <c r="B262" s="23" t="s">
        <v>1480</v>
      </c>
      <c r="C262" s="23" t="s">
        <v>3207</v>
      </c>
      <c r="D262" s="13">
        <v>2</v>
      </c>
      <c r="E262" s="13" t="s">
        <v>2660</v>
      </c>
      <c r="F262" s="13" t="s">
        <v>35</v>
      </c>
      <c r="G262" s="23" t="s">
        <v>3256</v>
      </c>
      <c r="H262" s="23">
        <v>9737</v>
      </c>
      <c r="I262" s="23">
        <v>200</v>
      </c>
      <c r="J262" s="23" t="s">
        <v>3257</v>
      </c>
    </row>
    <row r="263" spans="1:10">
      <c r="A263" s="13" t="s">
        <v>3014</v>
      </c>
      <c r="B263" s="23" t="s">
        <v>48</v>
      </c>
      <c r="C263" s="23" t="s">
        <v>3252</v>
      </c>
      <c r="D263" s="13">
        <v>1</v>
      </c>
      <c r="E263" s="13" t="s">
        <v>2660</v>
      </c>
      <c r="F263" s="13" t="s">
        <v>35</v>
      </c>
      <c r="G263" s="23" t="s">
        <v>3256</v>
      </c>
      <c r="H263" s="23">
        <v>9737</v>
      </c>
      <c r="I263" s="23">
        <v>200</v>
      </c>
      <c r="J263" s="23" t="s">
        <v>3257</v>
      </c>
    </row>
    <row r="264" spans="1:10">
      <c r="A264" s="13" t="s">
        <v>3015</v>
      </c>
      <c r="B264" s="23" t="s">
        <v>48</v>
      </c>
      <c r="C264" s="23" t="s">
        <v>2529</v>
      </c>
      <c r="D264" s="13">
        <v>1</v>
      </c>
      <c r="E264" s="13" t="s">
        <v>2660</v>
      </c>
      <c r="F264" s="13" t="s">
        <v>35</v>
      </c>
      <c r="G264" s="23" t="s">
        <v>3256</v>
      </c>
      <c r="H264" s="23">
        <v>9737</v>
      </c>
      <c r="I264" s="23">
        <v>200</v>
      </c>
      <c r="J264" s="23" t="s">
        <v>3257</v>
      </c>
    </row>
    <row r="265" spans="1:10">
      <c r="A265" s="13" t="s">
        <v>3016</v>
      </c>
      <c r="B265" s="23" t="s">
        <v>48</v>
      </c>
      <c r="C265" s="23" t="s">
        <v>3172</v>
      </c>
      <c r="D265" s="13">
        <v>1</v>
      </c>
      <c r="E265" s="13" t="s">
        <v>2660</v>
      </c>
      <c r="F265" s="13" t="s">
        <v>35</v>
      </c>
      <c r="G265" s="23" t="s">
        <v>3256</v>
      </c>
      <c r="H265" s="23">
        <v>9737</v>
      </c>
      <c r="I265" s="23">
        <v>200</v>
      </c>
      <c r="J265" s="23" t="s">
        <v>3257</v>
      </c>
    </row>
    <row r="266" spans="1:10">
      <c r="A266" s="13" t="s">
        <v>3017</v>
      </c>
      <c r="B266" s="23" t="s">
        <v>46</v>
      </c>
      <c r="C266" s="23" t="s">
        <v>162</v>
      </c>
      <c r="D266" s="13">
        <v>1</v>
      </c>
      <c r="E266" s="13" t="s">
        <v>2660</v>
      </c>
      <c r="F266" s="13" t="s">
        <v>35</v>
      </c>
      <c r="G266" s="23" t="s">
        <v>3256</v>
      </c>
      <c r="H266" s="23">
        <v>9737</v>
      </c>
      <c r="I266" s="23">
        <v>200</v>
      </c>
      <c r="J266" s="23" t="s">
        <v>3257</v>
      </c>
    </row>
    <row r="267" spans="1:10">
      <c r="A267" s="13" t="s">
        <v>3018</v>
      </c>
      <c r="B267" s="23" t="s">
        <v>46</v>
      </c>
      <c r="C267" s="23" t="s">
        <v>183</v>
      </c>
      <c r="D267" s="13">
        <v>1</v>
      </c>
      <c r="E267" s="13" t="s">
        <v>2660</v>
      </c>
      <c r="F267" s="13" t="s">
        <v>35</v>
      </c>
      <c r="G267" s="23" t="s">
        <v>3256</v>
      </c>
      <c r="H267" s="23">
        <v>9737</v>
      </c>
      <c r="I267" s="23">
        <v>200</v>
      </c>
      <c r="J267" s="23" t="s">
        <v>3257</v>
      </c>
    </row>
    <row r="268" spans="1:10">
      <c r="A268" s="13" t="s">
        <v>3019</v>
      </c>
      <c r="B268" s="23" t="s">
        <v>46</v>
      </c>
      <c r="C268" s="23" t="s">
        <v>1408</v>
      </c>
      <c r="D268" s="13">
        <v>1</v>
      </c>
      <c r="E268" s="13" t="s">
        <v>2660</v>
      </c>
      <c r="F268" s="13" t="s">
        <v>35</v>
      </c>
      <c r="G268" s="23" t="s">
        <v>3256</v>
      </c>
      <c r="H268" s="23">
        <v>9737</v>
      </c>
      <c r="I268" s="23">
        <v>200</v>
      </c>
      <c r="J268" s="23" t="s">
        <v>3257</v>
      </c>
    </row>
    <row r="269" spans="1:10">
      <c r="A269" s="13" t="s">
        <v>3020</v>
      </c>
      <c r="B269" s="23" t="s">
        <v>46</v>
      </c>
      <c r="C269" s="23" t="s">
        <v>3253</v>
      </c>
      <c r="D269" s="13">
        <v>1</v>
      </c>
      <c r="E269" s="13" t="s">
        <v>2660</v>
      </c>
      <c r="F269" s="13" t="s">
        <v>35</v>
      </c>
      <c r="G269" s="23" t="s">
        <v>3256</v>
      </c>
      <c r="H269" s="23">
        <v>9737</v>
      </c>
      <c r="I269" s="23">
        <v>200</v>
      </c>
      <c r="J269" s="23" t="s">
        <v>3257</v>
      </c>
    </row>
    <row r="270" spans="1:10">
      <c r="A270" s="13" t="s">
        <v>3021</v>
      </c>
      <c r="B270" s="23" t="s">
        <v>46</v>
      </c>
      <c r="C270" s="23" t="s">
        <v>1745</v>
      </c>
      <c r="D270" s="13">
        <v>4</v>
      </c>
      <c r="E270" s="13" t="s">
        <v>2660</v>
      </c>
      <c r="F270" s="13" t="s">
        <v>35</v>
      </c>
      <c r="G270" s="23" t="s">
        <v>3256</v>
      </c>
      <c r="H270" s="23">
        <v>9737</v>
      </c>
      <c r="I270" s="23">
        <v>200</v>
      </c>
      <c r="J270" s="23" t="s">
        <v>3257</v>
      </c>
    </row>
    <row r="271" spans="1:10">
      <c r="A271" s="13" t="s">
        <v>3022</v>
      </c>
      <c r="B271" s="23" t="s">
        <v>46</v>
      </c>
      <c r="C271" s="23" t="s">
        <v>2133</v>
      </c>
      <c r="D271" s="13">
        <v>11</v>
      </c>
      <c r="E271" s="13" t="s">
        <v>2660</v>
      </c>
      <c r="F271" s="13" t="s">
        <v>35</v>
      </c>
      <c r="G271" s="23" t="s">
        <v>3256</v>
      </c>
      <c r="H271" s="23">
        <v>9737</v>
      </c>
      <c r="I271" s="23">
        <v>200</v>
      </c>
      <c r="J271" s="23" t="s">
        <v>3257</v>
      </c>
    </row>
    <row r="272" spans="1:10">
      <c r="A272" s="13" t="s">
        <v>3023</v>
      </c>
      <c r="B272" s="23" t="s">
        <v>46</v>
      </c>
      <c r="C272" s="23" t="s">
        <v>2458</v>
      </c>
      <c r="D272" s="13">
        <v>13</v>
      </c>
      <c r="E272" s="13" t="s">
        <v>2660</v>
      </c>
      <c r="F272" s="13" t="s">
        <v>35</v>
      </c>
      <c r="G272" s="23" t="s">
        <v>3256</v>
      </c>
      <c r="H272" s="23">
        <v>9737</v>
      </c>
      <c r="I272" s="23">
        <v>200</v>
      </c>
      <c r="J272" s="23" t="s">
        <v>3257</v>
      </c>
    </row>
    <row r="273" spans="1:10">
      <c r="A273" s="13" t="s">
        <v>3024</v>
      </c>
      <c r="B273" s="23" t="s">
        <v>3106</v>
      </c>
      <c r="C273" s="23" t="s">
        <v>3254</v>
      </c>
      <c r="D273" s="13">
        <v>1</v>
      </c>
      <c r="E273" s="13" t="s">
        <v>2660</v>
      </c>
      <c r="F273" s="13" t="s">
        <v>35</v>
      </c>
      <c r="G273" s="23" t="s">
        <v>3256</v>
      </c>
      <c r="H273" s="23">
        <v>9737</v>
      </c>
      <c r="I273" s="23">
        <v>200</v>
      </c>
      <c r="J273" s="23" t="s">
        <v>3257</v>
      </c>
    </row>
    <row r="274" spans="1:10">
      <c r="A274" s="13" t="s">
        <v>3025</v>
      </c>
      <c r="B274" s="26" t="s">
        <v>47</v>
      </c>
      <c r="C274" s="23" t="s">
        <v>3255</v>
      </c>
      <c r="D274" s="13">
        <v>1</v>
      </c>
      <c r="E274" s="13" t="s">
        <v>2660</v>
      </c>
      <c r="F274" s="13" t="s">
        <v>35</v>
      </c>
      <c r="G274" s="23" t="s">
        <v>3256</v>
      </c>
      <c r="H274" s="23">
        <v>9737</v>
      </c>
      <c r="I274" s="23">
        <v>200</v>
      </c>
      <c r="J274" s="23" t="s">
        <v>3257</v>
      </c>
    </row>
    <row r="275" spans="1:10">
      <c r="A275" s="13" t="s">
        <v>3026</v>
      </c>
      <c r="B275" s="23" t="s">
        <v>146</v>
      </c>
      <c r="C275" s="23" t="s">
        <v>147</v>
      </c>
      <c r="D275" s="13">
        <v>1</v>
      </c>
      <c r="E275" s="13" t="s">
        <v>2660</v>
      </c>
      <c r="F275" s="13" t="s">
        <v>35</v>
      </c>
      <c r="G275" s="23" t="s">
        <v>3259</v>
      </c>
      <c r="H275" s="13">
        <v>9748</v>
      </c>
      <c r="I275" s="13">
        <v>200</v>
      </c>
      <c r="J275" s="23" t="s">
        <v>3260</v>
      </c>
    </row>
    <row r="276" spans="1:10">
      <c r="A276" s="13" t="s">
        <v>3027</v>
      </c>
      <c r="B276" s="23" t="s">
        <v>146</v>
      </c>
      <c r="C276" s="23" t="s">
        <v>3111</v>
      </c>
      <c r="D276" s="13">
        <v>1</v>
      </c>
      <c r="E276" s="13" t="s">
        <v>2660</v>
      </c>
      <c r="F276" s="13" t="s">
        <v>35</v>
      </c>
      <c r="G276" s="23" t="s">
        <v>3259</v>
      </c>
      <c r="H276" s="23">
        <v>9748</v>
      </c>
      <c r="I276" s="23">
        <v>200</v>
      </c>
      <c r="J276" s="23" t="s">
        <v>3260</v>
      </c>
    </row>
    <row r="277" spans="1:10">
      <c r="A277" s="13" t="s">
        <v>3028</v>
      </c>
      <c r="B277" s="23" t="s">
        <v>1480</v>
      </c>
      <c r="C277" s="23" t="s">
        <v>3207</v>
      </c>
      <c r="D277" s="13">
        <v>1</v>
      </c>
      <c r="E277" s="13" t="s">
        <v>2660</v>
      </c>
      <c r="F277" s="13" t="s">
        <v>35</v>
      </c>
      <c r="G277" s="23" t="s">
        <v>3259</v>
      </c>
      <c r="H277" s="23">
        <v>9748</v>
      </c>
      <c r="I277" s="23">
        <v>200</v>
      </c>
      <c r="J277" s="23" t="s">
        <v>3260</v>
      </c>
    </row>
    <row r="278" spans="1:10">
      <c r="A278" s="13" t="s">
        <v>3029</v>
      </c>
      <c r="B278" s="23" t="s">
        <v>46</v>
      </c>
      <c r="C278" s="23" t="s">
        <v>2133</v>
      </c>
      <c r="D278" s="13">
        <v>9</v>
      </c>
      <c r="E278" s="13" t="s">
        <v>2660</v>
      </c>
      <c r="F278" s="13" t="s">
        <v>35</v>
      </c>
      <c r="G278" s="23" t="s">
        <v>3259</v>
      </c>
      <c r="H278" s="23">
        <v>9748</v>
      </c>
      <c r="I278" s="23">
        <v>200</v>
      </c>
      <c r="J278" s="23" t="s">
        <v>3260</v>
      </c>
    </row>
    <row r="279" spans="1:10">
      <c r="A279" s="13" t="s">
        <v>3030</v>
      </c>
      <c r="B279" s="23" t="s">
        <v>46</v>
      </c>
      <c r="C279" s="23" t="s">
        <v>2458</v>
      </c>
      <c r="D279" s="13">
        <v>8</v>
      </c>
      <c r="E279" s="13" t="s">
        <v>2660</v>
      </c>
      <c r="F279" s="13" t="s">
        <v>35</v>
      </c>
      <c r="G279" s="23" t="s">
        <v>3259</v>
      </c>
      <c r="H279" s="23">
        <v>9748</v>
      </c>
      <c r="I279" s="23">
        <v>200</v>
      </c>
      <c r="J279" s="23" t="s">
        <v>3260</v>
      </c>
    </row>
    <row r="280" spans="1:10">
      <c r="A280" s="13" t="s">
        <v>3031</v>
      </c>
      <c r="B280" s="23" t="s">
        <v>2072</v>
      </c>
      <c r="C280" s="23" t="s">
        <v>3258</v>
      </c>
      <c r="D280" s="13">
        <v>1</v>
      </c>
      <c r="E280" s="13" t="s">
        <v>2660</v>
      </c>
      <c r="F280" s="13" t="s">
        <v>35</v>
      </c>
      <c r="G280" s="23" t="s">
        <v>3259</v>
      </c>
      <c r="H280" s="23">
        <v>9748</v>
      </c>
      <c r="I280" s="23">
        <v>200</v>
      </c>
      <c r="J280" s="23" t="s">
        <v>3260</v>
      </c>
    </row>
    <row r="281" spans="1:10">
      <c r="A281" s="13" t="s">
        <v>3032</v>
      </c>
      <c r="B281" s="23" t="s">
        <v>48</v>
      </c>
      <c r="C281" s="23" t="s">
        <v>3176</v>
      </c>
      <c r="D281" s="13">
        <v>1</v>
      </c>
      <c r="E281" s="13" t="s">
        <v>2660</v>
      </c>
      <c r="F281" s="13" t="s">
        <v>35</v>
      </c>
      <c r="G281" s="23" t="s">
        <v>3262</v>
      </c>
      <c r="H281" s="13">
        <v>9703</v>
      </c>
      <c r="I281" s="13">
        <v>200</v>
      </c>
      <c r="J281" s="23" t="s">
        <v>3263</v>
      </c>
    </row>
    <row r="282" spans="1:10">
      <c r="A282" s="13" t="s">
        <v>3033</v>
      </c>
      <c r="B282" s="23" t="s">
        <v>140</v>
      </c>
      <c r="C282" s="23" t="s">
        <v>3261</v>
      </c>
      <c r="D282" s="13">
        <v>1</v>
      </c>
      <c r="E282" s="13" t="s">
        <v>2660</v>
      </c>
      <c r="F282" s="13" t="s">
        <v>35</v>
      </c>
      <c r="G282" s="23" t="s">
        <v>3262</v>
      </c>
      <c r="H282" s="23">
        <v>9703</v>
      </c>
      <c r="I282" s="23">
        <v>200</v>
      </c>
      <c r="J282" s="23" t="s">
        <v>3263</v>
      </c>
    </row>
    <row r="283" spans="1:10">
      <c r="A283" s="13" t="s">
        <v>3034</v>
      </c>
      <c r="B283" s="23" t="s">
        <v>3106</v>
      </c>
      <c r="C283" s="23" t="s">
        <v>3154</v>
      </c>
      <c r="D283" s="13">
        <v>1</v>
      </c>
      <c r="E283" s="13" t="s">
        <v>2660</v>
      </c>
      <c r="F283" s="13" t="s">
        <v>35</v>
      </c>
      <c r="G283" s="23" t="s">
        <v>3262</v>
      </c>
      <c r="H283" s="23">
        <v>9703</v>
      </c>
      <c r="I283" s="23">
        <v>200</v>
      </c>
      <c r="J283" s="23" t="s">
        <v>3263</v>
      </c>
    </row>
    <row r="284" spans="1:10">
      <c r="A284" s="13" t="s">
        <v>3035</v>
      </c>
      <c r="B284" s="23" t="s">
        <v>46</v>
      </c>
      <c r="C284" s="23" t="s">
        <v>1745</v>
      </c>
      <c r="D284" s="13">
        <v>2</v>
      </c>
      <c r="E284" s="13" t="s">
        <v>2660</v>
      </c>
      <c r="F284" s="13" t="s">
        <v>35</v>
      </c>
      <c r="G284" s="23" t="s">
        <v>3262</v>
      </c>
      <c r="H284" s="23">
        <v>9703</v>
      </c>
      <c r="I284" s="23">
        <v>200</v>
      </c>
      <c r="J284" s="23" t="s">
        <v>3263</v>
      </c>
    </row>
    <row r="285" spans="1:10">
      <c r="A285" s="13" t="s">
        <v>3036</v>
      </c>
      <c r="B285" s="23" t="s">
        <v>46</v>
      </c>
      <c r="C285" s="23" t="s">
        <v>2133</v>
      </c>
      <c r="D285" s="13">
        <v>3</v>
      </c>
      <c r="E285" s="13" t="s">
        <v>2660</v>
      </c>
      <c r="F285" s="13" t="s">
        <v>35</v>
      </c>
      <c r="G285" s="23" t="s">
        <v>3262</v>
      </c>
      <c r="H285" s="23">
        <v>9703</v>
      </c>
      <c r="I285" s="23">
        <v>200</v>
      </c>
      <c r="J285" s="23" t="s">
        <v>3263</v>
      </c>
    </row>
    <row r="286" spans="1:10">
      <c r="A286" s="13" t="s">
        <v>3037</v>
      </c>
      <c r="B286" s="23" t="s">
        <v>46</v>
      </c>
      <c r="C286" s="23" t="s">
        <v>2458</v>
      </c>
      <c r="D286" s="13">
        <v>2</v>
      </c>
      <c r="E286" s="13" t="s">
        <v>2660</v>
      </c>
      <c r="F286" s="13" t="s">
        <v>35</v>
      </c>
      <c r="G286" s="23" t="s">
        <v>3262</v>
      </c>
      <c r="H286" s="23">
        <v>9703</v>
      </c>
      <c r="I286" s="23">
        <v>200</v>
      </c>
      <c r="J286" s="23" t="s">
        <v>3263</v>
      </c>
    </row>
    <row r="287" spans="1:10">
      <c r="A287" s="13" t="s">
        <v>3038</v>
      </c>
      <c r="B287" s="23" t="s">
        <v>46</v>
      </c>
      <c r="C287" s="23" t="s">
        <v>3179</v>
      </c>
      <c r="D287" s="13">
        <v>1</v>
      </c>
      <c r="E287" s="13" t="s">
        <v>2660</v>
      </c>
      <c r="F287" s="13" t="s">
        <v>35</v>
      </c>
      <c r="G287" s="23" t="s">
        <v>3262</v>
      </c>
      <c r="H287" s="23">
        <v>9703</v>
      </c>
      <c r="I287" s="23">
        <v>200</v>
      </c>
      <c r="J287" s="23" t="s">
        <v>3263</v>
      </c>
    </row>
    <row r="288" spans="1:10">
      <c r="A288" s="13" t="s">
        <v>3039</v>
      </c>
      <c r="B288" s="23" t="s">
        <v>146</v>
      </c>
      <c r="C288" s="23" t="s">
        <v>147</v>
      </c>
      <c r="D288" s="13">
        <v>1</v>
      </c>
      <c r="E288" s="13" t="s">
        <v>2660</v>
      </c>
      <c r="F288" s="13" t="s">
        <v>35</v>
      </c>
      <c r="G288" s="23" t="s">
        <v>3267</v>
      </c>
      <c r="H288" s="13">
        <v>9714</v>
      </c>
      <c r="I288" s="13">
        <v>200</v>
      </c>
      <c r="J288" s="23" t="s">
        <v>3268</v>
      </c>
    </row>
    <row r="289" spans="1:10">
      <c r="A289" s="13" t="s">
        <v>3040</v>
      </c>
      <c r="B289" s="23" t="s">
        <v>1480</v>
      </c>
      <c r="C289" s="23" t="s">
        <v>3207</v>
      </c>
      <c r="D289" s="13">
        <v>2</v>
      </c>
      <c r="E289" s="13" t="s">
        <v>2660</v>
      </c>
      <c r="F289" s="13" t="s">
        <v>35</v>
      </c>
      <c r="G289" s="23" t="s">
        <v>3267</v>
      </c>
      <c r="H289" s="23">
        <v>9714</v>
      </c>
      <c r="I289" s="23">
        <v>200</v>
      </c>
      <c r="J289" s="23" t="s">
        <v>3268</v>
      </c>
    </row>
    <row r="290" spans="1:10">
      <c r="A290" s="13" t="s">
        <v>3041</v>
      </c>
      <c r="B290" s="23" t="s">
        <v>48</v>
      </c>
      <c r="C290" s="23" t="s">
        <v>3176</v>
      </c>
      <c r="D290" s="13">
        <v>1</v>
      </c>
      <c r="E290" s="13" t="s">
        <v>2660</v>
      </c>
      <c r="F290" s="13" t="s">
        <v>35</v>
      </c>
      <c r="G290" s="23" t="s">
        <v>3267</v>
      </c>
      <c r="H290" s="23">
        <v>9714</v>
      </c>
      <c r="I290" s="23">
        <v>200</v>
      </c>
      <c r="J290" s="23" t="s">
        <v>3268</v>
      </c>
    </row>
    <row r="291" spans="1:10">
      <c r="A291" s="13" t="s">
        <v>3042</v>
      </c>
      <c r="B291" s="23" t="s">
        <v>48</v>
      </c>
      <c r="C291" s="23" t="s">
        <v>3172</v>
      </c>
      <c r="D291" s="23">
        <v>2</v>
      </c>
      <c r="E291" s="13" t="s">
        <v>2660</v>
      </c>
      <c r="F291" s="13" t="s">
        <v>35</v>
      </c>
      <c r="G291" s="23" t="s">
        <v>3267</v>
      </c>
      <c r="H291" s="23">
        <v>9714</v>
      </c>
      <c r="I291" s="23">
        <v>200</v>
      </c>
      <c r="J291" s="23" t="s">
        <v>3268</v>
      </c>
    </row>
    <row r="292" spans="1:10">
      <c r="A292" s="13" t="s">
        <v>3043</v>
      </c>
      <c r="B292" s="23" t="s">
        <v>47</v>
      </c>
      <c r="C292" s="23" t="s">
        <v>1860</v>
      </c>
      <c r="D292" s="13">
        <v>1</v>
      </c>
      <c r="E292" s="13" t="s">
        <v>2660</v>
      </c>
      <c r="F292" s="13" t="s">
        <v>35</v>
      </c>
      <c r="G292" s="23" t="s">
        <v>3267</v>
      </c>
      <c r="H292" s="23">
        <v>9714</v>
      </c>
      <c r="I292" s="23">
        <v>200</v>
      </c>
      <c r="J292" s="23" t="s">
        <v>3268</v>
      </c>
    </row>
    <row r="293" spans="1:10">
      <c r="A293" s="13" t="s">
        <v>3044</v>
      </c>
      <c r="B293" s="23" t="s">
        <v>46</v>
      </c>
      <c r="C293" s="23" t="s">
        <v>3224</v>
      </c>
      <c r="D293" s="13">
        <v>2</v>
      </c>
      <c r="E293" s="13" t="s">
        <v>2660</v>
      </c>
      <c r="F293" s="13" t="s">
        <v>35</v>
      </c>
      <c r="G293" s="23" t="s">
        <v>3267</v>
      </c>
      <c r="H293" s="23">
        <v>9714</v>
      </c>
      <c r="I293" s="23">
        <v>200</v>
      </c>
      <c r="J293" s="23" t="s">
        <v>3268</v>
      </c>
    </row>
    <row r="294" spans="1:10">
      <c r="A294" s="13" t="s">
        <v>3045</v>
      </c>
      <c r="B294" s="23" t="s">
        <v>46</v>
      </c>
      <c r="C294" s="23" t="s">
        <v>3264</v>
      </c>
      <c r="D294" s="13">
        <v>1</v>
      </c>
      <c r="E294" s="13" t="s">
        <v>2660</v>
      </c>
      <c r="F294" s="13" t="s">
        <v>35</v>
      </c>
      <c r="G294" s="23" t="s">
        <v>3267</v>
      </c>
      <c r="H294" s="23">
        <v>9714</v>
      </c>
      <c r="I294" s="23">
        <v>200</v>
      </c>
      <c r="J294" s="23" t="s">
        <v>3268</v>
      </c>
    </row>
    <row r="295" spans="1:10">
      <c r="A295" s="13" t="s">
        <v>3046</v>
      </c>
      <c r="B295" s="23" t="s">
        <v>46</v>
      </c>
      <c r="C295" s="23" t="s">
        <v>2495</v>
      </c>
      <c r="D295" s="13">
        <v>1</v>
      </c>
      <c r="E295" s="13" t="s">
        <v>2660</v>
      </c>
      <c r="F295" s="13" t="s">
        <v>35</v>
      </c>
      <c r="G295" s="23" t="s">
        <v>3267</v>
      </c>
      <c r="H295" s="23">
        <v>9714</v>
      </c>
      <c r="I295" s="23">
        <v>200</v>
      </c>
      <c r="J295" s="23" t="s">
        <v>3268</v>
      </c>
    </row>
    <row r="296" spans="1:10">
      <c r="A296" s="13" t="s">
        <v>3047</v>
      </c>
      <c r="B296" s="23" t="s">
        <v>46</v>
      </c>
      <c r="C296" s="23" t="s">
        <v>3265</v>
      </c>
      <c r="D296" s="13">
        <v>1</v>
      </c>
      <c r="E296" s="13" t="s">
        <v>2660</v>
      </c>
      <c r="F296" s="13" t="s">
        <v>35</v>
      </c>
      <c r="G296" s="23" t="s">
        <v>3267</v>
      </c>
      <c r="H296" s="23">
        <v>9714</v>
      </c>
      <c r="I296" s="23">
        <v>200</v>
      </c>
      <c r="J296" s="23" t="s">
        <v>3268</v>
      </c>
    </row>
    <row r="297" spans="1:10">
      <c r="A297" s="13" t="s">
        <v>3048</v>
      </c>
      <c r="B297" s="23" t="s">
        <v>46</v>
      </c>
      <c r="C297" s="23" t="s">
        <v>3266</v>
      </c>
      <c r="D297" s="13">
        <v>1</v>
      </c>
      <c r="E297" s="13" t="s">
        <v>2660</v>
      </c>
      <c r="F297" s="13" t="s">
        <v>35</v>
      </c>
      <c r="G297" s="23" t="s">
        <v>3267</v>
      </c>
      <c r="H297" s="23">
        <v>9714</v>
      </c>
      <c r="I297" s="23">
        <v>200</v>
      </c>
      <c r="J297" s="23" t="s">
        <v>3268</v>
      </c>
    </row>
    <row r="298" spans="1:10">
      <c r="A298" s="13" t="s">
        <v>3049</v>
      </c>
      <c r="B298" s="23" t="s">
        <v>46</v>
      </c>
      <c r="C298" s="23" t="s">
        <v>1745</v>
      </c>
      <c r="D298" s="13">
        <v>2</v>
      </c>
      <c r="E298" s="13" t="s">
        <v>2660</v>
      </c>
      <c r="F298" s="13" t="s">
        <v>35</v>
      </c>
      <c r="G298" s="23" t="s">
        <v>3267</v>
      </c>
      <c r="H298" s="23">
        <v>9714</v>
      </c>
      <c r="I298" s="23">
        <v>200</v>
      </c>
      <c r="J298" s="23" t="s">
        <v>3268</v>
      </c>
    </row>
    <row r="299" spans="1:10">
      <c r="A299" s="13" t="s">
        <v>3050</v>
      </c>
      <c r="B299" s="23" t="s">
        <v>46</v>
      </c>
      <c r="C299" s="23" t="s">
        <v>2133</v>
      </c>
      <c r="D299" s="13">
        <v>10</v>
      </c>
      <c r="E299" s="13" t="s">
        <v>2660</v>
      </c>
      <c r="F299" s="13" t="s">
        <v>35</v>
      </c>
      <c r="G299" s="23" t="s">
        <v>3267</v>
      </c>
      <c r="H299" s="23">
        <v>9714</v>
      </c>
      <c r="I299" s="23">
        <v>200</v>
      </c>
      <c r="J299" s="23" t="s">
        <v>3268</v>
      </c>
    </row>
    <row r="300" spans="1:10">
      <c r="A300" s="13" t="s">
        <v>3051</v>
      </c>
      <c r="B300" s="23" t="s">
        <v>46</v>
      </c>
      <c r="C300" s="23" t="s">
        <v>2458</v>
      </c>
      <c r="D300" s="13">
        <v>4</v>
      </c>
      <c r="E300" s="13" t="s">
        <v>2660</v>
      </c>
      <c r="F300" s="13" t="s">
        <v>35</v>
      </c>
      <c r="G300" s="23" t="s">
        <v>3267</v>
      </c>
      <c r="H300" s="23">
        <v>9714</v>
      </c>
      <c r="I300" s="23">
        <v>200</v>
      </c>
      <c r="J300" s="23" t="s">
        <v>3268</v>
      </c>
    </row>
    <row r="301" spans="1:10">
      <c r="A301" s="13" t="s">
        <v>3052</v>
      </c>
      <c r="B301" s="23" t="s">
        <v>140</v>
      </c>
      <c r="C301" s="23" t="s">
        <v>3269</v>
      </c>
      <c r="D301" s="13">
        <v>1</v>
      </c>
      <c r="E301" s="13" t="s">
        <v>2660</v>
      </c>
      <c r="F301" s="13" t="s">
        <v>35</v>
      </c>
      <c r="G301" s="23" t="s">
        <v>3270</v>
      </c>
      <c r="H301" s="13">
        <v>11844</v>
      </c>
      <c r="I301" s="13">
        <v>200</v>
      </c>
      <c r="J301" s="23" t="s">
        <v>3271</v>
      </c>
    </row>
    <row r="302" spans="1:10">
      <c r="A302" s="13" t="s">
        <v>3053</v>
      </c>
      <c r="B302" s="23" t="s">
        <v>48</v>
      </c>
      <c r="C302" s="23" t="s">
        <v>3140</v>
      </c>
      <c r="D302" s="13">
        <v>2</v>
      </c>
      <c r="E302" s="13" t="s">
        <v>2660</v>
      </c>
      <c r="F302" s="13" t="s">
        <v>35</v>
      </c>
      <c r="G302" s="23" t="s">
        <v>3270</v>
      </c>
      <c r="H302" s="23">
        <v>11844</v>
      </c>
      <c r="I302" s="23">
        <v>200</v>
      </c>
      <c r="J302" s="23" t="s">
        <v>3271</v>
      </c>
    </row>
    <row r="303" spans="1:10">
      <c r="A303" s="13" t="s">
        <v>3054</v>
      </c>
      <c r="B303" s="23" t="s">
        <v>46</v>
      </c>
      <c r="C303" s="23" t="s">
        <v>3124</v>
      </c>
      <c r="D303" s="13">
        <v>2</v>
      </c>
      <c r="E303" s="13" t="s">
        <v>2660</v>
      </c>
      <c r="F303" s="13" t="s">
        <v>35</v>
      </c>
      <c r="G303" s="23" t="s">
        <v>3270</v>
      </c>
      <c r="H303" s="23">
        <v>11844</v>
      </c>
      <c r="I303" s="23">
        <v>200</v>
      </c>
      <c r="J303" s="23" t="s">
        <v>3271</v>
      </c>
    </row>
    <row r="304" spans="1:10">
      <c r="A304" s="13" t="s">
        <v>3055</v>
      </c>
      <c r="B304" s="23" t="s">
        <v>46</v>
      </c>
      <c r="C304" s="23" t="s">
        <v>1745</v>
      </c>
      <c r="D304" s="13">
        <v>1</v>
      </c>
      <c r="E304" s="13" t="s">
        <v>2660</v>
      </c>
      <c r="F304" s="13" t="s">
        <v>35</v>
      </c>
      <c r="G304" s="23" t="s">
        <v>3270</v>
      </c>
      <c r="H304" s="23">
        <v>11844</v>
      </c>
      <c r="I304" s="23">
        <v>200</v>
      </c>
      <c r="J304" s="23" t="s">
        <v>3271</v>
      </c>
    </row>
    <row r="305" spans="1:10">
      <c r="A305" s="13" t="s">
        <v>3056</v>
      </c>
      <c r="B305" s="23" t="s">
        <v>46</v>
      </c>
      <c r="C305" s="23" t="s">
        <v>589</v>
      </c>
      <c r="D305" s="13">
        <v>1</v>
      </c>
      <c r="E305" s="13" t="s">
        <v>2660</v>
      </c>
      <c r="F305" s="13" t="s">
        <v>35</v>
      </c>
      <c r="G305" s="23" t="s">
        <v>3270</v>
      </c>
      <c r="H305" s="23">
        <v>11844</v>
      </c>
      <c r="I305" s="23">
        <v>200</v>
      </c>
      <c r="J305" s="23" t="s">
        <v>3271</v>
      </c>
    </row>
    <row r="306" spans="1:10">
      <c r="A306" s="13" t="s">
        <v>3057</v>
      </c>
      <c r="B306" s="23" t="s">
        <v>46</v>
      </c>
      <c r="C306" s="23" t="s">
        <v>2133</v>
      </c>
      <c r="D306" s="13">
        <v>3</v>
      </c>
      <c r="E306" s="13" t="s">
        <v>2660</v>
      </c>
      <c r="F306" s="13" t="s">
        <v>35</v>
      </c>
      <c r="G306" s="23" t="s">
        <v>3270</v>
      </c>
      <c r="H306" s="23">
        <v>11844</v>
      </c>
      <c r="I306" s="23">
        <v>200</v>
      </c>
      <c r="J306" s="23" t="s">
        <v>3271</v>
      </c>
    </row>
    <row r="307" spans="1:10">
      <c r="A307" s="13" t="s">
        <v>3058</v>
      </c>
      <c r="B307" s="23" t="s">
        <v>46</v>
      </c>
      <c r="C307" s="23" t="s">
        <v>2458</v>
      </c>
      <c r="D307" s="13">
        <v>3</v>
      </c>
      <c r="E307" s="13" t="s">
        <v>2660</v>
      </c>
      <c r="F307" s="13" t="s">
        <v>35</v>
      </c>
      <c r="G307" s="23" t="s">
        <v>3270</v>
      </c>
      <c r="H307" s="23">
        <v>11844</v>
      </c>
      <c r="I307" s="23">
        <v>200</v>
      </c>
      <c r="J307" s="23" t="s">
        <v>3271</v>
      </c>
    </row>
    <row r="308" spans="1:10">
      <c r="A308" s="13" t="s">
        <v>3059</v>
      </c>
      <c r="B308" s="23" t="s">
        <v>46</v>
      </c>
      <c r="C308" s="23" t="s">
        <v>3180</v>
      </c>
      <c r="D308" s="13">
        <v>1</v>
      </c>
      <c r="E308" s="13" t="s">
        <v>2660</v>
      </c>
      <c r="F308" s="13" t="s">
        <v>35</v>
      </c>
      <c r="G308" s="23" t="s">
        <v>3270</v>
      </c>
      <c r="H308" s="23">
        <v>11844</v>
      </c>
      <c r="I308" s="23">
        <v>200</v>
      </c>
      <c r="J308" s="23" t="s">
        <v>3271</v>
      </c>
    </row>
    <row r="309" spans="1:10">
      <c r="A309" s="13" t="s">
        <v>3060</v>
      </c>
      <c r="B309" s="23" t="s">
        <v>48</v>
      </c>
      <c r="C309" s="23" t="s">
        <v>3272</v>
      </c>
      <c r="D309" s="13">
        <v>1</v>
      </c>
      <c r="E309" s="13" t="s">
        <v>2660</v>
      </c>
      <c r="F309" s="13" t="s">
        <v>35</v>
      </c>
      <c r="G309" s="23" t="s">
        <v>3274</v>
      </c>
      <c r="H309" s="13">
        <v>11614</v>
      </c>
      <c r="I309" s="13">
        <v>200</v>
      </c>
      <c r="J309" s="23" t="s">
        <v>3275</v>
      </c>
    </row>
    <row r="310" spans="1:10">
      <c r="A310" s="13" t="s">
        <v>3061</v>
      </c>
      <c r="B310" s="23" t="s">
        <v>46</v>
      </c>
      <c r="C310" s="23" t="s">
        <v>3124</v>
      </c>
      <c r="D310" s="13">
        <v>1</v>
      </c>
      <c r="E310" s="13" t="s">
        <v>2660</v>
      </c>
      <c r="F310" s="13" t="s">
        <v>35</v>
      </c>
      <c r="G310" s="23" t="s">
        <v>3274</v>
      </c>
      <c r="H310" s="23">
        <v>11614</v>
      </c>
      <c r="I310" s="23">
        <v>200</v>
      </c>
      <c r="J310" s="23" t="s">
        <v>3275</v>
      </c>
    </row>
    <row r="311" spans="1:10">
      <c r="A311" s="13" t="s">
        <v>3062</v>
      </c>
      <c r="B311" s="23" t="s">
        <v>46</v>
      </c>
      <c r="C311" s="23" t="s">
        <v>166</v>
      </c>
      <c r="D311" s="13">
        <v>1</v>
      </c>
      <c r="E311" s="13" t="s">
        <v>2660</v>
      </c>
      <c r="F311" s="13" t="s">
        <v>35</v>
      </c>
      <c r="G311" s="23" t="s">
        <v>3274</v>
      </c>
      <c r="H311" s="23">
        <v>11614</v>
      </c>
      <c r="I311" s="23">
        <v>200</v>
      </c>
      <c r="J311" s="23" t="s">
        <v>3275</v>
      </c>
    </row>
    <row r="312" spans="1:10">
      <c r="A312" s="13" t="s">
        <v>3063</v>
      </c>
      <c r="B312" s="23" t="s">
        <v>46</v>
      </c>
      <c r="C312" s="23" t="s">
        <v>2037</v>
      </c>
      <c r="D312" s="13">
        <v>1</v>
      </c>
      <c r="E312" s="13" t="s">
        <v>2660</v>
      </c>
      <c r="F312" s="13" t="s">
        <v>35</v>
      </c>
      <c r="G312" s="23" t="s">
        <v>3274</v>
      </c>
      <c r="H312" s="23">
        <v>11614</v>
      </c>
      <c r="I312" s="23">
        <v>200</v>
      </c>
      <c r="J312" s="23" t="s">
        <v>3275</v>
      </c>
    </row>
    <row r="313" spans="1:10">
      <c r="A313" s="13" t="s">
        <v>3064</v>
      </c>
      <c r="B313" s="23" t="s">
        <v>46</v>
      </c>
      <c r="C313" s="23" t="s">
        <v>3203</v>
      </c>
      <c r="D313" s="13">
        <v>1</v>
      </c>
      <c r="E313" s="13" t="s">
        <v>2660</v>
      </c>
      <c r="F313" s="13" t="s">
        <v>35</v>
      </c>
      <c r="G313" s="23" t="s">
        <v>3274</v>
      </c>
      <c r="H313" s="23">
        <v>11614</v>
      </c>
      <c r="I313" s="23">
        <v>200</v>
      </c>
      <c r="J313" s="23" t="s">
        <v>3275</v>
      </c>
    </row>
    <row r="314" spans="1:10">
      <c r="A314" s="13" t="s">
        <v>3065</v>
      </c>
      <c r="B314" s="23" t="s">
        <v>46</v>
      </c>
      <c r="C314" s="23" t="s">
        <v>1745</v>
      </c>
      <c r="D314" s="13">
        <v>2</v>
      </c>
      <c r="E314" s="13" t="s">
        <v>2660</v>
      </c>
      <c r="F314" s="13" t="s">
        <v>35</v>
      </c>
      <c r="G314" s="23" t="s">
        <v>3274</v>
      </c>
      <c r="H314" s="23">
        <v>11614</v>
      </c>
      <c r="I314" s="23">
        <v>200</v>
      </c>
      <c r="J314" s="23" t="s">
        <v>3275</v>
      </c>
    </row>
    <row r="315" spans="1:10">
      <c r="A315" s="13" t="s">
        <v>3066</v>
      </c>
      <c r="B315" s="23" t="s">
        <v>46</v>
      </c>
      <c r="C315" s="23" t="s">
        <v>2133</v>
      </c>
      <c r="D315" s="13">
        <v>5</v>
      </c>
      <c r="E315" s="13" t="s">
        <v>2660</v>
      </c>
      <c r="F315" s="13" t="s">
        <v>35</v>
      </c>
      <c r="G315" s="23" t="s">
        <v>3274</v>
      </c>
      <c r="H315" s="23">
        <v>11614</v>
      </c>
      <c r="I315" s="23">
        <v>200</v>
      </c>
      <c r="J315" s="23" t="s">
        <v>3275</v>
      </c>
    </row>
    <row r="316" spans="1:10">
      <c r="A316" s="13" t="s">
        <v>3067</v>
      </c>
      <c r="B316" s="23" t="s">
        <v>46</v>
      </c>
      <c r="C316" s="23" t="s">
        <v>2458</v>
      </c>
      <c r="D316" s="13">
        <v>7</v>
      </c>
      <c r="E316" s="13" t="s">
        <v>2660</v>
      </c>
      <c r="F316" s="13" t="s">
        <v>35</v>
      </c>
      <c r="G316" s="23" t="s">
        <v>3274</v>
      </c>
      <c r="H316" s="23">
        <v>11614</v>
      </c>
      <c r="I316" s="23">
        <v>200</v>
      </c>
      <c r="J316" s="23" t="s">
        <v>3275</v>
      </c>
    </row>
    <row r="317" spans="1:10">
      <c r="A317" s="13" t="s">
        <v>3068</v>
      </c>
      <c r="B317" s="23" t="s">
        <v>46</v>
      </c>
      <c r="C317" s="23" t="s">
        <v>3273</v>
      </c>
      <c r="D317" s="13">
        <v>1</v>
      </c>
      <c r="E317" s="13" t="s">
        <v>2660</v>
      </c>
      <c r="F317" s="13" t="s">
        <v>35</v>
      </c>
      <c r="G317" s="23" t="s">
        <v>3274</v>
      </c>
      <c r="H317" s="23">
        <v>11614</v>
      </c>
      <c r="I317" s="23">
        <v>200</v>
      </c>
      <c r="J317" s="23" t="s">
        <v>3275</v>
      </c>
    </row>
    <row r="318" spans="1:10">
      <c r="A318" s="13" t="s">
        <v>3069</v>
      </c>
      <c r="B318" s="23" t="s">
        <v>46</v>
      </c>
      <c r="C318" s="23" t="s">
        <v>2409</v>
      </c>
      <c r="D318" s="13">
        <v>3</v>
      </c>
      <c r="E318" s="13" t="s">
        <v>2660</v>
      </c>
      <c r="F318" s="13" t="s">
        <v>35</v>
      </c>
      <c r="G318" s="23" t="s">
        <v>3276</v>
      </c>
      <c r="H318" s="13">
        <v>11594</v>
      </c>
      <c r="I318" s="13">
        <v>200</v>
      </c>
      <c r="J318" s="23" t="s">
        <v>3277</v>
      </c>
    </row>
    <row r="319" spans="1:10">
      <c r="A319" s="13" t="s">
        <v>3070</v>
      </c>
      <c r="B319" s="23" t="s">
        <v>46</v>
      </c>
      <c r="C319" s="23" t="s">
        <v>183</v>
      </c>
      <c r="D319" s="13">
        <v>1</v>
      </c>
      <c r="E319" s="13" t="s">
        <v>2660</v>
      </c>
      <c r="F319" s="13" t="s">
        <v>35</v>
      </c>
      <c r="G319" s="23" t="s">
        <v>3276</v>
      </c>
      <c r="H319" s="23">
        <v>11594</v>
      </c>
      <c r="I319" s="23">
        <v>200</v>
      </c>
      <c r="J319" s="23" t="s">
        <v>3277</v>
      </c>
    </row>
    <row r="320" spans="1:10">
      <c r="A320" s="13" t="s">
        <v>3071</v>
      </c>
      <c r="B320" s="23" t="s">
        <v>46</v>
      </c>
      <c r="C320" s="23" t="s">
        <v>3124</v>
      </c>
      <c r="D320" s="13">
        <v>1</v>
      </c>
      <c r="E320" s="13" t="s">
        <v>2660</v>
      </c>
      <c r="F320" s="13" t="s">
        <v>35</v>
      </c>
      <c r="G320" s="23" t="s">
        <v>3276</v>
      </c>
      <c r="H320" s="23">
        <v>11594</v>
      </c>
      <c r="I320" s="23">
        <v>200</v>
      </c>
      <c r="J320" s="23" t="s">
        <v>3277</v>
      </c>
    </row>
    <row r="321" spans="1:10">
      <c r="A321" s="13" t="s">
        <v>3072</v>
      </c>
      <c r="B321" s="23" t="s">
        <v>46</v>
      </c>
      <c r="C321" s="23" t="s">
        <v>3224</v>
      </c>
      <c r="D321" s="13">
        <v>1</v>
      </c>
      <c r="E321" s="13" t="s">
        <v>2660</v>
      </c>
      <c r="F321" s="13" t="s">
        <v>35</v>
      </c>
      <c r="G321" s="23" t="s">
        <v>3276</v>
      </c>
      <c r="H321" s="23">
        <v>11594</v>
      </c>
      <c r="I321" s="23">
        <v>200</v>
      </c>
      <c r="J321" s="23" t="s">
        <v>3277</v>
      </c>
    </row>
    <row r="322" spans="1:10">
      <c r="A322" s="13" t="s">
        <v>3073</v>
      </c>
      <c r="B322" s="23" t="s">
        <v>46</v>
      </c>
      <c r="C322" s="23" t="s">
        <v>3273</v>
      </c>
      <c r="D322" s="13">
        <v>1</v>
      </c>
      <c r="E322" s="13" t="s">
        <v>2660</v>
      </c>
      <c r="F322" s="13" t="s">
        <v>35</v>
      </c>
      <c r="G322" s="23" t="s">
        <v>3276</v>
      </c>
      <c r="H322" s="23">
        <v>11594</v>
      </c>
      <c r="I322" s="23">
        <v>200</v>
      </c>
      <c r="J322" s="23" t="s">
        <v>3277</v>
      </c>
    </row>
    <row r="323" spans="1:10">
      <c r="A323" s="13" t="s">
        <v>3074</v>
      </c>
      <c r="B323" s="23" t="s">
        <v>46</v>
      </c>
      <c r="C323" s="23" t="s">
        <v>1745</v>
      </c>
      <c r="D323" s="13">
        <v>1</v>
      </c>
      <c r="E323" s="13" t="s">
        <v>2660</v>
      </c>
      <c r="F323" s="13" t="s">
        <v>35</v>
      </c>
      <c r="G323" s="23" t="s">
        <v>3276</v>
      </c>
      <c r="H323" s="23">
        <v>11594</v>
      </c>
      <c r="I323" s="23">
        <v>200</v>
      </c>
      <c r="J323" s="23" t="s">
        <v>3277</v>
      </c>
    </row>
    <row r="324" spans="1:10">
      <c r="A324" s="13" t="s">
        <v>3075</v>
      </c>
      <c r="B324" s="23" t="s">
        <v>46</v>
      </c>
      <c r="C324" s="23" t="s">
        <v>2133</v>
      </c>
      <c r="D324" s="13">
        <v>5</v>
      </c>
      <c r="E324" s="13" t="s">
        <v>2660</v>
      </c>
      <c r="F324" s="13" t="s">
        <v>35</v>
      </c>
      <c r="G324" s="23" t="s">
        <v>3276</v>
      </c>
      <c r="H324" s="23">
        <v>11594</v>
      </c>
      <c r="I324" s="23">
        <v>200</v>
      </c>
      <c r="J324" s="23" t="s">
        <v>3277</v>
      </c>
    </row>
    <row r="325" spans="1:10">
      <c r="A325" s="13" t="s">
        <v>3076</v>
      </c>
      <c r="B325" s="23" t="s">
        <v>46</v>
      </c>
      <c r="C325" s="23" t="s">
        <v>2458</v>
      </c>
      <c r="D325" s="13">
        <v>9</v>
      </c>
      <c r="E325" s="13" t="s">
        <v>2660</v>
      </c>
      <c r="F325" s="13" t="s">
        <v>35</v>
      </c>
      <c r="G325" s="23" t="s">
        <v>3276</v>
      </c>
      <c r="H325" s="23">
        <v>11594</v>
      </c>
      <c r="I325" s="23">
        <v>200</v>
      </c>
      <c r="J325" s="23" t="s">
        <v>3277</v>
      </c>
    </row>
    <row r="326" spans="1:10">
      <c r="A326" s="13" t="s">
        <v>3077</v>
      </c>
      <c r="B326" s="23" t="s">
        <v>46</v>
      </c>
      <c r="C326" s="23" t="s">
        <v>166</v>
      </c>
      <c r="D326" s="13">
        <v>1</v>
      </c>
      <c r="E326" s="13" t="s">
        <v>2660</v>
      </c>
      <c r="F326" s="13" t="s">
        <v>35</v>
      </c>
      <c r="G326" s="23" t="s">
        <v>3279</v>
      </c>
      <c r="H326" s="13">
        <v>11854</v>
      </c>
      <c r="I326" s="13">
        <v>200</v>
      </c>
      <c r="J326" s="23" t="s">
        <v>3280</v>
      </c>
    </row>
    <row r="327" spans="1:10">
      <c r="A327" s="13" t="s">
        <v>3078</v>
      </c>
      <c r="B327" s="23" t="s">
        <v>46</v>
      </c>
      <c r="C327" s="23" t="s">
        <v>1745</v>
      </c>
      <c r="D327" s="13">
        <v>1</v>
      </c>
      <c r="E327" s="13" t="s">
        <v>2660</v>
      </c>
      <c r="F327" s="13" t="s">
        <v>35</v>
      </c>
      <c r="G327" s="23" t="s">
        <v>3279</v>
      </c>
      <c r="H327" s="23">
        <v>11854</v>
      </c>
      <c r="I327" s="23">
        <v>200</v>
      </c>
      <c r="J327" s="23" t="s">
        <v>3280</v>
      </c>
    </row>
    <row r="328" spans="1:10">
      <c r="A328" s="13" t="s">
        <v>3079</v>
      </c>
      <c r="B328" s="23" t="s">
        <v>46</v>
      </c>
      <c r="C328" s="23" t="s">
        <v>2133</v>
      </c>
      <c r="D328" s="13">
        <v>3</v>
      </c>
      <c r="E328" s="13" t="s">
        <v>2660</v>
      </c>
      <c r="F328" s="13" t="s">
        <v>35</v>
      </c>
      <c r="G328" s="23" t="s">
        <v>3279</v>
      </c>
      <c r="H328" s="23">
        <v>11854</v>
      </c>
      <c r="I328" s="23">
        <v>200</v>
      </c>
      <c r="J328" s="23" t="s">
        <v>3280</v>
      </c>
    </row>
    <row r="329" spans="1:10">
      <c r="A329" s="13" t="s">
        <v>3080</v>
      </c>
      <c r="B329" s="23" t="s">
        <v>140</v>
      </c>
      <c r="C329" s="23" t="s">
        <v>3278</v>
      </c>
      <c r="D329" s="13">
        <v>1</v>
      </c>
      <c r="E329" s="13" t="s">
        <v>2660</v>
      </c>
      <c r="F329" s="13" t="s">
        <v>35</v>
      </c>
      <c r="G329" s="23" t="s">
        <v>3279</v>
      </c>
      <c r="H329" s="23">
        <v>11854</v>
      </c>
      <c r="I329" s="23">
        <v>200</v>
      </c>
      <c r="J329" s="23" t="s">
        <v>3280</v>
      </c>
    </row>
    <row r="330" spans="1:10">
      <c r="A330" s="13" t="s">
        <v>3081</v>
      </c>
      <c r="B330" s="23" t="s">
        <v>46</v>
      </c>
      <c r="C330" s="23" t="s">
        <v>166</v>
      </c>
      <c r="D330" s="13">
        <v>1</v>
      </c>
      <c r="E330" s="13" t="s">
        <v>2660</v>
      </c>
      <c r="F330" s="13" t="s">
        <v>35</v>
      </c>
      <c r="G330" s="23" t="s">
        <v>3281</v>
      </c>
      <c r="H330" s="13">
        <v>5731</v>
      </c>
      <c r="I330" s="13">
        <v>200</v>
      </c>
      <c r="J330" s="23" t="s">
        <v>3282</v>
      </c>
    </row>
    <row r="331" spans="1:10">
      <c r="A331" s="13" t="s">
        <v>3082</v>
      </c>
      <c r="B331" s="23" t="s">
        <v>46</v>
      </c>
      <c r="C331" s="23" t="s">
        <v>1745</v>
      </c>
      <c r="D331" s="13">
        <v>1</v>
      </c>
      <c r="E331" s="13" t="s">
        <v>2660</v>
      </c>
      <c r="F331" s="13" t="s">
        <v>35</v>
      </c>
      <c r="G331" s="23" t="s">
        <v>3281</v>
      </c>
      <c r="H331" s="23">
        <v>5731</v>
      </c>
      <c r="I331" s="23">
        <v>200</v>
      </c>
      <c r="J331" s="23" t="s">
        <v>3282</v>
      </c>
    </row>
    <row r="332" spans="1:10">
      <c r="A332" s="13" t="s">
        <v>3083</v>
      </c>
      <c r="B332" s="23" t="s">
        <v>46</v>
      </c>
      <c r="C332" s="23" t="s">
        <v>2133</v>
      </c>
      <c r="D332" s="13">
        <v>2</v>
      </c>
      <c r="E332" s="13" t="s">
        <v>2660</v>
      </c>
      <c r="F332" s="13" t="s">
        <v>35</v>
      </c>
      <c r="G332" s="23" t="s">
        <v>3281</v>
      </c>
      <c r="H332" s="23">
        <v>5731</v>
      </c>
      <c r="I332" s="23">
        <v>200</v>
      </c>
      <c r="J332" s="23" t="s">
        <v>3282</v>
      </c>
    </row>
    <row r="333" spans="1:10">
      <c r="A333" s="13" t="s">
        <v>3084</v>
      </c>
      <c r="B333" s="23" t="s">
        <v>46</v>
      </c>
      <c r="C333" s="23" t="s">
        <v>3283</v>
      </c>
      <c r="D333" s="13">
        <v>1</v>
      </c>
      <c r="E333" s="13" t="s">
        <v>2660</v>
      </c>
      <c r="F333" s="13" t="s">
        <v>35</v>
      </c>
      <c r="G333" s="23" t="s">
        <v>3284</v>
      </c>
      <c r="H333" s="13">
        <v>5719</v>
      </c>
      <c r="I333" s="13">
        <v>200</v>
      </c>
      <c r="J333" s="23" t="s">
        <v>3287</v>
      </c>
    </row>
    <row r="334" spans="1:10">
      <c r="A334" s="13" t="s">
        <v>3085</v>
      </c>
      <c r="B334" s="23" t="s">
        <v>46</v>
      </c>
      <c r="C334" s="23" t="s">
        <v>2498</v>
      </c>
      <c r="D334" s="13">
        <v>1</v>
      </c>
      <c r="E334" s="13" t="s">
        <v>2660</v>
      </c>
      <c r="F334" s="13" t="s">
        <v>35</v>
      </c>
      <c r="G334" s="23" t="s">
        <v>3284</v>
      </c>
      <c r="H334" s="23">
        <v>5719</v>
      </c>
      <c r="I334" s="23">
        <v>200</v>
      </c>
      <c r="J334" s="23" t="s">
        <v>3287</v>
      </c>
    </row>
    <row r="335" spans="1:10">
      <c r="A335" s="13" t="s">
        <v>3086</v>
      </c>
      <c r="B335" s="23" t="s">
        <v>46</v>
      </c>
      <c r="C335" s="23" t="s">
        <v>2409</v>
      </c>
      <c r="D335" s="13">
        <v>1</v>
      </c>
      <c r="E335" s="13" t="s">
        <v>2660</v>
      </c>
      <c r="F335" s="13" t="s">
        <v>35</v>
      </c>
      <c r="G335" s="23" t="s">
        <v>3284</v>
      </c>
      <c r="H335" s="23">
        <v>5719</v>
      </c>
      <c r="I335" s="23">
        <v>200</v>
      </c>
      <c r="J335" s="23" t="s">
        <v>3287</v>
      </c>
    </row>
    <row r="336" spans="1:10">
      <c r="A336" s="13" t="s">
        <v>3087</v>
      </c>
      <c r="B336" s="23" t="s">
        <v>46</v>
      </c>
      <c r="C336" s="23" t="s">
        <v>2133</v>
      </c>
      <c r="D336" s="13">
        <v>6</v>
      </c>
      <c r="E336" s="13" t="s">
        <v>2660</v>
      </c>
      <c r="F336" s="13" t="s">
        <v>35</v>
      </c>
      <c r="G336" s="23" t="s">
        <v>3284</v>
      </c>
      <c r="H336" s="23">
        <v>5719</v>
      </c>
      <c r="I336" s="23">
        <v>200</v>
      </c>
      <c r="J336" s="23" t="s">
        <v>3287</v>
      </c>
    </row>
    <row r="337" spans="1:10">
      <c r="A337" s="13" t="s">
        <v>3088</v>
      </c>
      <c r="B337" s="23" t="s">
        <v>46</v>
      </c>
      <c r="C337" s="23" t="s">
        <v>2458</v>
      </c>
      <c r="D337" s="13">
        <v>7</v>
      </c>
      <c r="E337" s="13" t="s">
        <v>2660</v>
      </c>
      <c r="F337" s="13" t="s">
        <v>35</v>
      </c>
      <c r="G337" s="23" t="s">
        <v>3284</v>
      </c>
      <c r="H337" s="23">
        <v>5719</v>
      </c>
      <c r="I337" s="23">
        <v>200</v>
      </c>
      <c r="J337" s="23" t="s">
        <v>3287</v>
      </c>
    </row>
    <row r="338" spans="1:10">
      <c r="A338" s="13" t="s">
        <v>3089</v>
      </c>
      <c r="B338" s="23" t="s">
        <v>46</v>
      </c>
      <c r="C338" s="23" t="s">
        <v>2409</v>
      </c>
      <c r="D338" s="13">
        <v>1</v>
      </c>
      <c r="E338" s="13" t="s">
        <v>2660</v>
      </c>
      <c r="F338" s="13" t="s">
        <v>35</v>
      </c>
      <c r="G338" s="23" t="s">
        <v>3285</v>
      </c>
      <c r="H338" s="13">
        <v>5706</v>
      </c>
      <c r="I338" s="13">
        <v>200</v>
      </c>
      <c r="J338" s="23" t="s">
        <v>3286</v>
      </c>
    </row>
    <row r="339" spans="1:10">
      <c r="A339" s="13" t="s">
        <v>3090</v>
      </c>
      <c r="B339" s="23" t="s">
        <v>46</v>
      </c>
      <c r="C339" s="23" t="s">
        <v>2133</v>
      </c>
      <c r="D339" s="13">
        <v>3</v>
      </c>
      <c r="E339" s="13" t="s">
        <v>2660</v>
      </c>
      <c r="F339" s="13" t="s">
        <v>35</v>
      </c>
      <c r="G339" s="23" t="s">
        <v>3285</v>
      </c>
      <c r="H339" s="23">
        <v>5706</v>
      </c>
      <c r="I339" s="23">
        <v>200</v>
      </c>
      <c r="J339" s="23" t="s">
        <v>3286</v>
      </c>
    </row>
    <row r="340" spans="1:10">
      <c r="A340" s="13" t="s">
        <v>3091</v>
      </c>
      <c r="B340" s="23" t="s">
        <v>46</v>
      </c>
      <c r="C340" s="23" t="s">
        <v>2458</v>
      </c>
      <c r="D340" s="13">
        <v>3</v>
      </c>
      <c r="E340" s="13" t="s">
        <v>2660</v>
      </c>
      <c r="F340" s="13" t="s">
        <v>35</v>
      </c>
      <c r="G340" s="23" t="s">
        <v>3285</v>
      </c>
      <c r="H340" s="23">
        <v>5706</v>
      </c>
      <c r="I340" s="23">
        <v>200</v>
      </c>
      <c r="J340" s="23" t="s">
        <v>3286</v>
      </c>
    </row>
    <row r="341" spans="1:10">
      <c r="A341" s="13" t="s">
        <v>3092</v>
      </c>
      <c r="B341" s="23" t="s">
        <v>46</v>
      </c>
      <c r="C341" s="23" t="s">
        <v>3124</v>
      </c>
      <c r="D341" s="13">
        <v>2</v>
      </c>
      <c r="E341" s="13" t="s">
        <v>2660</v>
      </c>
      <c r="F341" s="13" t="s">
        <v>35</v>
      </c>
      <c r="G341" s="23" t="s">
        <v>3290</v>
      </c>
      <c r="H341" s="13">
        <v>5702</v>
      </c>
      <c r="I341" s="13">
        <v>200</v>
      </c>
      <c r="J341" s="23" t="s">
        <v>3291</v>
      </c>
    </row>
    <row r="342" spans="1:10">
      <c r="A342" s="13" t="s">
        <v>3093</v>
      </c>
      <c r="B342" s="23" t="s">
        <v>46</v>
      </c>
      <c r="C342" s="23" t="s">
        <v>166</v>
      </c>
      <c r="D342" s="13">
        <v>1</v>
      </c>
      <c r="E342" s="13" t="s">
        <v>2660</v>
      </c>
      <c r="F342" s="13" t="s">
        <v>35</v>
      </c>
      <c r="G342" s="23" t="s">
        <v>3290</v>
      </c>
      <c r="H342" s="23">
        <v>5702</v>
      </c>
      <c r="I342" s="23">
        <v>200</v>
      </c>
      <c r="J342" s="23" t="s">
        <v>3291</v>
      </c>
    </row>
    <row r="343" spans="1:10">
      <c r="A343" s="13" t="s">
        <v>3094</v>
      </c>
      <c r="B343" s="23" t="s">
        <v>46</v>
      </c>
      <c r="C343" s="23" t="s">
        <v>3288</v>
      </c>
      <c r="D343" s="13">
        <v>1</v>
      </c>
      <c r="E343" s="13" t="s">
        <v>2660</v>
      </c>
      <c r="F343" s="13" t="s">
        <v>35</v>
      </c>
      <c r="G343" s="23" t="s">
        <v>3290</v>
      </c>
      <c r="H343" s="23">
        <v>5702</v>
      </c>
      <c r="I343" s="23">
        <v>200</v>
      </c>
      <c r="J343" s="23" t="s">
        <v>3291</v>
      </c>
    </row>
    <row r="344" spans="1:10">
      <c r="A344" s="13" t="s">
        <v>3095</v>
      </c>
      <c r="B344" s="23" t="s">
        <v>46</v>
      </c>
      <c r="C344" s="23" t="s">
        <v>3289</v>
      </c>
      <c r="D344" s="13">
        <v>2</v>
      </c>
      <c r="E344" s="13" t="s">
        <v>2660</v>
      </c>
      <c r="F344" s="13" t="s">
        <v>35</v>
      </c>
      <c r="G344" s="23" t="s">
        <v>3290</v>
      </c>
      <c r="H344" s="23">
        <v>5702</v>
      </c>
      <c r="I344" s="23">
        <v>200</v>
      </c>
      <c r="J344" s="23" t="s">
        <v>3291</v>
      </c>
    </row>
    <row r="345" spans="1:10">
      <c r="A345" s="13" t="s">
        <v>3096</v>
      </c>
      <c r="B345" s="23" t="s">
        <v>46</v>
      </c>
      <c r="C345" s="23" t="s">
        <v>1745</v>
      </c>
      <c r="D345" s="13">
        <v>3</v>
      </c>
      <c r="E345" s="13" t="s">
        <v>2660</v>
      </c>
      <c r="F345" s="13" t="s">
        <v>35</v>
      </c>
      <c r="G345" s="23" t="s">
        <v>3290</v>
      </c>
      <c r="H345" s="23">
        <v>5702</v>
      </c>
      <c r="I345" s="23">
        <v>200</v>
      </c>
      <c r="J345" s="23" t="s">
        <v>3291</v>
      </c>
    </row>
    <row r="346" spans="1:10">
      <c r="A346" s="13" t="s">
        <v>3097</v>
      </c>
      <c r="B346" s="23" t="s">
        <v>46</v>
      </c>
      <c r="C346" s="23" t="s">
        <v>2409</v>
      </c>
      <c r="D346" s="13">
        <v>1</v>
      </c>
      <c r="E346" s="13" t="s">
        <v>2660</v>
      </c>
      <c r="F346" s="13" t="s">
        <v>35</v>
      </c>
      <c r="G346" s="23" t="s">
        <v>3290</v>
      </c>
      <c r="H346" s="23">
        <v>5702</v>
      </c>
      <c r="I346" s="23">
        <v>200</v>
      </c>
      <c r="J346" s="23" t="s">
        <v>3291</v>
      </c>
    </row>
    <row r="347" spans="1:10">
      <c r="A347" s="13" t="s">
        <v>3098</v>
      </c>
      <c r="B347" s="23" t="s">
        <v>46</v>
      </c>
      <c r="C347" s="23" t="s">
        <v>2133</v>
      </c>
      <c r="D347" s="13">
        <v>6</v>
      </c>
      <c r="E347" s="13" t="s">
        <v>2660</v>
      </c>
      <c r="F347" s="13" t="s">
        <v>35</v>
      </c>
      <c r="G347" s="23" t="s">
        <v>3290</v>
      </c>
      <c r="H347" s="23">
        <v>5702</v>
      </c>
      <c r="I347" s="23">
        <v>200</v>
      </c>
      <c r="J347" s="23" t="s">
        <v>3291</v>
      </c>
    </row>
    <row r="348" spans="1:10">
      <c r="A348" s="13" t="s">
        <v>3099</v>
      </c>
      <c r="B348" s="23" t="s">
        <v>46</v>
      </c>
      <c r="C348" s="23" t="s">
        <v>2458</v>
      </c>
      <c r="D348" s="13">
        <v>4</v>
      </c>
      <c r="E348" s="13" t="s">
        <v>2660</v>
      </c>
      <c r="F348" s="13" t="s">
        <v>35</v>
      </c>
      <c r="G348" s="23" t="s">
        <v>3290</v>
      </c>
      <c r="H348" s="23">
        <v>5702</v>
      </c>
      <c r="I348" s="23">
        <v>200</v>
      </c>
      <c r="J348" s="23" t="s">
        <v>3291</v>
      </c>
    </row>
    <row r="349" spans="1:10">
      <c r="A349" s="13" t="s">
        <v>3100</v>
      </c>
      <c r="B349" s="23" t="s">
        <v>48</v>
      </c>
      <c r="C349" s="23" t="s">
        <v>3342</v>
      </c>
      <c r="D349" s="13">
        <v>2</v>
      </c>
      <c r="E349" s="13" t="s">
        <v>2660</v>
      </c>
      <c r="F349" s="13" t="s">
        <v>35</v>
      </c>
      <c r="G349" s="23" t="s">
        <v>3346</v>
      </c>
      <c r="H349" s="13">
        <v>5727</v>
      </c>
      <c r="I349" s="13">
        <v>200</v>
      </c>
      <c r="J349" s="23" t="s">
        <v>3347</v>
      </c>
    </row>
    <row r="350" spans="1:10">
      <c r="A350" s="13" t="s">
        <v>3101</v>
      </c>
      <c r="B350" s="23" t="s">
        <v>48</v>
      </c>
      <c r="C350" s="23" t="s">
        <v>3343</v>
      </c>
      <c r="D350" s="13">
        <v>1</v>
      </c>
      <c r="E350" s="13" t="s">
        <v>2660</v>
      </c>
      <c r="F350" s="13" t="s">
        <v>35</v>
      </c>
      <c r="G350" s="23" t="s">
        <v>3346</v>
      </c>
      <c r="H350" s="23">
        <v>5727</v>
      </c>
      <c r="I350" s="23">
        <v>200</v>
      </c>
      <c r="J350" s="23" t="s">
        <v>3347</v>
      </c>
    </row>
    <row r="351" spans="1:10">
      <c r="A351" s="13" t="s">
        <v>3102</v>
      </c>
      <c r="B351" s="23" t="s">
        <v>46</v>
      </c>
      <c r="C351" s="23" t="s">
        <v>183</v>
      </c>
      <c r="D351" s="13">
        <v>1</v>
      </c>
      <c r="E351" s="13" t="s">
        <v>2660</v>
      </c>
      <c r="F351" s="13" t="s">
        <v>35</v>
      </c>
      <c r="G351" s="23" t="s">
        <v>3346</v>
      </c>
      <c r="H351" s="23">
        <v>5727</v>
      </c>
      <c r="I351" s="23">
        <v>200</v>
      </c>
      <c r="J351" s="23" t="s">
        <v>3347</v>
      </c>
    </row>
    <row r="352" spans="1:10">
      <c r="A352" s="13" t="s">
        <v>3103</v>
      </c>
      <c r="B352" s="23" t="s">
        <v>46</v>
      </c>
      <c r="C352" s="23" t="s">
        <v>3344</v>
      </c>
      <c r="D352" s="13">
        <v>1</v>
      </c>
      <c r="E352" s="13" t="s">
        <v>2660</v>
      </c>
      <c r="F352" s="13" t="s">
        <v>35</v>
      </c>
      <c r="G352" s="23" t="s">
        <v>3346</v>
      </c>
      <c r="H352" s="23">
        <v>5727</v>
      </c>
      <c r="I352" s="23">
        <v>200</v>
      </c>
      <c r="J352" s="23" t="s">
        <v>3347</v>
      </c>
    </row>
    <row r="353" spans="1:10">
      <c r="A353" s="13" t="s">
        <v>3104</v>
      </c>
      <c r="B353" s="23" t="s">
        <v>46</v>
      </c>
      <c r="C353" s="23" t="s">
        <v>3345</v>
      </c>
      <c r="D353" s="13">
        <v>1</v>
      </c>
      <c r="E353" s="13" t="s">
        <v>2660</v>
      </c>
      <c r="F353" s="13" t="s">
        <v>35</v>
      </c>
      <c r="G353" s="23" t="s">
        <v>3346</v>
      </c>
      <c r="H353" s="23">
        <v>5727</v>
      </c>
      <c r="I353" s="23">
        <v>200</v>
      </c>
      <c r="J353" s="23" t="s">
        <v>3347</v>
      </c>
    </row>
    <row r="354" spans="1:10">
      <c r="A354" s="13" t="s">
        <v>3105</v>
      </c>
      <c r="B354" s="23" t="s">
        <v>46</v>
      </c>
      <c r="C354" s="23" t="s">
        <v>1745</v>
      </c>
      <c r="D354" s="13">
        <v>1</v>
      </c>
      <c r="E354" s="13" t="s">
        <v>2660</v>
      </c>
      <c r="F354" s="13" t="s">
        <v>35</v>
      </c>
      <c r="G354" s="23" t="s">
        <v>3346</v>
      </c>
      <c r="H354" s="23">
        <v>5727</v>
      </c>
      <c r="I354" s="23">
        <v>200</v>
      </c>
      <c r="J354" s="23" t="s">
        <v>3347</v>
      </c>
    </row>
    <row r="355" spans="1:10">
      <c r="A355" s="23" t="s">
        <v>3292</v>
      </c>
      <c r="B355" s="23" t="s">
        <v>46</v>
      </c>
      <c r="C355" s="23" t="s">
        <v>2133</v>
      </c>
      <c r="D355" s="23">
        <v>4</v>
      </c>
      <c r="E355" s="23" t="s">
        <v>2660</v>
      </c>
      <c r="F355" s="23" t="s">
        <v>35</v>
      </c>
      <c r="G355" s="23" t="s">
        <v>3346</v>
      </c>
      <c r="H355" s="23">
        <v>5727</v>
      </c>
      <c r="I355" s="23">
        <v>200</v>
      </c>
      <c r="J355" s="23" t="s">
        <v>3347</v>
      </c>
    </row>
    <row r="356" spans="1:10">
      <c r="A356" s="23" t="s">
        <v>3293</v>
      </c>
      <c r="B356" s="23" t="s">
        <v>46</v>
      </c>
      <c r="C356" s="23" t="s">
        <v>2458</v>
      </c>
      <c r="D356" s="23">
        <v>4</v>
      </c>
      <c r="E356" s="23" t="s">
        <v>2660</v>
      </c>
      <c r="F356" s="23" t="s">
        <v>35</v>
      </c>
      <c r="G356" s="23" t="s">
        <v>3346</v>
      </c>
      <c r="H356" s="23">
        <v>5727</v>
      </c>
      <c r="I356" s="23">
        <v>200</v>
      </c>
      <c r="J356" s="23" t="s">
        <v>3347</v>
      </c>
    </row>
    <row r="357" spans="1:10">
      <c r="A357" s="23" t="s">
        <v>3294</v>
      </c>
      <c r="B357" s="23" t="s">
        <v>332</v>
      </c>
      <c r="C357" s="23" t="s">
        <v>3348</v>
      </c>
      <c r="D357" s="23">
        <v>1</v>
      </c>
      <c r="E357" s="23" t="s">
        <v>2660</v>
      </c>
      <c r="F357" s="23" t="s">
        <v>35</v>
      </c>
      <c r="G357" s="23" t="s">
        <v>3350</v>
      </c>
      <c r="H357" s="23">
        <v>5732</v>
      </c>
      <c r="I357" s="23">
        <v>200</v>
      </c>
      <c r="J357" s="23" t="s">
        <v>3351</v>
      </c>
    </row>
    <row r="358" spans="1:10">
      <c r="A358" s="23" t="s">
        <v>3295</v>
      </c>
      <c r="B358" s="23" t="s">
        <v>3106</v>
      </c>
      <c r="C358" s="23" t="s">
        <v>3349</v>
      </c>
      <c r="D358" s="23">
        <v>1</v>
      </c>
      <c r="E358" s="23" t="s">
        <v>2660</v>
      </c>
      <c r="F358" s="23" t="s">
        <v>35</v>
      </c>
      <c r="G358" s="23" t="s">
        <v>3350</v>
      </c>
      <c r="H358" s="23">
        <v>5732</v>
      </c>
      <c r="I358" s="23">
        <v>200</v>
      </c>
      <c r="J358" s="23" t="s">
        <v>3351</v>
      </c>
    </row>
    <row r="359" spans="1:10">
      <c r="A359" s="23" t="s">
        <v>3296</v>
      </c>
      <c r="B359" s="23" t="s">
        <v>46</v>
      </c>
      <c r="C359" s="23" t="s">
        <v>2436</v>
      </c>
      <c r="D359" s="23">
        <v>1</v>
      </c>
      <c r="E359" s="23" t="s">
        <v>2660</v>
      </c>
      <c r="F359" s="23" t="s">
        <v>35</v>
      </c>
      <c r="G359" s="23" t="s">
        <v>3350</v>
      </c>
      <c r="H359" s="23">
        <v>5732</v>
      </c>
      <c r="I359" s="23">
        <v>200</v>
      </c>
      <c r="J359" s="23" t="s">
        <v>3351</v>
      </c>
    </row>
    <row r="360" spans="1:10">
      <c r="A360" s="23" t="s">
        <v>3297</v>
      </c>
      <c r="B360" s="23" t="s">
        <v>46</v>
      </c>
      <c r="C360" s="23" t="s">
        <v>166</v>
      </c>
      <c r="D360" s="23">
        <v>1</v>
      </c>
      <c r="E360" s="23" t="s">
        <v>2660</v>
      </c>
      <c r="F360" s="23" t="s">
        <v>35</v>
      </c>
      <c r="G360" s="23" t="s">
        <v>3350</v>
      </c>
      <c r="H360" s="23">
        <v>5732</v>
      </c>
      <c r="I360" s="23">
        <v>200</v>
      </c>
      <c r="J360" s="23" t="s">
        <v>3351</v>
      </c>
    </row>
    <row r="361" spans="1:10">
      <c r="A361" s="23" t="s">
        <v>3298</v>
      </c>
      <c r="B361" s="23" t="s">
        <v>46</v>
      </c>
      <c r="C361" s="23" t="s">
        <v>1745</v>
      </c>
      <c r="D361" s="23">
        <v>2</v>
      </c>
      <c r="E361" s="23" t="s">
        <v>2660</v>
      </c>
      <c r="F361" s="23" t="s">
        <v>35</v>
      </c>
      <c r="G361" s="23" t="s">
        <v>3350</v>
      </c>
      <c r="H361" s="23">
        <v>5732</v>
      </c>
      <c r="I361" s="23">
        <v>200</v>
      </c>
      <c r="J361" s="23" t="s">
        <v>3351</v>
      </c>
    </row>
    <row r="362" spans="1:10">
      <c r="A362" s="23" t="s">
        <v>3299</v>
      </c>
      <c r="B362" s="23" t="s">
        <v>46</v>
      </c>
      <c r="C362" s="23" t="s">
        <v>2133</v>
      </c>
      <c r="D362" s="23">
        <v>4</v>
      </c>
      <c r="E362" s="23" t="s">
        <v>2660</v>
      </c>
      <c r="F362" s="23" t="s">
        <v>35</v>
      </c>
      <c r="G362" s="23" t="s">
        <v>3350</v>
      </c>
      <c r="H362" s="23">
        <v>5732</v>
      </c>
      <c r="I362" s="23">
        <v>200</v>
      </c>
      <c r="J362" s="23" t="s">
        <v>3351</v>
      </c>
    </row>
    <row r="363" spans="1:10">
      <c r="A363" s="23" t="s">
        <v>3300</v>
      </c>
      <c r="B363" s="23" t="s">
        <v>46</v>
      </c>
      <c r="C363" s="23" t="s">
        <v>2458</v>
      </c>
      <c r="D363" s="23">
        <v>2</v>
      </c>
      <c r="E363" s="23" t="s">
        <v>2660</v>
      </c>
      <c r="F363" s="23" t="s">
        <v>35</v>
      </c>
      <c r="G363" s="23" t="s">
        <v>3350</v>
      </c>
      <c r="H363" s="23">
        <v>5732</v>
      </c>
      <c r="I363" s="23">
        <v>200</v>
      </c>
      <c r="J363" s="23" t="s">
        <v>3351</v>
      </c>
    </row>
    <row r="364" spans="1:10">
      <c r="A364" s="23" t="s">
        <v>3301</v>
      </c>
      <c r="B364" s="23" t="s">
        <v>358</v>
      </c>
      <c r="C364" s="23" t="s">
        <v>2468</v>
      </c>
      <c r="D364" s="23">
        <v>1</v>
      </c>
      <c r="E364" s="23" t="s">
        <v>2660</v>
      </c>
      <c r="F364" s="23" t="s">
        <v>35</v>
      </c>
      <c r="G364" s="23" t="s">
        <v>3354</v>
      </c>
      <c r="H364" s="23">
        <v>5723</v>
      </c>
      <c r="I364" s="23">
        <v>200</v>
      </c>
      <c r="J364" s="23" t="s">
        <v>3355</v>
      </c>
    </row>
    <row r="365" spans="1:10">
      <c r="A365" s="23" t="s">
        <v>3302</v>
      </c>
      <c r="B365" s="23" t="s">
        <v>46</v>
      </c>
      <c r="C365" s="23" t="s">
        <v>183</v>
      </c>
      <c r="D365" s="23">
        <v>1</v>
      </c>
      <c r="E365" s="23" t="s">
        <v>2660</v>
      </c>
      <c r="F365" s="23" t="s">
        <v>35</v>
      </c>
      <c r="G365" s="23" t="s">
        <v>3354</v>
      </c>
      <c r="H365" s="23">
        <v>5723</v>
      </c>
      <c r="I365" s="23">
        <v>200</v>
      </c>
      <c r="J365" s="23" t="s">
        <v>3355</v>
      </c>
    </row>
    <row r="366" spans="1:10">
      <c r="A366" s="23" t="s">
        <v>3303</v>
      </c>
      <c r="B366" s="23" t="s">
        <v>46</v>
      </c>
      <c r="C366" s="23" t="s">
        <v>2436</v>
      </c>
      <c r="D366" s="23">
        <v>1</v>
      </c>
      <c r="E366" s="23" t="s">
        <v>2660</v>
      </c>
      <c r="F366" s="23" t="s">
        <v>35</v>
      </c>
      <c r="G366" s="23" t="s">
        <v>3354</v>
      </c>
      <c r="H366" s="23">
        <v>5723</v>
      </c>
      <c r="I366" s="23">
        <v>200</v>
      </c>
      <c r="J366" s="23" t="s">
        <v>3355</v>
      </c>
    </row>
    <row r="367" spans="1:10">
      <c r="A367" s="23" t="s">
        <v>3304</v>
      </c>
      <c r="B367" s="23" t="s">
        <v>46</v>
      </c>
      <c r="C367" s="23" t="s">
        <v>3124</v>
      </c>
      <c r="D367" s="23">
        <v>1</v>
      </c>
      <c r="E367" s="23" t="s">
        <v>2660</v>
      </c>
      <c r="F367" s="23" t="s">
        <v>35</v>
      </c>
      <c r="G367" s="23" t="s">
        <v>3354</v>
      </c>
      <c r="H367" s="23">
        <v>5723</v>
      </c>
      <c r="I367" s="23">
        <v>200</v>
      </c>
      <c r="J367" s="23" t="s">
        <v>3355</v>
      </c>
    </row>
    <row r="368" spans="1:10">
      <c r="A368" s="23" t="s">
        <v>3305</v>
      </c>
      <c r="B368" s="23" t="s">
        <v>46</v>
      </c>
      <c r="C368" s="23" t="s">
        <v>2544</v>
      </c>
      <c r="D368" s="23">
        <v>1</v>
      </c>
      <c r="E368" s="23" t="s">
        <v>2660</v>
      </c>
      <c r="F368" s="23" t="s">
        <v>35</v>
      </c>
      <c r="G368" s="23" t="s">
        <v>3354</v>
      </c>
      <c r="H368" s="23">
        <v>5723</v>
      </c>
      <c r="I368" s="23">
        <v>200</v>
      </c>
      <c r="J368" s="23" t="s">
        <v>3355</v>
      </c>
    </row>
    <row r="369" spans="1:10">
      <c r="A369" s="23" t="s">
        <v>3306</v>
      </c>
      <c r="B369" s="23" t="s">
        <v>46</v>
      </c>
      <c r="C369" s="23" t="s">
        <v>3180</v>
      </c>
      <c r="D369" s="23">
        <v>1</v>
      </c>
      <c r="E369" s="23" t="s">
        <v>2660</v>
      </c>
      <c r="F369" s="23" t="s">
        <v>35</v>
      </c>
      <c r="G369" s="23" t="s">
        <v>3354</v>
      </c>
      <c r="H369" s="23">
        <v>5723</v>
      </c>
      <c r="I369" s="23">
        <v>200</v>
      </c>
      <c r="J369" s="23" t="s">
        <v>3355</v>
      </c>
    </row>
    <row r="370" spans="1:10">
      <c r="A370" s="23" t="s">
        <v>3307</v>
      </c>
      <c r="B370" s="23" t="s">
        <v>46</v>
      </c>
      <c r="C370" s="23" t="s">
        <v>1745</v>
      </c>
      <c r="D370" s="23">
        <v>1</v>
      </c>
      <c r="E370" s="23" t="s">
        <v>2660</v>
      </c>
      <c r="F370" s="23" t="s">
        <v>35</v>
      </c>
      <c r="G370" s="23" t="s">
        <v>3354</v>
      </c>
      <c r="H370" s="23">
        <v>5723</v>
      </c>
      <c r="I370" s="23">
        <v>200</v>
      </c>
      <c r="J370" s="23" t="s">
        <v>3355</v>
      </c>
    </row>
    <row r="371" spans="1:10">
      <c r="A371" s="23" t="s">
        <v>3308</v>
      </c>
      <c r="B371" s="23" t="s">
        <v>46</v>
      </c>
      <c r="C371" s="23" t="s">
        <v>2133</v>
      </c>
      <c r="D371" s="23">
        <v>4</v>
      </c>
      <c r="E371" s="23" t="s">
        <v>2660</v>
      </c>
      <c r="F371" s="23" t="s">
        <v>35</v>
      </c>
      <c r="G371" s="23" t="s">
        <v>3354</v>
      </c>
      <c r="H371" s="23">
        <v>5723</v>
      </c>
      <c r="I371" s="23">
        <v>200</v>
      </c>
      <c r="J371" s="23" t="s">
        <v>3355</v>
      </c>
    </row>
    <row r="372" spans="1:10">
      <c r="A372" s="23" t="s">
        <v>3309</v>
      </c>
      <c r="B372" s="23" t="s">
        <v>46</v>
      </c>
      <c r="C372" s="23" t="s">
        <v>3352</v>
      </c>
      <c r="D372" s="23">
        <v>1</v>
      </c>
      <c r="E372" s="23" t="s">
        <v>2660</v>
      </c>
      <c r="F372" s="23" t="s">
        <v>35</v>
      </c>
      <c r="G372" s="23" t="s">
        <v>3354</v>
      </c>
      <c r="H372" s="23">
        <v>5723</v>
      </c>
      <c r="I372" s="23">
        <v>200</v>
      </c>
      <c r="J372" s="23" t="s">
        <v>3355</v>
      </c>
    </row>
    <row r="373" spans="1:10">
      <c r="A373" s="23" t="s">
        <v>3310</v>
      </c>
      <c r="B373" s="23" t="s">
        <v>46</v>
      </c>
      <c r="C373" s="23" t="s">
        <v>3353</v>
      </c>
      <c r="D373" s="23">
        <v>1</v>
      </c>
      <c r="E373" s="23" t="s">
        <v>2660</v>
      </c>
      <c r="F373" s="23" t="s">
        <v>35</v>
      </c>
      <c r="G373" s="23" t="s">
        <v>3354</v>
      </c>
      <c r="H373" s="23">
        <v>5723</v>
      </c>
      <c r="I373" s="23">
        <v>200</v>
      </c>
      <c r="J373" s="23" t="s">
        <v>3355</v>
      </c>
    </row>
    <row r="374" spans="1:10">
      <c r="A374" s="23" t="s">
        <v>3311</v>
      </c>
      <c r="B374" s="23" t="s">
        <v>48</v>
      </c>
      <c r="C374" s="23" t="s">
        <v>3272</v>
      </c>
      <c r="D374" s="23">
        <v>2</v>
      </c>
      <c r="E374" s="23" t="s">
        <v>2660</v>
      </c>
      <c r="F374" s="23" t="s">
        <v>35</v>
      </c>
      <c r="G374" s="23" t="s">
        <v>3356</v>
      </c>
      <c r="H374" s="23">
        <v>5716</v>
      </c>
      <c r="I374" s="23">
        <v>200</v>
      </c>
      <c r="J374" s="23" t="s">
        <v>3357</v>
      </c>
    </row>
    <row r="375" spans="1:10">
      <c r="A375" s="23" t="s">
        <v>3312</v>
      </c>
      <c r="B375" s="23" t="s">
        <v>46</v>
      </c>
      <c r="C375" s="23" t="s">
        <v>1745</v>
      </c>
      <c r="D375" s="23">
        <v>1</v>
      </c>
      <c r="E375" s="23" t="s">
        <v>2660</v>
      </c>
      <c r="F375" s="23" t="s">
        <v>35</v>
      </c>
      <c r="G375" s="23" t="s">
        <v>3356</v>
      </c>
      <c r="H375" s="23">
        <v>5716</v>
      </c>
      <c r="I375" s="23">
        <v>200</v>
      </c>
      <c r="J375" s="23" t="s">
        <v>3357</v>
      </c>
    </row>
    <row r="376" spans="1:10">
      <c r="A376" s="23" t="s">
        <v>3313</v>
      </c>
      <c r="B376" s="23" t="s">
        <v>46</v>
      </c>
      <c r="C376" s="23" t="s">
        <v>2133</v>
      </c>
      <c r="D376" s="23">
        <v>3</v>
      </c>
      <c r="E376" s="23" t="s">
        <v>2660</v>
      </c>
      <c r="F376" s="23" t="s">
        <v>35</v>
      </c>
      <c r="G376" s="23" t="s">
        <v>3356</v>
      </c>
      <c r="H376" s="23">
        <v>5716</v>
      </c>
      <c r="I376" s="23">
        <v>200</v>
      </c>
      <c r="J376" s="23" t="s">
        <v>3357</v>
      </c>
    </row>
    <row r="377" spans="1:10">
      <c r="A377" s="23" t="s">
        <v>3314</v>
      </c>
      <c r="B377" s="23" t="s">
        <v>46</v>
      </c>
      <c r="C377" s="23" t="s">
        <v>1745</v>
      </c>
      <c r="D377" s="23">
        <v>2</v>
      </c>
      <c r="E377" s="23" t="s">
        <v>2660</v>
      </c>
      <c r="F377" s="23" t="s">
        <v>35</v>
      </c>
      <c r="G377" s="23" t="s">
        <v>3359</v>
      </c>
      <c r="H377" s="23">
        <v>9688</v>
      </c>
      <c r="I377" s="23">
        <v>200</v>
      </c>
      <c r="J377" s="23" t="s">
        <v>3360</v>
      </c>
    </row>
    <row r="378" spans="1:10">
      <c r="A378" s="23" t="s">
        <v>3315</v>
      </c>
      <c r="B378" s="23" t="s">
        <v>46</v>
      </c>
      <c r="C378" s="23" t="s">
        <v>2133</v>
      </c>
      <c r="D378" s="23">
        <v>5</v>
      </c>
      <c r="E378" s="23" t="s">
        <v>2660</v>
      </c>
      <c r="F378" s="23" t="s">
        <v>35</v>
      </c>
      <c r="G378" s="23" t="s">
        <v>3359</v>
      </c>
      <c r="H378" s="23">
        <v>9688</v>
      </c>
      <c r="I378" s="23">
        <v>200</v>
      </c>
      <c r="J378" s="23" t="s">
        <v>3360</v>
      </c>
    </row>
    <row r="379" spans="1:10">
      <c r="A379" s="23" t="s">
        <v>3316</v>
      </c>
      <c r="B379" s="23" t="s">
        <v>46</v>
      </c>
      <c r="C379" s="23" t="s">
        <v>2458</v>
      </c>
      <c r="D379" s="23">
        <v>1</v>
      </c>
      <c r="E379" s="23" t="s">
        <v>2660</v>
      </c>
      <c r="F379" s="23" t="s">
        <v>35</v>
      </c>
      <c r="G379" s="23" t="s">
        <v>3359</v>
      </c>
      <c r="H379" s="23">
        <v>9688</v>
      </c>
      <c r="I379" s="23">
        <v>200</v>
      </c>
      <c r="J379" s="23" t="s">
        <v>3360</v>
      </c>
    </row>
    <row r="380" spans="1:10">
      <c r="A380" s="23" t="s">
        <v>3317</v>
      </c>
      <c r="B380" s="23" t="s">
        <v>46</v>
      </c>
      <c r="C380" s="23" t="s">
        <v>2435</v>
      </c>
      <c r="D380" s="23">
        <v>1</v>
      </c>
      <c r="E380" s="23" t="s">
        <v>2660</v>
      </c>
      <c r="F380" s="23" t="s">
        <v>35</v>
      </c>
      <c r="G380" s="23" t="s">
        <v>3359</v>
      </c>
      <c r="H380" s="23">
        <v>9688</v>
      </c>
      <c r="I380" s="23">
        <v>200</v>
      </c>
      <c r="J380" s="23" t="s">
        <v>3360</v>
      </c>
    </row>
    <row r="381" spans="1:10">
      <c r="A381" s="23" t="s">
        <v>3318</v>
      </c>
      <c r="B381" s="23" t="s">
        <v>46</v>
      </c>
      <c r="C381" s="23" t="s">
        <v>3358</v>
      </c>
      <c r="D381" s="23">
        <v>1</v>
      </c>
      <c r="E381" s="23" t="s">
        <v>2660</v>
      </c>
      <c r="F381" s="23" t="s">
        <v>35</v>
      </c>
      <c r="G381" s="23" t="s">
        <v>3359</v>
      </c>
      <c r="H381" s="23">
        <v>9688</v>
      </c>
      <c r="I381" s="23">
        <v>200</v>
      </c>
      <c r="J381" s="23" t="s">
        <v>3360</v>
      </c>
    </row>
    <row r="382" spans="1:10">
      <c r="A382" s="23" t="s">
        <v>3319</v>
      </c>
      <c r="B382" s="23" t="s">
        <v>48</v>
      </c>
      <c r="C382" s="23" t="s">
        <v>3172</v>
      </c>
      <c r="D382" s="23">
        <v>1</v>
      </c>
      <c r="E382" s="23" t="s">
        <v>2660</v>
      </c>
      <c r="F382" s="23" t="s">
        <v>35</v>
      </c>
      <c r="G382" s="23" t="s">
        <v>3365</v>
      </c>
      <c r="H382" s="23">
        <v>9732</v>
      </c>
      <c r="I382" s="23">
        <v>200</v>
      </c>
      <c r="J382" s="23" t="s">
        <v>3366</v>
      </c>
    </row>
    <row r="383" spans="1:10">
      <c r="A383" s="23" t="s">
        <v>3320</v>
      </c>
      <c r="B383" s="23" t="s">
        <v>46</v>
      </c>
      <c r="C383" s="23" t="s">
        <v>3361</v>
      </c>
      <c r="D383" s="23">
        <v>1</v>
      </c>
      <c r="E383" s="23" t="s">
        <v>2660</v>
      </c>
      <c r="F383" s="23" t="s">
        <v>35</v>
      </c>
      <c r="G383" s="23" t="s">
        <v>3365</v>
      </c>
      <c r="H383" s="23">
        <v>9732</v>
      </c>
      <c r="I383" s="23">
        <v>200</v>
      </c>
      <c r="J383" s="23" t="s">
        <v>3366</v>
      </c>
    </row>
    <row r="384" spans="1:10">
      <c r="A384" s="23" t="s">
        <v>3321</v>
      </c>
      <c r="B384" s="23" t="s">
        <v>46</v>
      </c>
      <c r="C384" s="23" t="s">
        <v>2435</v>
      </c>
      <c r="D384" s="23">
        <v>1</v>
      </c>
      <c r="E384" s="23" t="s">
        <v>2660</v>
      </c>
      <c r="F384" s="23" t="s">
        <v>35</v>
      </c>
      <c r="G384" s="23" t="s">
        <v>3365</v>
      </c>
      <c r="H384" s="23">
        <v>9732</v>
      </c>
      <c r="I384" s="23">
        <v>200</v>
      </c>
      <c r="J384" s="23" t="s">
        <v>3366</v>
      </c>
    </row>
    <row r="385" spans="1:10">
      <c r="A385" s="23" t="s">
        <v>3322</v>
      </c>
      <c r="B385" s="23" t="s">
        <v>46</v>
      </c>
      <c r="C385" s="23" t="s">
        <v>2133</v>
      </c>
      <c r="D385" s="23">
        <v>4</v>
      </c>
      <c r="E385" s="23" t="s">
        <v>2660</v>
      </c>
      <c r="F385" s="23" t="s">
        <v>35</v>
      </c>
      <c r="G385" s="23" t="s">
        <v>3365</v>
      </c>
      <c r="H385" s="23">
        <v>9732</v>
      </c>
      <c r="I385" s="23">
        <v>200</v>
      </c>
      <c r="J385" s="23" t="s">
        <v>3366</v>
      </c>
    </row>
    <row r="386" spans="1:10">
      <c r="A386" s="23" t="s">
        <v>3323</v>
      </c>
      <c r="B386" s="23" t="s">
        <v>46</v>
      </c>
      <c r="C386" s="23" t="s">
        <v>2458</v>
      </c>
      <c r="D386" s="23">
        <v>6</v>
      </c>
      <c r="E386" s="23" t="s">
        <v>2660</v>
      </c>
      <c r="F386" s="23" t="s">
        <v>35</v>
      </c>
      <c r="G386" s="23" t="s">
        <v>3365</v>
      </c>
      <c r="H386" s="23">
        <v>9732</v>
      </c>
      <c r="I386" s="23">
        <v>200</v>
      </c>
      <c r="J386" s="23" t="s">
        <v>3366</v>
      </c>
    </row>
    <row r="387" spans="1:10">
      <c r="A387" s="23" t="s">
        <v>3324</v>
      </c>
      <c r="B387" s="23" t="s">
        <v>46</v>
      </c>
      <c r="C387" s="23" t="s">
        <v>3180</v>
      </c>
      <c r="D387" s="23">
        <v>1</v>
      </c>
      <c r="E387" s="23" t="s">
        <v>2660</v>
      </c>
      <c r="F387" s="23" t="s">
        <v>35</v>
      </c>
      <c r="G387" s="23" t="s">
        <v>3365</v>
      </c>
      <c r="H387" s="23">
        <v>9732</v>
      </c>
      <c r="I387" s="23">
        <v>200</v>
      </c>
      <c r="J387" s="23" t="s">
        <v>3366</v>
      </c>
    </row>
    <row r="388" spans="1:10">
      <c r="A388" s="23" t="s">
        <v>3325</v>
      </c>
      <c r="B388" s="23" t="s">
        <v>46</v>
      </c>
      <c r="C388" s="23" t="s">
        <v>3362</v>
      </c>
      <c r="D388" s="23">
        <v>1</v>
      </c>
      <c r="E388" s="23" t="s">
        <v>2660</v>
      </c>
      <c r="F388" s="23" t="s">
        <v>35</v>
      </c>
      <c r="G388" s="23" t="s">
        <v>3365</v>
      </c>
      <c r="H388" s="23">
        <v>9732</v>
      </c>
      <c r="I388" s="23">
        <v>200</v>
      </c>
      <c r="J388" s="23" t="s">
        <v>3366</v>
      </c>
    </row>
    <row r="389" spans="1:10">
      <c r="A389" s="23" t="s">
        <v>3326</v>
      </c>
      <c r="B389" s="23" t="s">
        <v>46</v>
      </c>
      <c r="C389" s="23" t="s">
        <v>3363</v>
      </c>
      <c r="D389" s="23">
        <v>1</v>
      </c>
      <c r="E389" s="23" t="s">
        <v>2660</v>
      </c>
      <c r="F389" s="23" t="s">
        <v>35</v>
      </c>
      <c r="G389" s="23" t="s">
        <v>3365</v>
      </c>
      <c r="H389" s="23">
        <v>9732</v>
      </c>
      <c r="I389" s="23">
        <v>200</v>
      </c>
      <c r="J389" s="23" t="s">
        <v>3366</v>
      </c>
    </row>
    <row r="390" spans="1:10">
      <c r="A390" s="23" t="s">
        <v>3327</v>
      </c>
      <c r="B390" s="23" t="s">
        <v>46</v>
      </c>
      <c r="C390" s="23" t="s">
        <v>3364</v>
      </c>
      <c r="D390" s="23">
        <v>1</v>
      </c>
      <c r="E390" s="23" t="s">
        <v>2660</v>
      </c>
      <c r="F390" s="23" t="s">
        <v>35</v>
      </c>
      <c r="G390" s="23" t="s">
        <v>3365</v>
      </c>
      <c r="H390" s="23">
        <v>9732</v>
      </c>
      <c r="I390" s="23">
        <v>200</v>
      </c>
      <c r="J390" s="23" t="s">
        <v>3366</v>
      </c>
    </row>
    <row r="391" spans="1:10">
      <c r="A391" s="23" t="s">
        <v>3328</v>
      </c>
      <c r="B391" s="23" t="s">
        <v>46</v>
      </c>
      <c r="C391" s="23" t="s">
        <v>2133</v>
      </c>
      <c r="D391" s="23">
        <v>3</v>
      </c>
      <c r="E391" s="23" t="s">
        <v>2660</v>
      </c>
      <c r="F391" s="23" t="s">
        <v>35</v>
      </c>
      <c r="G391" s="23" t="s">
        <v>3367</v>
      </c>
      <c r="H391" s="23">
        <v>9719</v>
      </c>
      <c r="I391" s="23">
        <v>200</v>
      </c>
      <c r="J391" s="23" t="s">
        <v>3368</v>
      </c>
    </row>
    <row r="392" spans="1:10">
      <c r="A392" s="23" t="s">
        <v>3329</v>
      </c>
      <c r="B392" s="23" t="s">
        <v>48</v>
      </c>
      <c r="C392" s="23" t="s">
        <v>3272</v>
      </c>
      <c r="D392" s="23">
        <v>4</v>
      </c>
      <c r="E392" s="23" t="s">
        <v>2660</v>
      </c>
      <c r="F392" s="23" t="s">
        <v>35</v>
      </c>
      <c r="G392" s="23" t="s">
        <v>3371</v>
      </c>
      <c r="H392" s="23">
        <v>9743</v>
      </c>
      <c r="I392" s="23">
        <v>200</v>
      </c>
      <c r="J392" s="23" t="s">
        <v>3372</v>
      </c>
    </row>
    <row r="393" spans="1:10">
      <c r="A393" s="23" t="s">
        <v>3330</v>
      </c>
      <c r="B393" s="23" t="s">
        <v>48</v>
      </c>
      <c r="C393" s="23" t="s">
        <v>3343</v>
      </c>
      <c r="D393" s="23">
        <v>1</v>
      </c>
      <c r="E393" s="23" t="s">
        <v>2660</v>
      </c>
      <c r="F393" s="23" t="s">
        <v>35</v>
      </c>
      <c r="G393" s="23" t="s">
        <v>3371</v>
      </c>
      <c r="H393" s="23">
        <v>9743</v>
      </c>
      <c r="I393" s="23">
        <v>200</v>
      </c>
      <c r="J393" s="23" t="s">
        <v>3372</v>
      </c>
    </row>
    <row r="394" spans="1:10">
      <c r="A394" s="23" t="s">
        <v>3331</v>
      </c>
      <c r="B394" s="23" t="s">
        <v>48</v>
      </c>
      <c r="C394" s="23" t="s">
        <v>3140</v>
      </c>
      <c r="D394" s="23">
        <v>1</v>
      </c>
      <c r="E394" s="23" t="s">
        <v>2660</v>
      </c>
      <c r="F394" s="23" t="s">
        <v>35</v>
      </c>
      <c r="G394" s="23" t="s">
        <v>3371</v>
      </c>
      <c r="H394" s="23">
        <v>9743</v>
      </c>
      <c r="I394" s="23">
        <v>200</v>
      </c>
      <c r="J394" s="23" t="s">
        <v>3372</v>
      </c>
    </row>
    <row r="395" spans="1:10">
      <c r="A395" s="23" t="s">
        <v>3332</v>
      </c>
      <c r="B395" s="23" t="s">
        <v>3106</v>
      </c>
      <c r="C395" s="23" t="s">
        <v>3369</v>
      </c>
      <c r="D395" s="23">
        <v>1</v>
      </c>
      <c r="E395" s="23" t="s">
        <v>2660</v>
      </c>
      <c r="F395" s="23" t="s">
        <v>35</v>
      </c>
      <c r="G395" s="23" t="s">
        <v>3371</v>
      </c>
      <c r="H395" s="23">
        <v>9743</v>
      </c>
      <c r="I395" s="23">
        <v>200</v>
      </c>
      <c r="J395" s="23" t="s">
        <v>3372</v>
      </c>
    </row>
    <row r="396" spans="1:10">
      <c r="A396" s="23" t="s">
        <v>3333</v>
      </c>
      <c r="B396" s="23" t="s">
        <v>46</v>
      </c>
      <c r="C396" s="23" t="s">
        <v>2409</v>
      </c>
      <c r="D396" s="23">
        <v>1</v>
      </c>
      <c r="E396" s="23" t="s">
        <v>2660</v>
      </c>
      <c r="F396" s="23" t="s">
        <v>35</v>
      </c>
      <c r="G396" s="23" t="s">
        <v>3371</v>
      </c>
      <c r="H396" s="23">
        <v>9743</v>
      </c>
      <c r="I396" s="23">
        <v>200</v>
      </c>
      <c r="J396" s="23" t="s">
        <v>3372</v>
      </c>
    </row>
    <row r="397" spans="1:10">
      <c r="A397" s="23" t="s">
        <v>3334</v>
      </c>
      <c r="B397" s="23" t="s">
        <v>46</v>
      </c>
      <c r="C397" s="23" t="s">
        <v>2133</v>
      </c>
      <c r="D397" s="23">
        <v>6</v>
      </c>
      <c r="E397" s="23" t="s">
        <v>2660</v>
      </c>
      <c r="F397" s="23" t="s">
        <v>35</v>
      </c>
      <c r="G397" s="23" t="s">
        <v>3371</v>
      </c>
      <c r="H397" s="23">
        <v>9743</v>
      </c>
      <c r="I397" s="23">
        <v>200</v>
      </c>
      <c r="J397" s="23" t="s">
        <v>3372</v>
      </c>
    </row>
    <row r="398" spans="1:10">
      <c r="A398" s="23" t="s">
        <v>3335</v>
      </c>
      <c r="B398" s="23" t="s">
        <v>46</v>
      </c>
      <c r="C398" s="23" t="s">
        <v>1745</v>
      </c>
      <c r="D398" s="23">
        <v>1</v>
      </c>
      <c r="E398" s="23" t="s">
        <v>2660</v>
      </c>
      <c r="F398" s="23" t="s">
        <v>35</v>
      </c>
      <c r="G398" s="23" t="s">
        <v>3371</v>
      </c>
      <c r="H398" s="23">
        <v>9743</v>
      </c>
      <c r="I398" s="23">
        <v>200</v>
      </c>
      <c r="J398" s="23" t="s">
        <v>3372</v>
      </c>
    </row>
    <row r="399" spans="1:10">
      <c r="A399" s="23" t="s">
        <v>3336</v>
      </c>
      <c r="B399" s="23" t="s">
        <v>46</v>
      </c>
      <c r="C399" s="23" t="s">
        <v>2458</v>
      </c>
      <c r="D399" s="23">
        <v>4</v>
      </c>
      <c r="E399" s="23" t="s">
        <v>2660</v>
      </c>
      <c r="F399" s="23" t="s">
        <v>35</v>
      </c>
      <c r="G399" s="23" t="s">
        <v>3371</v>
      </c>
      <c r="H399" s="23">
        <v>9743</v>
      </c>
      <c r="I399" s="23">
        <v>200</v>
      </c>
      <c r="J399" s="23" t="s">
        <v>3372</v>
      </c>
    </row>
    <row r="400" spans="1:10">
      <c r="A400" s="23" t="s">
        <v>3337</v>
      </c>
      <c r="B400" s="23" t="s">
        <v>46</v>
      </c>
      <c r="C400" s="23" t="s">
        <v>3370</v>
      </c>
      <c r="D400" s="23">
        <v>1</v>
      </c>
      <c r="E400" s="23" t="s">
        <v>2660</v>
      </c>
      <c r="F400" s="23" t="s">
        <v>35</v>
      </c>
      <c r="G400" s="23" t="s">
        <v>3371</v>
      </c>
      <c r="H400" s="23">
        <v>9743</v>
      </c>
      <c r="I400" s="23">
        <v>200</v>
      </c>
      <c r="J400" s="23" t="s">
        <v>3372</v>
      </c>
    </row>
    <row r="401" spans="1:10">
      <c r="A401" s="23" t="s">
        <v>3338</v>
      </c>
      <c r="B401" s="23" t="s">
        <v>46</v>
      </c>
      <c r="C401" s="23" t="s">
        <v>3230</v>
      </c>
      <c r="D401" s="23">
        <v>1</v>
      </c>
      <c r="E401" s="23" t="s">
        <v>2660</v>
      </c>
      <c r="F401" s="23" t="s">
        <v>35</v>
      </c>
      <c r="G401" s="23" t="s">
        <v>3371</v>
      </c>
      <c r="H401" s="23">
        <v>9743</v>
      </c>
      <c r="I401" s="23">
        <v>200</v>
      </c>
      <c r="J401" s="23" t="s">
        <v>3372</v>
      </c>
    </row>
    <row r="402" spans="1:10">
      <c r="A402" s="23" t="s">
        <v>3339</v>
      </c>
      <c r="B402" s="23" t="s">
        <v>48</v>
      </c>
      <c r="C402" s="23" t="s">
        <v>3172</v>
      </c>
      <c r="D402" s="23">
        <v>2</v>
      </c>
      <c r="E402" s="23" t="s">
        <v>2660</v>
      </c>
      <c r="F402" s="23" t="s">
        <v>35</v>
      </c>
      <c r="G402" s="23" t="s">
        <v>3404</v>
      </c>
      <c r="H402" s="23">
        <v>11864</v>
      </c>
      <c r="I402" s="23">
        <v>200</v>
      </c>
      <c r="J402" s="23" t="s">
        <v>3405</v>
      </c>
    </row>
    <row r="403" spans="1:10">
      <c r="A403" s="23" t="s">
        <v>3340</v>
      </c>
      <c r="B403" s="23" t="s">
        <v>332</v>
      </c>
      <c r="C403" s="23" t="s">
        <v>3403</v>
      </c>
      <c r="D403" s="23">
        <v>1</v>
      </c>
      <c r="E403" s="23" t="s">
        <v>2660</v>
      </c>
      <c r="F403" s="23" t="s">
        <v>35</v>
      </c>
      <c r="G403" s="23" t="s">
        <v>3404</v>
      </c>
      <c r="H403" s="23">
        <v>11864</v>
      </c>
      <c r="I403" s="23">
        <v>200</v>
      </c>
      <c r="J403" s="23" t="s">
        <v>3405</v>
      </c>
    </row>
    <row r="404" spans="1:10">
      <c r="A404" s="23" t="s">
        <v>3341</v>
      </c>
      <c r="B404" s="23" t="s">
        <v>140</v>
      </c>
      <c r="C404" s="23" t="s">
        <v>3278</v>
      </c>
      <c r="D404" s="23">
        <v>1</v>
      </c>
      <c r="E404" s="23" t="s">
        <v>2660</v>
      </c>
      <c r="F404" s="23" t="s">
        <v>35</v>
      </c>
      <c r="G404" s="23" t="s">
        <v>3404</v>
      </c>
      <c r="H404" s="23">
        <v>11864</v>
      </c>
      <c r="I404" s="23">
        <v>200</v>
      </c>
      <c r="J404" s="23" t="s">
        <v>3405</v>
      </c>
    </row>
    <row r="405" spans="1:10">
      <c r="A405" s="23" t="s">
        <v>3373</v>
      </c>
      <c r="B405" s="23" t="s">
        <v>46</v>
      </c>
      <c r="C405" s="23" t="s">
        <v>3358</v>
      </c>
      <c r="D405" s="23">
        <v>1</v>
      </c>
      <c r="E405" s="23" t="s">
        <v>2660</v>
      </c>
      <c r="F405" s="23" t="s">
        <v>35</v>
      </c>
      <c r="G405" s="23" t="s">
        <v>3404</v>
      </c>
      <c r="H405" s="23">
        <v>11864</v>
      </c>
      <c r="I405" s="23">
        <v>200</v>
      </c>
      <c r="J405" s="23" t="s">
        <v>3405</v>
      </c>
    </row>
    <row r="406" spans="1:10">
      <c r="A406" s="23" t="s">
        <v>3374</v>
      </c>
      <c r="B406" s="23" t="s">
        <v>46</v>
      </c>
      <c r="C406" s="23" t="s">
        <v>2133</v>
      </c>
      <c r="D406" s="23">
        <v>3</v>
      </c>
      <c r="E406" s="23" t="s">
        <v>2660</v>
      </c>
      <c r="F406" s="23" t="s">
        <v>35</v>
      </c>
      <c r="G406" s="23" t="s">
        <v>3404</v>
      </c>
      <c r="H406" s="23">
        <v>11864</v>
      </c>
      <c r="I406" s="23">
        <v>200</v>
      </c>
      <c r="J406" s="23" t="s">
        <v>3405</v>
      </c>
    </row>
    <row r="407" spans="1:10">
      <c r="A407" s="23" t="s">
        <v>3375</v>
      </c>
      <c r="B407" s="23" t="s">
        <v>46</v>
      </c>
      <c r="C407" s="23" t="s">
        <v>2458</v>
      </c>
      <c r="D407" s="23">
        <v>3</v>
      </c>
      <c r="E407" s="23" t="s">
        <v>2660</v>
      </c>
      <c r="F407" s="23" t="s">
        <v>35</v>
      </c>
      <c r="G407" s="23" t="s">
        <v>3404</v>
      </c>
      <c r="H407" s="23">
        <v>11864</v>
      </c>
      <c r="I407" s="23">
        <v>200</v>
      </c>
      <c r="J407" s="23" t="s">
        <v>3405</v>
      </c>
    </row>
    <row r="408" spans="1:10">
      <c r="A408" s="23" t="s">
        <v>3376</v>
      </c>
      <c r="B408" s="23" t="s">
        <v>48</v>
      </c>
      <c r="C408" s="23" t="s">
        <v>3140</v>
      </c>
      <c r="D408" s="23">
        <v>1</v>
      </c>
      <c r="E408" s="23" t="s">
        <v>2660</v>
      </c>
      <c r="F408" s="23" t="s">
        <v>35</v>
      </c>
      <c r="G408" s="23" t="s">
        <v>3406</v>
      </c>
      <c r="H408" s="23">
        <v>11611</v>
      </c>
      <c r="I408" s="23">
        <v>200</v>
      </c>
      <c r="J408" s="23" t="s">
        <v>3407</v>
      </c>
    </row>
    <row r="409" spans="1:10">
      <c r="A409" s="23" t="s">
        <v>3377</v>
      </c>
      <c r="B409" s="23" t="s">
        <v>46</v>
      </c>
      <c r="C409" s="23" t="s">
        <v>2133</v>
      </c>
      <c r="D409" s="23">
        <v>1</v>
      </c>
      <c r="E409" s="23" t="s">
        <v>2660</v>
      </c>
      <c r="F409" s="23" t="s">
        <v>35</v>
      </c>
      <c r="G409" s="23" t="s">
        <v>3406</v>
      </c>
      <c r="H409" s="23">
        <v>11611</v>
      </c>
      <c r="I409" s="23">
        <v>200</v>
      </c>
      <c r="J409" s="23" t="s">
        <v>3407</v>
      </c>
    </row>
    <row r="410" spans="1:10">
      <c r="A410" s="23" t="s">
        <v>3378</v>
      </c>
      <c r="B410" s="23" t="s">
        <v>46</v>
      </c>
      <c r="C410" s="23" t="s">
        <v>3289</v>
      </c>
      <c r="D410" s="23">
        <v>1</v>
      </c>
      <c r="E410" s="23" t="s">
        <v>2660</v>
      </c>
      <c r="F410" s="23" t="s">
        <v>35</v>
      </c>
      <c r="G410" s="23" t="s">
        <v>3406</v>
      </c>
      <c r="H410" s="23">
        <v>11611</v>
      </c>
      <c r="I410" s="23">
        <v>200</v>
      </c>
      <c r="J410" s="23" t="s">
        <v>3407</v>
      </c>
    </row>
    <row r="411" spans="1:10">
      <c r="A411" s="23" t="s">
        <v>3379</v>
      </c>
      <c r="B411" s="23" t="s">
        <v>146</v>
      </c>
      <c r="C411" s="23" t="s">
        <v>3186</v>
      </c>
      <c r="D411" s="23">
        <v>2</v>
      </c>
      <c r="E411" s="23" t="s">
        <v>2660</v>
      </c>
      <c r="F411" s="23" t="s">
        <v>35</v>
      </c>
      <c r="G411" s="23" t="s">
        <v>3409</v>
      </c>
      <c r="H411" s="23">
        <v>11602</v>
      </c>
      <c r="I411" s="23">
        <v>200</v>
      </c>
      <c r="J411" s="23" t="s">
        <v>3410</v>
      </c>
    </row>
    <row r="412" spans="1:10">
      <c r="A412" s="23" t="s">
        <v>3380</v>
      </c>
      <c r="B412" s="23" t="s">
        <v>48</v>
      </c>
      <c r="C412" s="23" t="s">
        <v>3140</v>
      </c>
      <c r="D412" s="23">
        <v>1</v>
      </c>
      <c r="E412" s="23" t="s">
        <v>2660</v>
      </c>
      <c r="F412" s="23" t="s">
        <v>35</v>
      </c>
      <c r="G412" s="23" t="s">
        <v>3409</v>
      </c>
      <c r="H412" s="23">
        <v>11602</v>
      </c>
      <c r="I412" s="23">
        <v>200</v>
      </c>
      <c r="J412" s="23" t="s">
        <v>3410</v>
      </c>
    </row>
    <row r="413" spans="1:10">
      <c r="A413" s="23" t="s">
        <v>3381</v>
      </c>
      <c r="B413" s="23" t="s">
        <v>46</v>
      </c>
      <c r="C413" s="23" t="s">
        <v>2458</v>
      </c>
      <c r="D413" s="23">
        <v>3</v>
      </c>
      <c r="E413" s="23" t="s">
        <v>2660</v>
      </c>
      <c r="F413" s="23" t="s">
        <v>35</v>
      </c>
      <c r="G413" s="23" t="s">
        <v>3409</v>
      </c>
      <c r="H413" s="23">
        <v>11602</v>
      </c>
      <c r="I413" s="23">
        <v>200</v>
      </c>
      <c r="J413" s="23" t="s">
        <v>3410</v>
      </c>
    </row>
    <row r="414" spans="1:10">
      <c r="A414" s="23" t="s">
        <v>3382</v>
      </c>
      <c r="B414" s="23" t="s">
        <v>46</v>
      </c>
      <c r="C414" s="23" t="s">
        <v>3408</v>
      </c>
      <c r="D414" s="23">
        <v>1</v>
      </c>
      <c r="E414" s="23" t="s">
        <v>2660</v>
      </c>
      <c r="F414" s="23" t="s">
        <v>35</v>
      </c>
      <c r="G414" s="23" t="s">
        <v>3409</v>
      </c>
      <c r="H414" s="23">
        <v>11602</v>
      </c>
      <c r="I414" s="23">
        <v>200</v>
      </c>
      <c r="J414" s="23" t="s">
        <v>3410</v>
      </c>
    </row>
    <row r="415" spans="1:10">
      <c r="A415" s="23" t="s">
        <v>3383</v>
      </c>
      <c r="B415" s="24" t="s">
        <v>47</v>
      </c>
      <c r="C415" s="24" t="s">
        <v>1860</v>
      </c>
      <c r="D415" s="23">
        <v>1</v>
      </c>
      <c r="E415" s="23" t="s">
        <v>2660</v>
      </c>
      <c r="F415" s="23" t="s">
        <v>35</v>
      </c>
      <c r="G415" s="24" t="s">
        <v>3413</v>
      </c>
      <c r="H415" s="23">
        <v>11859</v>
      </c>
      <c r="I415" s="23">
        <v>200</v>
      </c>
      <c r="J415" s="24" t="s">
        <v>3414</v>
      </c>
    </row>
    <row r="416" spans="1:10">
      <c r="A416" s="23" t="s">
        <v>3384</v>
      </c>
      <c r="B416" s="24" t="s">
        <v>48</v>
      </c>
      <c r="C416" s="24" t="s">
        <v>3342</v>
      </c>
      <c r="D416" s="23">
        <v>1</v>
      </c>
      <c r="E416" s="23" t="s">
        <v>2660</v>
      </c>
      <c r="F416" s="23" t="s">
        <v>35</v>
      </c>
      <c r="G416" s="24" t="s">
        <v>3413</v>
      </c>
      <c r="H416" s="24">
        <v>11859</v>
      </c>
      <c r="I416" s="24">
        <v>200</v>
      </c>
      <c r="J416" s="24" t="s">
        <v>3414</v>
      </c>
    </row>
    <row r="417" spans="1:10">
      <c r="A417" s="23" t="s">
        <v>3385</v>
      </c>
      <c r="B417" s="24" t="s">
        <v>140</v>
      </c>
      <c r="C417" s="24" t="s">
        <v>3411</v>
      </c>
      <c r="D417" s="23">
        <v>2</v>
      </c>
      <c r="E417" s="23" t="s">
        <v>2660</v>
      </c>
      <c r="F417" s="23" t="s">
        <v>35</v>
      </c>
      <c r="G417" s="24" t="s">
        <v>3413</v>
      </c>
      <c r="H417" s="24">
        <v>11859</v>
      </c>
      <c r="I417" s="24">
        <v>200</v>
      </c>
      <c r="J417" s="24" t="s">
        <v>3414</v>
      </c>
    </row>
    <row r="418" spans="1:10">
      <c r="A418" s="23" t="s">
        <v>3386</v>
      </c>
      <c r="B418" s="24" t="s">
        <v>46</v>
      </c>
      <c r="C418" s="24" t="s">
        <v>3412</v>
      </c>
      <c r="D418" s="23">
        <v>1</v>
      </c>
      <c r="E418" s="23" t="s">
        <v>2660</v>
      </c>
      <c r="F418" s="23" t="s">
        <v>35</v>
      </c>
      <c r="G418" s="24" t="s">
        <v>3413</v>
      </c>
      <c r="H418" s="24">
        <v>11859</v>
      </c>
      <c r="I418" s="24">
        <v>200</v>
      </c>
      <c r="J418" s="24" t="s">
        <v>3414</v>
      </c>
    </row>
    <row r="419" spans="1:10">
      <c r="A419" s="23" t="s">
        <v>3387</v>
      </c>
      <c r="B419" s="24" t="s">
        <v>46</v>
      </c>
      <c r="C419" s="24" t="s">
        <v>3265</v>
      </c>
      <c r="D419" s="23">
        <v>1</v>
      </c>
      <c r="E419" s="23" t="s">
        <v>2660</v>
      </c>
      <c r="F419" s="23" t="s">
        <v>35</v>
      </c>
      <c r="G419" s="24" t="s">
        <v>3413</v>
      </c>
      <c r="H419" s="24">
        <v>11859</v>
      </c>
      <c r="I419" s="24">
        <v>200</v>
      </c>
      <c r="J419" s="24" t="s">
        <v>3414</v>
      </c>
    </row>
    <row r="420" spans="1:10">
      <c r="A420" s="23" t="s">
        <v>3388</v>
      </c>
      <c r="B420" s="24" t="s">
        <v>46</v>
      </c>
      <c r="C420" s="24" t="s">
        <v>3125</v>
      </c>
      <c r="D420" s="23">
        <v>1</v>
      </c>
      <c r="E420" s="23" t="s">
        <v>2660</v>
      </c>
      <c r="F420" s="23" t="s">
        <v>35</v>
      </c>
      <c r="G420" s="24" t="s">
        <v>3413</v>
      </c>
      <c r="H420" s="24">
        <v>11859</v>
      </c>
      <c r="I420" s="24">
        <v>200</v>
      </c>
      <c r="J420" s="24" t="s">
        <v>3414</v>
      </c>
    </row>
    <row r="421" spans="1:10">
      <c r="A421" s="23" t="s">
        <v>3389</v>
      </c>
      <c r="B421" s="24" t="s">
        <v>46</v>
      </c>
      <c r="C421" s="24" t="s">
        <v>2486</v>
      </c>
      <c r="D421" s="23">
        <v>4</v>
      </c>
      <c r="E421" s="23" t="s">
        <v>2660</v>
      </c>
      <c r="F421" s="23" t="s">
        <v>35</v>
      </c>
      <c r="G421" s="24" t="s">
        <v>3413</v>
      </c>
      <c r="H421" s="24">
        <v>11859</v>
      </c>
      <c r="I421" s="24">
        <v>200</v>
      </c>
      <c r="J421" s="24" t="s">
        <v>3414</v>
      </c>
    </row>
    <row r="422" spans="1:10">
      <c r="A422" s="23" t="s">
        <v>3390</v>
      </c>
      <c r="B422" s="24" t="s">
        <v>146</v>
      </c>
      <c r="C422" s="24" t="s">
        <v>3211</v>
      </c>
      <c r="D422" s="23">
        <v>1</v>
      </c>
      <c r="E422" s="23" t="s">
        <v>2660</v>
      </c>
      <c r="F422" s="23" t="s">
        <v>35</v>
      </c>
      <c r="G422" s="24" t="s">
        <v>3419</v>
      </c>
      <c r="H422" s="23">
        <v>5733</v>
      </c>
      <c r="I422" s="23">
        <v>200</v>
      </c>
      <c r="J422" s="24" t="s">
        <v>3420</v>
      </c>
    </row>
    <row r="423" spans="1:10">
      <c r="A423" s="23" t="s">
        <v>3391</v>
      </c>
      <c r="B423" s="24" t="s">
        <v>48</v>
      </c>
      <c r="C423" s="24" t="s">
        <v>3342</v>
      </c>
      <c r="D423" s="23">
        <v>1</v>
      </c>
      <c r="E423" s="23" t="s">
        <v>2660</v>
      </c>
      <c r="F423" s="23" t="s">
        <v>35</v>
      </c>
      <c r="G423" s="24" t="s">
        <v>3419</v>
      </c>
      <c r="H423" s="24">
        <v>5733</v>
      </c>
      <c r="I423" s="24">
        <v>200</v>
      </c>
      <c r="J423" s="24" t="s">
        <v>3420</v>
      </c>
    </row>
    <row r="424" spans="1:10">
      <c r="A424" s="23" t="s">
        <v>3392</v>
      </c>
      <c r="B424" s="24" t="s">
        <v>48</v>
      </c>
      <c r="C424" s="24" t="s">
        <v>3415</v>
      </c>
      <c r="D424" s="23">
        <v>1</v>
      </c>
      <c r="E424" s="23" t="s">
        <v>2660</v>
      </c>
      <c r="F424" s="23" t="s">
        <v>35</v>
      </c>
      <c r="G424" s="24" t="s">
        <v>3419</v>
      </c>
      <c r="H424" s="24">
        <v>5733</v>
      </c>
      <c r="I424" s="24">
        <v>200</v>
      </c>
      <c r="J424" s="24" t="s">
        <v>3420</v>
      </c>
    </row>
    <row r="425" spans="1:10">
      <c r="A425" s="23" t="s">
        <v>3393</v>
      </c>
      <c r="B425" s="24" t="s">
        <v>140</v>
      </c>
      <c r="C425" s="24" t="s">
        <v>3416</v>
      </c>
      <c r="D425" s="23">
        <v>1</v>
      </c>
      <c r="E425" s="23" t="s">
        <v>2660</v>
      </c>
      <c r="F425" s="23" t="s">
        <v>35</v>
      </c>
      <c r="G425" s="24" t="s">
        <v>3419</v>
      </c>
      <c r="H425" s="24">
        <v>5733</v>
      </c>
      <c r="I425" s="24">
        <v>200</v>
      </c>
      <c r="J425" s="24" t="s">
        <v>3420</v>
      </c>
    </row>
    <row r="426" spans="1:10">
      <c r="A426" s="23" t="s">
        <v>3394</v>
      </c>
      <c r="B426" s="24" t="s">
        <v>140</v>
      </c>
      <c r="C426" s="24" t="s">
        <v>3417</v>
      </c>
      <c r="D426" s="23">
        <v>1</v>
      </c>
      <c r="E426" s="23" t="s">
        <v>2660</v>
      </c>
      <c r="F426" s="23" t="s">
        <v>35</v>
      </c>
      <c r="G426" s="24" t="s">
        <v>3419</v>
      </c>
      <c r="H426" s="24">
        <v>5733</v>
      </c>
      <c r="I426" s="24">
        <v>200</v>
      </c>
      <c r="J426" s="24" t="s">
        <v>3420</v>
      </c>
    </row>
    <row r="427" spans="1:10">
      <c r="A427" s="23" t="s">
        <v>3395</v>
      </c>
      <c r="B427" s="24" t="s">
        <v>46</v>
      </c>
      <c r="C427" s="24" t="s">
        <v>164</v>
      </c>
      <c r="D427" s="23">
        <v>1</v>
      </c>
      <c r="E427" s="23" t="s">
        <v>2660</v>
      </c>
      <c r="F427" s="23" t="s">
        <v>35</v>
      </c>
      <c r="G427" s="24" t="s">
        <v>3419</v>
      </c>
      <c r="H427" s="24">
        <v>5733</v>
      </c>
      <c r="I427" s="24">
        <v>200</v>
      </c>
      <c r="J427" s="24" t="s">
        <v>3420</v>
      </c>
    </row>
    <row r="428" spans="1:10">
      <c r="A428" s="23" t="s">
        <v>3396</v>
      </c>
      <c r="B428" s="24" t="s">
        <v>46</v>
      </c>
      <c r="C428" s="24" t="s">
        <v>3412</v>
      </c>
      <c r="D428" s="23">
        <v>1</v>
      </c>
      <c r="E428" s="23" t="s">
        <v>2660</v>
      </c>
      <c r="F428" s="23" t="s">
        <v>35</v>
      </c>
      <c r="G428" s="24" t="s">
        <v>3419</v>
      </c>
      <c r="H428" s="24">
        <v>5733</v>
      </c>
      <c r="I428" s="24">
        <v>200</v>
      </c>
      <c r="J428" s="24" t="s">
        <v>3420</v>
      </c>
    </row>
    <row r="429" spans="1:10">
      <c r="A429" s="23" t="s">
        <v>3397</v>
      </c>
      <c r="B429" s="24" t="s">
        <v>46</v>
      </c>
      <c r="C429" s="24" t="s">
        <v>2458</v>
      </c>
      <c r="D429" s="23">
        <v>2</v>
      </c>
      <c r="E429" s="23" t="s">
        <v>2660</v>
      </c>
      <c r="F429" s="23" t="s">
        <v>35</v>
      </c>
      <c r="G429" s="24" t="s">
        <v>3419</v>
      </c>
      <c r="H429" s="24">
        <v>5733</v>
      </c>
      <c r="I429" s="24">
        <v>200</v>
      </c>
      <c r="J429" s="24" t="s">
        <v>3420</v>
      </c>
    </row>
    <row r="430" spans="1:10">
      <c r="A430" s="23" t="s">
        <v>3398</v>
      </c>
      <c r="B430" s="24" t="s">
        <v>46</v>
      </c>
      <c r="C430" s="24" t="s">
        <v>3418</v>
      </c>
      <c r="D430" s="23">
        <v>1</v>
      </c>
      <c r="E430" s="23" t="s">
        <v>2660</v>
      </c>
      <c r="F430" s="23" t="s">
        <v>35</v>
      </c>
      <c r="G430" s="24" t="s">
        <v>3419</v>
      </c>
      <c r="H430" s="24">
        <v>5733</v>
      </c>
      <c r="I430" s="24">
        <v>200</v>
      </c>
      <c r="J430" s="24" t="s">
        <v>3420</v>
      </c>
    </row>
    <row r="431" spans="1:10">
      <c r="A431" s="23" t="s">
        <v>3399</v>
      </c>
      <c r="B431" s="24" t="s">
        <v>47</v>
      </c>
      <c r="C431" s="24" t="s">
        <v>1860</v>
      </c>
      <c r="D431" s="23">
        <v>1</v>
      </c>
      <c r="E431" s="23" t="s">
        <v>2660</v>
      </c>
      <c r="F431" s="23" t="s">
        <v>35</v>
      </c>
      <c r="G431" s="24" t="s">
        <v>3442</v>
      </c>
      <c r="H431" s="23">
        <v>5713</v>
      </c>
      <c r="I431" s="23">
        <v>200</v>
      </c>
      <c r="J431" s="24" t="s">
        <v>3443</v>
      </c>
    </row>
    <row r="432" spans="1:10">
      <c r="A432" s="23" t="s">
        <v>3400</v>
      </c>
      <c r="B432" s="24" t="s">
        <v>140</v>
      </c>
      <c r="C432" s="24" t="s">
        <v>3417</v>
      </c>
      <c r="D432" s="23">
        <v>1</v>
      </c>
      <c r="E432" s="23" t="s">
        <v>2660</v>
      </c>
      <c r="F432" s="23" t="s">
        <v>35</v>
      </c>
      <c r="G432" s="24" t="s">
        <v>3442</v>
      </c>
      <c r="H432" s="24">
        <v>5713</v>
      </c>
      <c r="I432" s="24">
        <v>200</v>
      </c>
      <c r="J432" s="24" t="s">
        <v>3443</v>
      </c>
    </row>
    <row r="433" spans="1:11">
      <c r="A433" s="23" t="s">
        <v>3401</v>
      </c>
      <c r="B433" s="24" t="s">
        <v>48</v>
      </c>
      <c r="C433" s="24" t="s">
        <v>3127</v>
      </c>
      <c r="D433" s="23">
        <v>4</v>
      </c>
      <c r="E433" s="23" t="s">
        <v>2660</v>
      </c>
      <c r="F433" s="23" t="s">
        <v>35</v>
      </c>
      <c r="G433" s="24" t="s">
        <v>3442</v>
      </c>
      <c r="H433" s="24">
        <v>5713</v>
      </c>
      <c r="I433" s="24">
        <v>200</v>
      </c>
      <c r="J433" s="24" t="s">
        <v>3443</v>
      </c>
    </row>
    <row r="434" spans="1:11">
      <c r="A434" s="23" t="s">
        <v>3402</v>
      </c>
      <c r="B434" s="24" t="s">
        <v>48</v>
      </c>
      <c r="C434" s="24" t="s">
        <v>3421</v>
      </c>
      <c r="D434" s="23">
        <v>1</v>
      </c>
      <c r="E434" s="23" t="s">
        <v>2660</v>
      </c>
      <c r="F434" s="23" t="s">
        <v>35</v>
      </c>
      <c r="G434" s="24" t="s">
        <v>3442</v>
      </c>
      <c r="H434" s="24">
        <v>5713</v>
      </c>
      <c r="I434" s="24">
        <v>200</v>
      </c>
      <c r="J434" s="24" t="s">
        <v>3443</v>
      </c>
    </row>
    <row r="435" spans="1:11">
      <c r="A435" s="24" t="s">
        <v>3422</v>
      </c>
      <c r="B435" s="24" t="s">
        <v>46</v>
      </c>
      <c r="C435" s="24" t="s">
        <v>164</v>
      </c>
      <c r="D435" s="24">
        <v>1</v>
      </c>
      <c r="E435" s="24" t="s">
        <v>2660</v>
      </c>
      <c r="F435" s="24" t="s">
        <v>35</v>
      </c>
      <c r="G435" s="24" t="s">
        <v>3442</v>
      </c>
      <c r="H435" s="24">
        <v>5713</v>
      </c>
      <c r="I435" s="24">
        <v>200</v>
      </c>
      <c r="J435" s="24" t="s">
        <v>3443</v>
      </c>
    </row>
    <row r="436" spans="1:11">
      <c r="A436" s="24" t="s">
        <v>3423</v>
      </c>
      <c r="B436" s="24" t="s">
        <v>46</v>
      </c>
      <c r="C436" s="24" t="s">
        <v>1745</v>
      </c>
      <c r="D436" s="24">
        <v>1</v>
      </c>
      <c r="E436" s="24" t="s">
        <v>2660</v>
      </c>
      <c r="F436" s="24" t="s">
        <v>35</v>
      </c>
      <c r="G436" s="24" t="s">
        <v>3442</v>
      </c>
      <c r="H436" s="24">
        <v>5713</v>
      </c>
      <c r="I436" s="24">
        <v>200</v>
      </c>
      <c r="J436" s="24" t="s">
        <v>3443</v>
      </c>
    </row>
    <row r="437" spans="1:11">
      <c r="A437" s="24" t="s">
        <v>3424</v>
      </c>
      <c r="B437" s="24" t="s">
        <v>46</v>
      </c>
      <c r="C437" s="24" t="s">
        <v>2133</v>
      </c>
      <c r="D437" s="24">
        <v>5</v>
      </c>
      <c r="E437" s="24" t="s">
        <v>2660</v>
      </c>
      <c r="F437" s="24" t="s">
        <v>35</v>
      </c>
      <c r="G437" s="24" t="s">
        <v>3442</v>
      </c>
      <c r="H437" s="24">
        <v>5713</v>
      </c>
      <c r="I437" s="24">
        <v>200</v>
      </c>
      <c r="J437" s="24" t="s">
        <v>3443</v>
      </c>
    </row>
    <row r="438" spans="1:11">
      <c r="A438" s="24" t="s">
        <v>3425</v>
      </c>
      <c r="B438" s="24" t="s">
        <v>46</v>
      </c>
      <c r="C438" s="24" t="s">
        <v>2458</v>
      </c>
      <c r="D438" s="24">
        <v>1</v>
      </c>
      <c r="E438" s="24" t="s">
        <v>2660</v>
      </c>
      <c r="F438" s="24" t="s">
        <v>35</v>
      </c>
      <c r="G438" s="24" t="s">
        <v>3442</v>
      </c>
      <c r="H438" s="24">
        <v>5713</v>
      </c>
      <c r="I438" s="24">
        <v>200</v>
      </c>
      <c r="J438" s="24" t="s">
        <v>3443</v>
      </c>
    </row>
    <row r="439" spans="1:11">
      <c r="A439" s="24" t="s">
        <v>3426</v>
      </c>
      <c r="B439" s="24" t="s">
        <v>140</v>
      </c>
      <c r="C439" s="24" t="s">
        <v>3417</v>
      </c>
      <c r="D439" s="24">
        <v>1</v>
      </c>
      <c r="E439" s="24" t="s">
        <v>2660</v>
      </c>
      <c r="F439" s="24" t="s">
        <v>35</v>
      </c>
      <c r="G439" s="24" t="s">
        <v>3448</v>
      </c>
      <c r="H439" s="24">
        <v>5711</v>
      </c>
      <c r="I439" s="24">
        <v>200</v>
      </c>
      <c r="J439" s="24" t="s">
        <v>3449</v>
      </c>
    </row>
    <row r="440" spans="1:11">
      <c r="A440" s="24" t="s">
        <v>3427</v>
      </c>
      <c r="B440" s="24" t="s">
        <v>140</v>
      </c>
      <c r="C440" s="24" t="s">
        <v>3444</v>
      </c>
      <c r="D440" s="24">
        <v>1</v>
      </c>
      <c r="E440" s="24" t="s">
        <v>2660</v>
      </c>
      <c r="F440" s="24" t="s">
        <v>35</v>
      </c>
      <c r="G440" s="24" t="s">
        <v>3448</v>
      </c>
      <c r="H440" s="24">
        <v>5711</v>
      </c>
      <c r="I440" s="24">
        <v>200</v>
      </c>
      <c r="J440" s="24" t="s">
        <v>3449</v>
      </c>
    </row>
    <row r="441" spans="1:11">
      <c r="A441" s="24" t="s">
        <v>3428</v>
      </c>
      <c r="B441" s="24" t="s">
        <v>332</v>
      </c>
      <c r="C441" s="24" t="s">
        <v>3445</v>
      </c>
      <c r="D441" s="24">
        <v>1</v>
      </c>
      <c r="E441" s="24" t="s">
        <v>2660</v>
      </c>
      <c r="F441" s="24" t="s">
        <v>35</v>
      </c>
      <c r="G441" s="24" t="s">
        <v>3448</v>
      </c>
      <c r="H441" s="24">
        <v>5711</v>
      </c>
      <c r="I441" s="24">
        <v>200</v>
      </c>
      <c r="J441" s="24" t="s">
        <v>3449</v>
      </c>
    </row>
    <row r="442" spans="1:11">
      <c r="A442" s="24" t="s">
        <v>3429</v>
      </c>
      <c r="B442" s="24" t="s">
        <v>48</v>
      </c>
      <c r="C442" s="24" t="s">
        <v>3155</v>
      </c>
      <c r="D442" s="24">
        <v>1</v>
      </c>
      <c r="E442" s="24" t="s">
        <v>2660</v>
      </c>
      <c r="F442" s="24" t="s">
        <v>35</v>
      </c>
      <c r="G442" s="24" t="s">
        <v>3448</v>
      </c>
      <c r="H442" s="24">
        <v>5711</v>
      </c>
      <c r="I442" s="24">
        <v>200</v>
      </c>
      <c r="J442" s="24" t="s">
        <v>3449</v>
      </c>
      <c r="K442" s="24"/>
    </row>
    <row r="443" spans="1:11">
      <c r="A443" s="24" t="s">
        <v>3430</v>
      </c>
      <c r="B443" s="24" t="s">
        <v>47</v>
      </c>
      <c r="C443" s="24" t="s">
        <v>3446</v>
      </c>
      <c r="D443" s="24">
        <v>1</v>
      </c>
      <c r="E443" s="24" t="s">
        <v>2660</v>
      </c>
      <c r="F443" s="24" t="s">
        <v>35</v>
      </c>
      <c r="G443" s="24" t="s">
        <v>3448</v>
      </c>
      <c r="H443" s="24">
        <v>5711</v>
      </c>
      <c r="I443" s="24">
        <v>200</v>
      </c>
      <c r="J443" s="24" t="s">
        <v>3449</v>
      </c>
    </row>
    <row r="444" spans="1:11">
      <c r="A444" s="24" t="s">
        <v>3431</v>
      </c>
      <c r="B444" s="24" t="s">
        <v>46</v>
      </c>
      <c r="C444" s="24" t="s">
        <v>2133</v>
      </c>
      <c r="D444" s="24">
        <v>2</v>
      </c>
      <c r="E444" s="24" t="s">
        <v>2660</v>
      </c>
      <c r="F444" s="24" t="s">
        <v>35</v>
      </c>
      <c r="G444" s="24" t="s">
        <v>3448</v>
      </c>
      <c r="H444" s="24">
        <v>5711</v>
      </c>
      <c r="I444" s="24">
        <v>200</v>
      </c>
      <c r="J444" s="24" t="s">
        <v>3449</v>
      </c>
    </row>
    <row r="445" spans="1:11">
      <c r="A445" s="24" t="s">
        <v>3432</v>
      </c>
      <c r="B445" s="24" t="s">
        <v>46</v>
      </c>
      <c r="C445" s="24" t="s">
        <v>2458</v>
      </c>
      <c r="D445" s="24">
        <v>1</v>
      </c>
      <c r="E445" s="24" t="s">
        <v>2660</v>
      </c>
      <c r="F445" s="24" t="s">
        <v>35</v>
      </c>
      <c r="G445" s="24" t="s">
        <v>3448</v>
      </c>
      <c r="H445" s="24">
        <v>5711</v>
      </c>
      <c r="I445" s="24">
        <v>200</v>
      </c>
      <c r="J445" s="24" t="s">
        <v>3449</v>
      </c>
    </row>
    <row r="446" spans="1:11">
      <c r="A446" s="24" t="s">
        <v>3433</v>
      </c>
      <c r="B446" s="24" t="s">
        <v>46</v>
      </c>
      <c r="C446" s="24" t="s">
        <v>3447</v>
      </c>
      <c r="D446" s="24">
        <v>1</v>
      </c>
      <c r="E446" s="24" t="s">
        <v>2660</v>
      </c>
      <c r="F446" s="24" t="s">
        <v>35</v>
      </c>
      <c r="G446" s="24" t="s">
        <v>3448</v>
      </c>
      <c r="H446" s="24">
        <v>5711</v>
      </c>
      <c r="I446" s="24">
        <v>200</v>
      </c>
      <c r="J446" s="24" t="s">
        <v>3449</v>
      </c>
    </row>
    <row r="447" spans="1:11">
      <c r="A447" s="24" t="s">
        <v>3434</v>
      </c>
      <c r="B447" s="24" t="s">
        <v>48</v>
      </c>
      <c r="C447" s="24" t="s">
        <v>3140</v>
      </c>
      <c r="D447" s="24">
        <v>2</v>
      </c>
      <c r="E447" s="24" t="s">
        <v>2660</v>
      </c>
      <c r="F447" s="24" t="s">
        <v>35</v>
      </c>
      <c r="G447" s="24" t="s">
        <v>3481</v>
      </c>
      <c r="H447" s="24">
        <v>5707</v>
      </c>
      <c r="I447" s="24">
        <v>200</v>
      </c>
      <c r="J447" s="24" t="s">
        <v>3482</v>
      </c>
    </row>
    <row r="448" spans="1:11">
      <c r="A448" s="24" t="s">
        <v>3435</v>
      </c>
      <c r="B448" s="24" t="s">
        <v>46</v>
      </c>
      <c r="C448" s="24" t="s">
        <v>3179</v>
      </c>
      <c r="D448" s="24">
        <v>1</v>
      </c>
      <c r="E448" s="24" t="s">
        <v>2660</v>
      </c>
      <c r="F448" s="24" t="s">
        <v>35</v>
      </c>
      <c r="G448" s="24" t="s">
        <v>3481</v>
      </c>
      <c r="H448" s="24">
        <v>5707</v>
      </c>
      <c r="I448" s="24">
        <v>200</v>
      </c>
      <c r="J448" s="24" t="s">
        <v>3482</v>
      </c>
    </row>
    <row r="449" spans="1:10">
      <c r="A449" s="24" t="s">
        <v>3436</v>
      </c>
      <c r="B449" s="24" t="s">
        <v>46</v>
      </c>
      <c r="C449" s="24" t="s">
        <v>3265</v>
      </c>
      <c r="D449" s="24">
        <v>1</v>
      </c>
      <c r="E449" s="24" t="s">
        <v>2660</v>
      </c>
      <c r="F449" s="24" t="s">
        <v>35</v>
      </c>
      <c r="G449" s="24" t="s">
        <v>3481</v>
      </c>
      <c r="H449" s="24">
        <v>5707</v>
      </c>
      <c r="I449" s="24">
        <v>200</v>
      </c>
      <c r="J449" s="24" t="s">
        <v>3482</v>
      </c>
    </row>
    <row r="450" spans="1:10">
      <c r="A450" s="24" t="s">
        <v>3437</v>
      </c>
      <c r="B450" s="24" t="s">
        <v>46</v>
      </c>
      <c r="C450" s="24" t="s">
        <v>2133</v>
      </c>
      <c r="D450" s="24">
        <v>1</v>
      </c>
      <c r="E450" s="24" t="s">
        <v>2660</v>
      </c>
      <c r="F450" s="24" t="s">
        <v>35</v>
      </c>
      <c r="G450" s="24" t="s">
        <v>3481</v>
      </c>
      <c r="H450" s="24">
        <v>5707</v>
      </c>
      <c r="I450" s="24">
        <v>200</v>
      </c>
      <c r="J450" s="24" t="s">
        <v>3482</v>
      </c>
    </row>
    <row r="451" spans="1:10">
      <c r="A451" s="24" t="s">
        <v>3438</v>
      </c>
      <c r="B451" s="24" t="s">
        <v>46</v>
      </c>
      <c r="C451" s="24" t="s">
        <v>2458</v>
      </c>
      <c r="D451" s="24">
        <v>3</v>
      </c>
      <c r="E451" s="24" t="s">
        <v>2660</v>
      </c>
      <c r="F451" s="24" t="s">
        <v>35</v>
      </c>
      <c r="G451" s="24" t="s">
        <v>3481</v>
      </c>
      <c r="H451" s="24">
        <v>5707</v>
      </c>
      <c r="I451" s="24">
        <v>200</v>
      </c>
      <c r="J451" s="24" t="s">
        <v>3482</v>
      </c>
    </row>
    <row r="452" spans="1:10">
      <c r="A452" s="24" t="s">
        <v>3439</v>
      </c>
      <c r="B452" s="24" t="s">
        <v>46</v>
      </c>
      <c r="C452" s="24" t="s">
        <v>3480</v>
      </c>
      <c r="D452" s="24">
        <v>2</v>
      </c>
      <c r="E452" s="24" t="s">
        <v>2660</v>
      </c>
      <c r="F452" s="24" t="s">
        <v>35</v>
      </c>
      <c r="G452" s="24" t="s">
        <v>3481</v>
      </c>
      <c r="H452" s="24">
        <v>5707</v>
      </c>
      <c r="I452" s="24">
        <v>200</v>
      </c>
      <c r="J452" s="24" t="s">
        <v>3482</v>
      </c>
    </row>
    <row r="453" spans="1:10">
      <c r="A453" s="24" t="s">
        <v>3440</v>
      </c>
      <c r="B453" s="24" t="s">
        <v>48</v>
      </c>
      <c r="C453" s="24" t="s">
        <v>3130</v>
      </c>
      <c r="D453" s="24">
        <v>2</v>
      </c>
      <c r="E453" s="24" t="s">
        <v>2660</v>
      </c>
      <c r="F453" s="24" t="s">
        <v>35</v>
      </c>
      <c r="G453" s="24" t="s">
        <v>3485</v>
      </c>
      <c r="H453" s="24">
        <v>5739</v>
      </c>
      <c r="I453" s="24">
        <v>200</v>
      </c>
      <c r="J453" s="24" t="s">
        <v>3486</v>
      </c>
    </row>
    <row r="454" spans="1:10">
      <c r="A454" s="24" t="s">
        <v>3441</v>
      </c>
      <c r="B454" s="24" t="s">
        <v>48</v>
      </c>
      <c r="C454" s="24" t="s">
        <v>3127</v>
      </c>
      <c r="D454" s="24">
        <v>7</v>
      </c>
      <c r="E454" s="24" t="s">
        <v>2660</v>
      </c>
      <c r="F454" s="24" t="s">
        <v>35</v>
      </c>
      <c r="G454" s="24" t="s">
        <v>3485</v>
      </c>
      <c r="H454" s="24">
        <v>5739</v>
      </c>
      <c r="I454" s="24">
        <v>200</v>
      </c>
      <c r="J454" s="24" t="s">
        <v>3486</v>
      </c>
    </row>
    <row r="455" spans="1:10">
      <c r="A455" s="24" t="s">
        <v>3450</v>
      </c>
      <c r="B455" s="24" t="s">
        <v>46</v>
      </c>
      <c r="C455" s="24" t="s">
        <v>2498</v>
      </c>
      <c r="D455" s="24">
        <v>1</v>
      </c>
      <c r="E455" s="24" t="s">
        <v>2660</v>
      </c>
      <c r="F455" s="24" t="s">
        <v>35</v>
      </c>
      <c r="G455" s="24" t="s">
        <v>3485</v>
      </c>
      <c r="H455" s="24">
        <v>5739</v>
      </c>
      <c r="I455" s="24">
        <v>200</v>
      </c>
      <c r="J455" s="24" t="s">
        <v>3486</v>
      </c>
    </row>
    <row r="456" spans="1:10">
      <c r="A456" s="24" t="s">
        <v>3451</v>
      </c>
      <c r="B456" s="24" t="s">
        <v>46</v>
      </c>
      <c r="C456" s="24" t="s">
        <v>3265</v>
      </c>
      <c r="D456" s="24">
        <v>2</v>
      </c>
      <c r="E456" s="24" t="s">
        <v>2660</v>
      </c>
      <c r="F456" s="24" t="s">
        <v>35</v>
      </c>
      <c r="G456" s="24" t="s">
        <v>3485</v>
      </c>
      <c r="H456" s="24">
        <v>5739</v>
      </c>
      <c r="I456" s="24">
        <v>200</v>
      </c>
      <c r="J456" s="24" t="s">
        <v>3486</v>
      </c>
    </row>
    <row r="457" spans="1:10">
      <c r="A457" s="24" t="s">
        <v>3452</v>
      </c>
      <c r="B457" s="24" t="s">
        <v>46</v>
      </c>
      <c r="C457" s="24" t="s">
        <v>156</v>
      </c>
      <c r="D457" s="24">
        <v>1</v>
      </c>
      <c r="E457" s="24" t="s">
        <v>2660</v>
      </c>
      <c r="F457" s="24" t="s">
        <v>35</v>
      </c>
      <c r="G457" s="24" t="s">
        <v>3485</v>
      </c>
      <c r="H457" s="24">
        <v>5739</v>
      </c>
      <c r="I457" s="24">
        <v>200</v>
      </c>
      <c r="J457" s="24" t="s">
        <v>3486</v>
      </c>
    </row>
    <row r="458" spans="1:10">
      <c r="A458" s="24" t="s">
        <v>3453</v>
      </c>
      <c r="B458" s="24" t="s">
        <v>46</v>
      </c>
      <c r="C458" s="24" t="s">
        <v>3480</v>
      </c>
      <c r="D458" s="24">
        <v>1</v>
      </c>
      <c r="E458" s="24" t="s">
        <v>2660</v>
      </c>
      <c r="F458" s="24" t="s">
        <v>35</v>
      </c>
      <c r="G458" s="24" t="s">
        <v>3485</v>
      </c>
      <c r="H458" s="24">
        <v>5739</v>
      </c>
      <c r="I458" s="24">
        <v>200</v>
      </c>
      <c r="J458" s="24" t="s">
        <v>3486</v>
      </c>
    </row>
    <row r="459" spans="1:10">
      <c r="A459" s="24" t="s">
        <v>3454</v>
      </c>
      <c r="B459" s="24" t="s">
        <v>46</v>
      </c>
      <c r="C459" s="24" t="s">
        <v>3483</v>
      </c>
      <c r="D459" s="24">
        <v>1</v>
      </c>
      <c r="E459" s="24" t="s">
        <v>2660</v>
      </c>
      <c r="F459" s="24" t="s">
        <v>35</v>
      </c>
      <c r="G459" s="24" t="s">
        <v>3485</v>
      </c>
      <c r="H459" s="24">
        <v>5739</v>
      </c>
      <c r="I459" s="24">
        <v>200</v>
      </c>
      <c r="J459" s="24" t="s">
        <v>3486</v>
      </c>
    </row>
    <row r="460" spans="1:10">
      <c r="A460" s="24" t="s">
        <v>3455</v>
      </c>
      <c r="B460" s="24" t="s">
        <v>46</v>
      </c>
      <c r="C460" s="24" t="s">
        <v>2133</v>
      </c>
      <c r="D460" s="24">
        <v>2</v>
      </c>
      <c r="E460" s="24" t="s">
        <v>2660</v>
      </c>
      <c r="F460" s="24" t="s">
        <v>35</v>
      </c>
      <c r="G460" s="24" t="s">
        <v>3485</v>
      </c>
      <c r="H460" s="24">
        <v>5739</v>
      </c>
      <c r="I460" s="24">
        <v>200</v>
      </c>
      <c r="J460" s="24" t="s">
        <v>3486</v>
      </c>
    </row>
    <row r="461" spans="1:10">
      <c r="A461" s="24" t="s">
        <v>3456</v>
      </c>
      <c r="B461" s="24" t="s">
        <v>46</v>
      </c>
      <c r="C461" s="24" t="s">
        <v>2458</v>
      </c>
      <c r="D461" s="24">
        <v>3</v>
      </c>
      <c r="E461" s="24" t="s">
        <v>2660</v>
      </c>
      <c r="F461" s="24" t="s">
        <v>35</v>
      </c>
      <c r="G461" s="24" t="s">
        <v>3485</v>
      </c>
      <c r="H461" s="24">
        <v>5739</v>
      </c>
      <c r="I461" s="24">
        <v>200</v>
      </c>
      <c r="J461" s="24" t="s">
        <v>3486</v>
      </c>
    </row>
    <row r="462" spans="1:10">
      <c r="A462" s="24" t="s">
        <v>3457</v>
      </c>
      <c r="B462" s="24" t="s">
        <v>46</v>
      </c>
      <c r="C462" s="24" t="s">
        <v>3484</v>
      </c>
      <c r="D462" s="24">
        <v>1</v>
      </c>
      <c r="E462" s="24" t="s">
        <v>2660</v>
      </c>
      <c r="F462" s="24" t="s">
        <v>35</v>
      </c>
      <c r="G462" s="24" t="s">
        <v>3485</v>
      </c>
      <c r="H462" s="24">
        <v>5739</v>
      </c>
      <c r="I462" s="24">
        <v>200</v>
      </c>
      <c r="J462" s="24" t="s">
        <v>3486</v>
      </c>
    </row>
    <row r="463" spans="1:10">
      <c r="A463" s="24" t="s">
        <v>3458</v>
      </c>
      <c r="B463" s="25" t="s">
        <v>146</v>
      </c>
      <c r="C463" s="25" t="s">
        <v>147</v>
      </c>
      <c r="D463" s="24">
        <v>1</v>
      </c>
      <c r="E463" s="24" t="s">
        <v>2660</v>
      </c>
      <c r="F463" s="24" t="s">
        <v>35</v>
      </c>
      <c r="G463" s="25" t="s">
        <v>3490</v>
      </c>
      <c r="H463" s="24">
        <v>11607</v>
      </c>
      <c r="I463" s="24">
        <v>200</v>
      </c>
      <c r="J463" s="25" t="s">
        <v>3491</v>
      </c>
    </row>
    <row r="464" spans="1:10">
      <c r="A464" s="24" t="s">
        <v>3459</v>
      </c>
      <c r="B464" s="25" t="s">
        <v>48</v>
      </c>
      <c r="C464" s="25" t="s">
        <v>3415</v>
      </c>
      <c r="D464" s="24">
        <v>2</v>
      </c>
      <c r="E464" s="24" t="s">
        <v>2660</v>
      </c>
      <c r="F464" s="24" t="s">
        <v>35</v>
      </c>
      <c r="G464" s="25" t="s">
        <v>3490</v>
      </c>
      <c r="H464" s="25">
        <v>11607</v>
      </c>
      <c r="I464" s="25">
        <v>200</v>
      </c>
      <c r="J464" s="25" t="s">
        <v>3491</v>
      </c>
    </row>
    <row r="465" spans="1:10">
      <c r="A465" s="24" t="s">
        <v>3460</v>
      </c>
      <c r="B465" s="25" t="s">
        <v>48</v>
      </c>
      <c r="C465" s="25" t="s">
        <v>3140</v>
      </c>
      <c r="D465" s="24">
        <v>1</v>
      </c>
      <c r="E465" s="24" t="s">
        <v>2660</v>
      </c>
      <c r="F465" s="24" t="s">
        <v>35</v>
      </c>
      <c r="G465" s="25" t="s">
        <v>3490</v>
      </c>
      <c r="H465" s="25">
        <v>11607</v>
      </c>
      <c r="I465" s="25">
        <v>200</v>
      </c>
      <c r="J465" s="25" t="s">
        <v>3491</v>
      </c>
    </row>
    <row r="466" spans="1:10">
      <c r="A466" s="24" t="s">
        <v>3461</v>
      </c>
      <c r="B466" s="25" t="s">
        <v>140</v>
      </c>
      <c r="C466" s="25" t="s">
        <v>3487</v>
      </c>
      <c r="D466" s="24">
        <v>1</v>
      </c>
      <c r="E466" s="24" t="s">
        <v>2660</v>
      </c>
      <c r="F466" s="24" t="s">
        <v>35</v>
      </c>
      <c r="G466" s="25" t="s">
        <v>3490</v>
      </c>
      <c r="H466" s="25">
        <v>11607</v>
      </c>
      <c r="I466" s="25">
        <v>200</v>
      </c>
      <c r="J466" s="25" t="s">
        <v>3491</v>
      </c>
    </row>
    <row r="467" spans="1:10">
      <c r="A467" s="24" t="s">
        <v>3462</v>
      </c>
      <c r="B467" s="25" t="s">
        <v>46</v>
      </c>
      <c r="C467" s="25" t="s">
        <v>3488</v>
      </c>
      <c r="D467" s="24">
        <v>1</v>
      </c>
      <c r="E467" s="24" t="s">
        <v>2660</v>
      </c>
      <c r="F467" s="24" t="s">
        <v>35</v>
      </c>
      <c r="G467" s="25" t="s">
        <v>3490</v>
      </c>
      <c r="H467" s="25">
        <v>11607</v>
      </c>
      <c r="I467" s="25">
        <v>200</v>
      </c>
      <c r="J467" s="25" t="s">
        <v>3491</v>
      </c>
    </row>
    <row r="468" spans="1:10">
      <c r="A468" s="24" t="s">
        <v>3463</v>
      </c>
      <c r="B468" s="25" t="s">
        <v>46</v>
      </c>
      <c r="C468" s="25" t="s">
        <v>3412</v>
      </c>
      <c r="D468" s="24">
        <v>1</v>
      </c>
      <c r="E468" s="24" t="s">
        <v>2660</v>
      </c>
      <c r="F468" s="24" t="s">
        <v>35</v>
      </c>
      <c r="G468" s="25" t="s">
        <v>3490</v>
      </c>
      <c r="H468" s="25">
        <v>11607</v>
      </c>
      <c r="I468" s="25">
        <v>200</v>
      </c>
      <c r="J468" s="25" t="s">
        <v>3491</v>
      </c>
    </row>
    <row r="469" spans="1:10">
      <c r="A469" s="24" t="s">
        <v>3464</v>
      </c>
      <c r="B469" s="25" t="s">
        <v>46</v>
      </c>
      <c r="C469" s="25" t="s">
        <v>3480</v>
      </c>
      <c r="D469" s="24">
        <v>1</v>
      </c>
      <c r="E469" s="24" t="s">
        <v>2660</v>
      </c>
      <c r="F469" s="24" t="s">
        <v>35</v>
      </c>
      <c r="G469" s="25" t="s">
        <v>3490</v>
      </c>
      <c r="H469" s="25">
        <v>11607</v>
      </c>
      <c r="I469" s="25">
        <v>200</v>
      </c>
      <c r="J469" s="25" t="s">
        <v>3491</v>
      </c>
    </row>
    <row r="470" spans="1:10">
      <c r="A470" s="24" t="s">
        <v>3465</v>
      </c>
      <c r="B470" s="25" t="s">
        <v>46</v>
      </c>
      <c r="C470" s="25" t="s">
        <v>3418</v>
      </c>
      <c r="D470" s="24">
        <v>1</v>
      </c>
      <c r="E470" s="24" t="s">
        <v>2660</v>
      </c>
      <c r="F470" s="24" t="s">
        <v>35</v>
      </c>
      <c r="G470" s="25" t="s">
        <v>3490</v>
      </c>
      <c r="H470" s="25">
        <v>11607</v>
      </c>
      <c r="I470" s="25">
        <v>200</v>
      </c>
      <c r="J470" s="25" t="s">
        <v>3491</v>
      </c>
    </row>
    <row r="471" spans="1:10">
      <c r="A471" s="24" t="s">
        <v>3466</v>
      </c>
      <c r="B471" s="25" t="s">
        <v>46</v>
      </c>
      <c r="C471" s="25" t="s">
        <v>2458</v>
      </c>
      <c r="D471" s="24">
        <v>3</v>
      </c>
      <c r="E471" s="24" t="s">
        <v>2660</v>
      </c>
      <c r="F471" s="24" t="s">
        <v>35</v>
      </c>
      <c r="G471" s="25" t="s">
        <v>3490</v>
      </c>
      <c r="H471" s="25">
        <v>11607</v>
      </c>
      <c r="I471" s="25">
        <v>200</v>
      </c>
      <c r="J471" s="25" t="s">
        <v>3491</v>
      </c>
    </row>
    <row r="472" spans="1:10">
      <c r="A472" s="24" t="s">
        <v>3467</v>
      </c>
      <c r="B472" s="25" t="s">
        <v>46</v>
      </c>
      <c r="C472" s="25" t="s">
        <v>3489</v>
      </c>
      <c r="D472" s="24">
        <v>1</v>
      </c>
      <c r="E472" s="24" t="s">
        <v>2660</v>
      </c>
      <c r="F472" s="24" t="s">
        <v>35</v>
      </c>
      <c r="G472" s="25" t="s">
        <v>3490</v>
      </c>
      <c r="H472" s="25">
        <v>11607</v>
      </c>
      <c r="I472" s="25">
        <v>200</v>
      </c>
      <c r="J472" s="25" t="s">
        <v>3491</v>
      </c>
    </row>
    <row r="473" spans="1:10">
      <c r="A473" s="24" t="s">
        <v>3468</v>
      </c>
      <c r="B473" s="26" t="s">
        <v>146</v>
      </c>
      <c r="C473" s="26" t="s">
        <v>3211</v>
      </c>
      <c r="D473" s="24">
        <v>1</v>
      </c>
      <c r="E473" s="24" t="s">
        <v>2660</v>
      </c>
      <c r="F473" s="24" t="s">
        <v>35</v>
      </c>
      <c r="G473" s="26" t="s">
        <v>3514</v>
      </c>
      <c r="H473" s="24">
        <v>5729</v>
      </c>
      <c r="I473" s="24">
        <v>200</v>
      </c>
      <c r="J473" s="26" t="s">
        <v>3515</v>
      </c>
    </row>
    <row r="474" spans="1:10">
      <c r="A474" s="24" t="s">
        <v>3469</v>
      </c>
      <c r="B474" s="26" t="s">
        <v>48</v>
      </c>
      <c r="C474" s="26" t="s">
        <v>3140</v>
      </c>
      <c r="D474" s="24">
        <v>2</v>
      </c>
      <c r="E474" s="24" t="s">
        <v>2660</v>
      </c>
      <c r="F474" s="24" t="s">
        <v>35</v>
      </c>
      <c r="G474" s="26" t="s">
        <v>3514</v>
      </c>
      <c r="H474" s="26">
        <v>5729</v>
      </c>
      <c r="I474" s="26">
        <v>200</v>
      </c>
      <c r="J474" s="26" t="s">
        <v>3515</v>
      </c>
    </row>
    <row r="475" spans="1:10">
      <c r="A475" s="24" t="s">
        <v>3470</v>
      </c>
      <c r="B475" s="26" t="s">
        <v>332</v>
      </c>
      <c r="C475" s="26" t="s">
        <v>3445</v>
      </c>
      <c r="D475" s="24">
        <v>1</v>
      </c>
      <c r="E475" s="24" t="s">
        <v>2660</v>
      </c>
      <c r="F475" s="24" t="s">
        <v>35</v>
      </c>
      <c r="G475" s="26" t="s">
        <v>3514</v>
      </c>
      <c r="H475" s="26">
        <v>5729</v>
      </c>
      <c r="I475" s="26">
        <v>200</v>
      </c>
      <c r="J475" s="26" t="s">
        <v>3515</v>
      </c>
    </row>
    <row r="476" spans="1:10">
      <c r="A476" s="24" t="s">
        <v>3471</v>
      </c>
      <c r="B476" s="26" t="s">
        <v>46</v>
      </c>
      <c r="C476" s="26" t="s">
        <v>164</v>
      </c>
      <c r="D476" s="24">
        <v>1</v>
      </c>
      <c r="E476" s="24" t="s">
        <v>2660</v>
      </c>
      <c r="F476" s="24" t="s">
        <v>35</v>
      </c>
      <c r="G476" s="26" t="s">
        <v>3514</v>
      </c>
      <c r="H476" s="26">
        <v>5729</v>
      </c>
      <c r="I476" s="26">
        <v>200</v>
      </c>
      <c r="J476" s="26" t="s">
        <v>3515</v>
      </c>
    </row>
    <row r="477" spans="1:10">
      <c r="A477" s="24" t="s">
        <v>3472</v>
      </c>
      <c r="B477" s="26" t="s">
        <v>46</v>
      </c>
      <c r="C477" s="26" t="s">
        <v>589</v>
      </c>
      <c r="D477" s="24">
        <v>1</v>
      </c>
      <c r="E477" s="24" t="s">
        <v>2660</v>
      </c>
      <c r="F477" s="24" t="s">
        <v>35</v>
      </c>
      <c r="G477" s="26" t="s">
        <v>3514</v>
      </c>
      <c r="H477" s="26">
        <v>5729</v>
      </c>
      <c r="I477" s="26">
        <v>200</v>
      </c>
      <c r="J477" s="26" t="s">
        <v>3515</v>
      </c>
    </row>
    <row r="478" spans="1:10">
      <c r="A478" s="24" t="s">
        <v>3473</v>
      </c>
      <c r="B478" s="26" t="s">
        <v>46</v>
      </c>
      <c r="C478" s="26" t="s">
        <v>2133</v>
      </c>
      <c r="D478" s="24">
        <v>3</v>
      </c>
      <c r="E478" s="24" t="s">
        <v>2660</v>
      </c>
      <c r="F478" s="24" t="s">
        <v>35</v>
      </c>
      <c r="G478" s="26" t="s">
        <v>3514</v>
      </c>
      <c r="H478" s="26">
        <v>5729</v>
      </c>
      <c r="I478" s="26">
        <v>200</v>
      </c>
      <c r="J478" s="26" t="s">
        <v>3515</v>
      </c>
    </row>
    <row r="479" spans="1:10">
      <c r="A479" s="24" t="s">
        <v>3474</v>
      </c>
      <c r="B479" s="26" t="s">
        <v>46</v>
      </c>
      <c r="C479" s="26" t="s">
        <v>2458</v>
      </c>
      <c r="D479" s="24">
        <v>4</v>
      </c>
      <c r="E479" s="24" t="s">
        <v>2660</v>
      </c>
      <c r="F479" s="24" t="s">
        <v>35</v>
      </c>
      <c r="G479" s="26" t="s">
        <v>3514</v>
      </c>
      <c r="H479" s="26">
        <v>5729</v>
      </c>
      <c r="I479" s="26">
        <v>200</v>
      </c>
      <c r="J479" s="26" t="s">
        <v>3515</v>
      </c>
    </row>
    <row r="480" spans="1:10">
      <c r="A480" s="24" t="s">
        <v>3475</v>
      </c>
      <c r="B480" s="26" t="s">
        <v>46</v>
      </c>
      <c r="C480" s="26" t="s">
        <v>3480</v>
      </c>
      <c r="D480" s="24">
        <v>2</v>
      </c>
      <c r="E480" s="24" t="s">
        <v>2660</v>
      </c>
      <c r="F480" s="24" t="s">
        <v>35</v>
      </c>
      <c r="G480" s="26" t="s">
        <v>3514</v>
      </c>
      <c r="H480" s="26">
        <v>5729</v>
      </c>
      <c r="I480" s="26">
        <v>200</v>
      </c>
      <c r="J480" s="26" t="s">
        <v>3515</v>
      </c>
    </row>
    <row r="481" spans="1:11">
      <c r="A481" s="24" t="s">
        <v>3476</v>
      </c>
      <c r="B481" s="26" t="s">
        <v>46</v>
      </c>
      <c r="C481" s="26" t="s">
        <v>3484</v>
      </c>
      <c r="D481" s="24">
        <v>1</v>
      </c>
      <c r="E481" s="24" t="s">
        <v>2660</v>
      </c>
      <c r="F481" s="24" t="s">
        <v>35</v>
      </c>
      <c r="G481" s="26" t="s">
        <v>3514</v>
      </c>
      <c r="H481" s="26">
        <v>5729</v>
      </c>
      <c r="I481" s="26">
        <v>200</v>
      </c>
      <c r="J481" s="26" t="s">
        <v>3515</v>
      </c>
    </row>
    <row r="482" spans="1:11">
      <c r="A482" s="24" t="s">
        <v>3477</v>
      </c>
      <c r="B482" s="26" t="s">
        <v>46</v>
      </c>
      <c r="C482" s="26" t="s">
        <v>3114</v>
      </c>
      <c r="D482" s="24">
        <v>1</v>
      </c>
      <c r="E482" s="24" t="s">
        <v>2660</v>
      </c>
      <c r="F482" s="24" t="s">
        <v>35</v>
      </c>
      <c r="G482" s="26" t="s">
        <v>3514</v>
      </c>
      <c r="H482" s="26">
        <v>5729</v>
      </c>
      <c r="I482" s="26">
        <v>200</v>
      </c>
      <c r="J482" s="26" t="s">
        <v>3515</v>
      </c>
    </row>
    <row r="483" spans="1:11">
      <c r="A483" s="24" t="s">
        <v>3478</v>
      </c>
      <c r="B483" s="26" t="s">
        <v>46</v>
      </c>
      <c r="C483" s="26" t="s">
        <v>3512</v>
      </c>
      <c r="D483" s="24">
        <v>1</v>
      </c>
      <c r="E483" s="24" t="s">
        <v>2660</v>
      </c>
      <c r="F483" s="24" t="s">
        <v>35</v>
      </c>
      <c r="G483" s="26" t="s">
        <v>3514</v>
      </c>
      <c r="H483" s="26">
        <v>5729</v>
      </c>
      <c r="I483" s="26">
        <v>200</v>
      </c>
      <c r="J483" s="26" t="s">
        <v>3515</v>
      </c>
    </row>
    <row r="484" spans="1:11">
      <c r="A484" s="24" t="s">
        <v>3479</v>
      </c>
      <c r="B484" s="26" t="s">
        <v>46</v>
      </c>
      <c r="C484" s="26" t="s">
        <v>3513</v>
      </c>
      <c r="D484" s="24">
        <v>1</v>
      </c>
      <c r="E484" s="24" t="s">
        <v>2660</v>
      </c>
      <c r="F484" s="24" t="s">
        <v>35</v>
      </c>
      <c r="G484" s="26" t="s">
        <v>3514</v>
      </c>
      <c r="H484" s="26">
        <v>5729</v>
      </c>
      <c r="I484" s="26">
        <v>200</v>
      </c>
      <c r="J484" s="26" t="s">
        <v>3515</v>
      </c>
    </row>
    <row r="485" spans="1:11">
      <c r="A485" s="26" t="s">
        <v>3492</v>
      </c>
      <c r="B485" s="26" t="s">
        <v>48</v>
      </c>
      <c r="C485" s="26" t="s">
        <v>3127</v>
      </c>
      <c r="D485" s="26">
        <v>1</v>
      </c>
      <c r="E485" s="26" t="s">
        <v>2660</v>
      </c>
      <c r="F485" s="26" t="s">
        <v>35</v>
      </c>
      <c r="G485" s="26" t="s">
        <v>3517</v>
      </c>
      <c r="H485" s="26">
        <v>5712</v>
      </c>
      <c r="I485" s="26">
        <v>200</v>
      </c>
      <c r="J485" s="26" t="s">
        <v>3518</v>
      </c>
    </row>
    <row r="486" spans="1:11">
      <c r="A486" s="26" t="s">
        <v>3493</v>
      </c>
      <c r="B486" s="26" t="s">
        <v>140</v>
      </c>
      <c r="C486" s="26" t="s">
        <v>3411</v>
      </c>
      <c r="D486" s="26">
        <v>1</v>
      </c>
      <c r="E486" s="26" t="s">
        <v>2660</v>
      </c>
      <c r="F486" s="26" t="s">
        <v>35</v>
      </c>
      <c r="G486" s="26" t="s">
        <v>3517</v>
      </c>
      <c r="H486" s="26">
        <v>5712</v>
      </c>
      <c r="I486" s="26">
        <v>200</v>
      </c>
      <c r="J486" s="26" t="s">
        <v>3518</v>
      </c>
    </row>
    <row r="487" spans="1:11">
      <c r="A487" s="26" t="s">
        <v>3494</v>
      </c>
      <c r="B487" s="26" t="s">
        <v>140</v>
      </c>
      <c r="C487" s="26" t="s">
        <v>3141</v>
      </c>
      <c r="D487" s="26">
        <v>2</v>
      </c>
      <c r="E487" s="26" t="s">
        <v>2660</v>
      </c>
      <c r="F487" s="26" t="s">
        <v>35</v>
      </c>
      <c r="G487" s="26" t="s">
        <v>3517</v>
      </c>
      <c r="H487" s="26">
        <v>5712</v>
      </c>
      <c r="I487" s="26">
        <v>200</v>
      </c>
      <c r="J487" s="26" t="s">
        <v>3518</v>
      </c>
    </row>
    <row r="488" spans="1:11">
      <c r="A488" s="26" t="s">
        <v>3495</v>
      </c>
      <c r="B488" s="26" t="s">
        <v>46</v>
      </c>
      <c r="C488" s="26" t="s">
        <v>3516</v>
      </c>
      <c r="D488" s="26">
        <v>1</v>
      </c>
      <c r="E488" s="26" t="s">
        <v>2660</v>
      </c>
      <c r="F488" s="26" t="s">
        <v>35</v>
      </c>
      <c r="G488" s="26" t="s">
        <v>3517</v>
      </c>
      <c r="H488" s="26">
        <v>5712</v>
      </c>
      <c r="I488" s="26">
        <v>200</v>
      </c>
      <c r="J488" s="26" t="s">
        <v>3518</v>
      </c>
    </row>
    <row r="489" spans="1:11">
      <c r="A489" s="26" t="s">
        <v>3496</v>
      </c>
      <c r="B489" s="26" t="s">
        <v>46</v>
      </c>
      <c r="C489" s="26" t="s">
        <v>2133</v>
      </c>
      <c r="D489" s="26">
        <v>4</v>
      </c>
      <c r="E489" s="26" t="s">
        <v>2660</v>
      </c>
      <c r="F489" s="26" t="s">
        <v>35</v>
      </c>
      <c r="G489" s="26" t="s">
        <v>3517</v>
      </c>
      <c r="H489" s="26">
        <v>5712</v>
      </c>
      <c r="I489" s="26">
        <v>200</v>
      </c>
      <c r="J489" s="26" t="s">
        <v>3518</v>
      </c>
    </row>
    <row r="490" spans="1:11">
      <c r="A490" s="26" t="s">
        <v>3497</v>
      </c>
      <c r="B490" s="26" t="s">
        <v>46</v>
      </c>
      <c r="C490" s="26" t="s">
        <v>2458</v>
      </c>
      <c r="D490" s="26">
        <v>6</v>
      </c>
      <c r="E490" s="26" t="s">
        <v>2660</v>
      </c>
      <c r="F490" s="26" t="s">
        <v>35</v>
      </c>
      <c r="G490" s="26" t="s">
        <v>3517</v>
      </c>
      <c r="H490" s="26">
        <v>5712</v>
      </c>
      <c r="I490" s="26">
        <v>200</v>
      </c>
      <c r="J490" s="26" t="s">
        <v>3518</v>
      </c>
    </row>
    <row r="491" spans="1:11">
      <c r="A491" s="26" t="s">
        <v>3498</v>
      </c>
      <c r="B491" s="26" t="s">
        <v>146</v>
      </c>
      <c r="C491" s="26" t="s">
        <v>147</v>
      </c>
      <c r="D491" s="26">
        <v>1</v>
      </c>
      <c r="E491" s="26" t="s">
        <v>2660</v>
      </c>
      <c r="F491" s="26" t="s">
        <v>35</v>
      </c>
      <c r="G491" s="26" t="s">
        <v>3519</v>
      </c>
      <c r="H491" s="26">
        <v>9707</v>
      </c>
      <c r="I491" s="26">
        <v>200</v>
      </c>
      <c r="J491" s="26" t="s">
        <v>3520</v>
      </c>
    </row>
    <row r="492" spans="1:11">
      <c r="A492" s="26" t="s">
        <v>3499</v>
      </c>
      <c r="B492" s="26" t="s">
        <v>332</v>
      </c>
      <c r="C492" s="26" t="s">
        <v>3445</v>
      </c>
      <c r="D492" s="26">
        <v>1</v>
      </c>
      <c r="E492" s="26" t="s">
        <v>2660</v>
      </c>
      <c r="F492" s="26" t="s">
        <v>35</v>
      </c>
      <c r="G492" s="26" t="s">
        <v>3519</v>
      </c>
      <c r="H492" s="26">
        <v>9707</v>
      </c>
      <c r="I492" s="26">
        <v>200</v>
      </c>
      <c r="J492" s="26" t="s">
        <v>3520</v>
      </c>
    </row>
    <row r="493" spans="1:11">
      <c r="A493" s="26" t="s">
        <v>3500</v>
      </c>
      <c r="B493" s="26" t="s">
        <v>48</v>
      </c>
      <c r="C493" s="26" t="s">
        <v>3155</v>
      </c>
      <c r="D493" s="26">
        <v>1</v>
      </c>
      <c r="E493" s="26" t="s">
        <v>2660</v>
      </c>
      <c r="F493" s="26" t="s">
        <v>35</v>
      </c>
      <c r="G493" s="26" t="s">
        <v>3519</v>
      </c>
      <c r="H493" s="26">
        <v>9707</v>
      </c>
      <c r="I493" s="26">
        <v>200</v>
      </c>
      <c r="J493" s="26" t="s">
        <v>3520</v>
      </c>
      <c r="K493" s="26"/>
    </row>
    <row r="494" spans="1:11">
      <c r="A494" s="26" t="s">
        <v>3501</v>
      </c>
      <c r="B494" s="26" t="s">
        <v>48</v>
      </c>
      <c r="C494" s="26" t="s">
        <v>3130</v>
      </c>
      <c r="D494" s="26">
        <v>1</v>
      </c>
      <c r="E494" s="26" t="s">
        <v>2660</v>
      </c>
      <c r="F494" s="26" t="s">
        <v>35</v>
      </c>
      <c r="G494" s="26" t="s">
        <v>3519</v>
      </c>
      <c r="H494" s="26">
        <v>9707</v>
      </c>
      <c r="I494" s="26">
        <v>200</v>
      </c>
      <c r="J494" s="26" t="s">
        <v>3520</v>
      </c>
    </row>
    <row r="495" spans="1:11">
      <c r="A495" s="26" t="s">
        <v>3502</v>
      </c>
      <c r="B495" s="26" t="s">
        <v>140</v>
      </c>
      <c r="C495" s="26" t="s">
        <v>3416</v>
      </c>
      <c r="D495" s="26">
        <v>1</v>
      </c>
      <c r="E495" s="26" t="s">
        <v>2660</v>
      </c>
      <c r="F495" s="26" t="s">
        <v>35</v>
      </c>
      <c r="G495" s="26" t="s">
        <v>3519</v>
      </c>
      <c r="H495" s="26">
        <v>9707</v>
      </c>
      <c r="I495" s="26">
        <v>200</v>
      </c>
      <c r="J495" s="26" t="s">
        <v>3520</v>
      </c>
    </row>
    <row r="496" spans="1:11">
      <c r="A496" s="26" t="s">
        <v>3503</v>
      </c>
      <c r="B496" s="26" t="s">
        <v>46</v>
      </c>
      <c r="C496" s="26" t="s">
        <v>2486</v>
      </c>
      <c r="D496" s="26">
        <v>2</v>
      </c>
      <c r="E496" s="26" t="s">
        <v>2660</v>
      </c>
      <c r="F496" s="26" t="s">
        <v>35</v>
      </c>
      <c r="G496" s="26" t="s">
        <v>3519</v>
      </c>
      <c r="H496" s="26">
        <v>9707</v>
      </c>
      <c r="I496" s="26">
        <v>200</v>
      </c>
      <c r="J496" s="26" t="s">
        <v>3520</v>
      </c>
    </row>
    <row r="497" spans="1:10">
      <c r="A497" s="26" t="s">
        <v>3504</v>
      </c>
      <c r="B497" s="26" t="s">
        <v>46</v>
      </c>
      <c r="C497" s="26" t="s">
        <v>2458</v>
      </c>
      <c r="D497" s="26">
        <v>6</v>
      </c>
      <c r="E497" s="26" t="s">
        <v>2660</v>
      </c>
      <c r="F497" s="26" t="s">
        <v>35</v>
      </c>
      <c r="G497" s="26" t="s">
        <v>3519</v>
      </c>
      <c r="H497" s="26">
        <v>9707</v>
      </c>
      <c r="I497" s="26">
        <v>200</v>
      </c>
      <c r="J497" s="26" t="s">
        <v>3520</v>
      </c>
    </row>
    <row r="498" spans="1:10">
      <c r="A498" s="26" t="s">
        <v>3505</v>
      </c>
      <c r="B498" s="26" t="s">
        <v>46</v>
      </c>
      <c r="C498" s="26" t="s">
        <v>3168</v>
      </c>
      <c r="D498" s="26">
        <v>1</v>
      </c>
      <c r="E498" s="26" t="s">
        <v>2660</v>
      </c>
      <c r="F498" s="26" t="s">
        <v>35</v>
      </c>
      <c r="G498" s="26" t="s">
        <v>3519</v>
      </c>
      <c r="H498" s="26">
        <v>9707</v>
      </c>
      <c r="I498" s="26">
        <v>200</v>
      </c>
      <c r="J498" s="26" t="s">
        <v>3520</v>
      </c>
    </row>
    <row r="499" spans="1:10">
      <c r="A499" s="26" t="s">
        <v>3506</v>
      </c>
      <c r="B499" s="26" t="s">
        <v>146</v>
      </c>
      <c r="C499" s="26" t="s">
        <v>147</v>
      </c>
      <c r="D499" s="26">
        <v>1</v>
      </c>
      <c r="E499" s="26" t="s">
        <v>2660</v>
      </c>
      <c r="F499" s="26" t="s">
        <v>35</v>
      </c>
      <c r="G499" s="26" t="s">
        <v>3553</v>
      </c>
      <c r="H499" s="26">
        <v>9734</v>
      </c>
      <c r="I499" s="26">
        <v>200</v>
      </c>
      <c r="J499" s="26" t="s">
        <v>3554</v>
      </c>
    </row>
    <row r="500" spans="1:10">
      <c r="A500" s="26" t="s">
        <v>3507</v>
      </c>
      <c r="B500" s="26" t="s">
        <v>48</v>
      </c>
      <c r="C500" s="26" t="s">
        <v>3140</v>
      </c>
      <c r="D500" s="26">
        <v>2</v>
      </c>
      <c r="E500" s="26" t="s">
        <v>2660</v>
      </c>
      <c r="F500" s="26" t="s">
        <v>35</v>
      </c>
      <c r="G500" s="26" t="s">
        <v>3553</v>
      </c>
      <c r="H500" s="26">
        <v>9734</v>
      </c>
      <c r="I500" s="26">
        <v>200</v>
      </c>
      <c r="J500" s="26" t="s">
        <v>3554</v>
      </c>
    </row>
    <row r="501" spans="1:10">
      <c r="A501" s="26" t="s">
        <v>3508</v>
      </c>
      <c r="B501" s="26" t="s">
        <v>332</v>
      </c>
      <c r="C501" s="26" t="s">
        <v>3445</v>
      </c>
      <c r="D501" s="26">
        <v>2</v>
      </c>
      <c r="E501" s="26" t="s">
        <v>2660</v>
      </c>
      <c r="F501" s="26" t="s">
        <v>35</v>
      </c>
      <c r="G501" s="26" t="s">
        <v>3553</v>
      </c>
      <c r="H501" s="26">
        <v>9734</v>
      </c>
      <c r="I501" s="26">
        <v>200</v>
      </c>
      <c r="J501" s="26" t="s">
        <v>3554</v>
      </c>
    </row>
    <row r="502" spans="1:10">
      <c r="A502" s="26" t="s">
        <v>3509</v>
      </c>
      <c r="B502" s="26" t="s">
        <v>46</v>
      </c>
      <c r="C502" s="26" t="s">
        <v>3265</v>
      </c>
      <c r="D502" s="26">
        <v>5</v>
      </c>
      <c r="E502" s="26" t="s">
        <v>2660</v>
      </c>
      <c r="F502" s="26" t="s">
        <v>35</v>
      </c>
      <c r="G502" s="26" t="s">
        <v>3553</v>
      </c>
      <c r="H502" s="26">
        <v>9734</v>
      </c>
      <c r="I502" s="26">
        <v>200</v>
      </c>
      <c r="J502" s="26" t="s">
        <v>3554</v>
      </c>
    </row>
    <row r="503" spans="1:10">
      <c r="A503" s="26" t="s">
        <v>3510</v>
      </c>
      <c r="B503" s="26" t="s">
        <v>46</v>
      </c>
      <c r="C503" s="26" t="s">
        <v>3484</v>
      </c>
      <c r="D503" s="26">
        <v>2</v>
      </c>
      <c r="E503" s="26" t="s">
        <v>2660</v>
      </c>
      <c r="F503" s="26" t="s">
        <v>35</v>
      </c>
      <c r="G503" s="26" t="s">
        <v>3553</v>
      </c>
      <c r="H503" s="26">
        <v>9734</v>
      </c>
      <c r="I503" s="26">
        <v>200</v>
      </c>
      <c r="J503" s="26" t="s">
        <v>3554</v>
      </c>
    </row>
    <row r="504" spans="1:10">
      <c r="A504" s="26" t="s">
        <v>3511</v>
      </c>
      <c r="B504" s="26" t="s">
        <v>46</v>
      </c>
      <c r="C504" s="26" t="s">
        <v>3412</v>
      </c>
      <c r="D504" s="26">
        <v>2</v>
      </c>
      <c r="E504" s="26" t="s">
        <v>2660</v>
      </c>
      <c r="F504" s="26" t="s">
        <v>35</v>
      </c>
      <c r="G504" s="26" t="s">
        <v>3553</v>
      </c>
      <c r="H504" s="26">
        <v>9734</v>
      </c>
      <c r="I504" s="26">
        <v>200</v>
      </c>
      <c r="J504" s="26" t="s">
        <v>3554</v>
      </c>
    </row>
    <row r="505" spans="1:10">
      <c r="A505" s="26" t="s">
        <v>3521</v>
      </c>
      <c r="B505" s="26" t="s">
        <v>46</v>
      </c>
      <c r="C505" s="26" t="s">
        <v>3161</v>
      </c>
      <c r="D505" s="26">
        <v>1</v>
      </c>
      <c r="E505" s="26" t="s">
        <v>2660</v>
      </c>
      <c r="F505" s="26" t="s">
        <v>35</v>
      </c>
      <c r="G505" s="26" t="s">
        <v>3553</v>
      </c>
      <c r="H505" s="26">
        <v>9734</v>
      </c>
      <c r="I505" s="26">
        <v>200</v>
      </c>
      <c r="J505" s="26" t="s">
        <v>3554</v>
      </c>
    </row>
    <row r="506" spans="1:10">
      <c r="A506" s="26" t="s">
        <v>3522</v>
      </c>
      <c r="B506" s="26" t="s">
        <v>46</v>
      </c>
      <c r="C506" s="26" t="s">
        <v>3480</v>
      </c>
      <c r="D506" s="26">
        <v>1</v>
      </c>
      <c r="E506" s="26" t="s">
        <v>2660</v>
      </c>
      <c r="F506" s="26" t="s">
        <v>35</v>
      </c>
      <c r="G506" s="26" t="s">
        <v>3553</v>
      </c>
      <c r="H506" s="26">
        <v>9734</v>
      </c>
      <c r="I506" s="26">
        <v>200</v>
      </c>
      <c r="J506" s="26" t="s">
        <v>3554</v>
      </c>
    </row>
    <row r="507" spans="1:10">
      <c r="A507" s="26" t="s">
        <v>3523</v>
      </c>
      <c r="B507" s="26" t="s">
        <v>46</v>
      </c>
      <c r="C507" s="26" t="s">
        <v>3489</v>
      </c>
      <c r="D507" s="26">
        <v>1</v>
      </c>
      <c r="E507" s="26" t="s">
        <v>2660</v>
      </c>
      <c r="F507" s="26" t="s">
        <v>35</v>
      </c>
      <c r="G507" s="26" t="s">
        <v>3553</v>
      </c>
      <c r="H507" s="26">
        <v>9734</v>
      </c>
      <c r="I507" s="26">
        <v>200</v>
      </c>
      <c r="J507" s="26" t="s">
        <v>3554</v>
      </c>
    </row>
    <row r="508" spans="1:10">
      <c r="A508" s="26" t="s">
        <v>3524</v>
      </c>
      <c r="B508" s="26" t="s">
        <v>46</v>
      </c>
      <c r="C508" s="26" t="s">
        <v>1745</v>
      </c>
      <c r="D508" s="26">
        <v>1</v>
      </c>
      <c r="E508" s="26" t="s">
        <v>2660</v>
      </c>
      <c r="F508" s="26" t="s">
        <v>35</v>
      </c>
      <c r="G508" s="26" t="s">
        <v>3553</v>
      </c>
      <c r="H508" s="26">
        <v>9734</v>
      </c>
      <c r="I508" s="26">
        <v>200</v>
      </c>
      <c r="J508" s="26" t="s">
        <v>3554</v>
      </c>
    </row>
    <row r="509" spans="1:10">
      <c r="A509" s="26" t="s">
        <v>3525</v>
      </c>
      <c r="B509" s="26" t="s">
        <v>46</v>
      </c>
      <c r="C509" s="26" t="s">
        <v>2458</v>
      </c>
      <c r="D509" s="26">
        <v>3</v>
      </c>
      <c r="E509" s="26" t="s">
        <v>2660</v>
      </c>
      <c r="F509" s="26" t="s">
        <v>35</v>
      </c>
      <c r="G509" s="26" t="s">
        <v>3553</v>
      </c>
      <c r="H509" s="26">
        <v>9734</v>
      </c>
      <c r="I509" s="26">
        <v>200</v>
      </c>
      <c r="J509" s="26" t="s">
        <v>3554</v>
      </c>
    </row>
    <row r="510" spans="1:10">
      <c r="A510" s="26" t="s">
        <v>3526</v>
      </c>
      <c r="B510" s="26" t="s">
        <v>46</v>
      </c>
      <c r="C510" s="26" t="s">
        <v>3552</v>
      </c>
      <c r="D510" s="26">
        <v>3</v>
      </c>
      <c r="E510" s="26" t="s">
        <v>2660</v>
      </c>
      <c r="F510" s="26" t="s">
        <v>35</v>
      </c>
      <c r="G510" s="26" t="s">
        <v>3553</v>
      </c>
      <c r="H510" s="26">
        <v>9734</v>
      </c>
      <c r="I510" s="26">
        <v>200</v>
      </c>
      <c r="J510" s="26" t="s">
        <v>3554</v>
      </c>
    </row>
    <row r="511" spans="1:10">
      <c r="A511" s="26" t="s">
        <v>3527</v>
      </c>
      <c r="B511" s="26" t="s">
        <v>46</v>
      </c>
      <c r="C511" s="26" t="s">
        <v>3418</v>
      </c>
      <c r="D511" s="26">
        <v>1</v>
      </c>
      <c r="E511" s="26" t="s">
        <v>2660</v>
      </c>
      <c r="F511" s="26" t="s">
        <v>35</v>
      </c>
      <c r="G511" s="26" t="s">
        <v>3553</v>
      </c>
      <c r="H511" s="26">
        <v>9734</v>
      </c>
      <c r="I511" s="26">
        <v>200</v>
      </c>
      <c r="J511" s="26" t="s">
        <v>3554</v>
      </c>
    </row>
    <row r="512" spans="1:10">
      <c r="A512" s="26" t="s">
        <v>3528</v>
      </c>
      <c r="B512" s="26" t="s">
        <v>46</v>
      </c>
      <c r="C512" s="26" t="s">
        <v>3551</v>
      </c>
      <c r="D512" s="26">
        <v>1</v>
      </c>
      <c r="E512" s="26" t="s">
        <v>2660</v>
      </c>
      <c r="F512" s="26" t="s">
        <v>35</v>
      </c>
      <c r="G512" s="26" t="s">
        <v>3553</v>
      </c>
      <c r="H512" s="26">
        <v>9734</v>
      </c>
      <c r="I512" s="26">
        <v>200</v>
      </c>
      <c r="J512" s="26" t="s">
        <v>3554</v>
      </c>
    </row>
    <row r="513" spans="1:11">
      <c r="A513" s="26" t="s">
        <v>3529</v>
      </c>
      <c r="B513" s="26" t="s">
        <v>146</v>
      </c>
      <c r="C513" s="26" t="s">
        <v>147</v>
      </c>
      <c r="D513" s="26">
        <v>2</v>
      </c>
      <c r="E513" s="26" t="s">
        <v>2660</v>
      </c>
      <c r="F513" s="26" t="s">
        <v>35</v>
      </c>
      <c r="G513" s="26" t="s">
        <v>3556</v>
      </c>
      <c r="H513" s="26">
        <v>9697</v>
      </c>
      <c r="I513" s="26">
        <v>200</v>
      </c>
      <c r="J513" s="26" t="s">
        <v>3557</v>
      </c>
      <c r="K513" s="27"/>
    </row>
    <row r="514" spans="1:11">
      <c r="A514" s="26" t="s">
        <v>3530</v>
      </c>
      <c r="B514" s="26" t="s">
        <v>48</v>
      </c>
      <c r="C514" s="26" t="s">
        <v>3130</v>
      </c>
      <c r="D514" s="26">
        <v>1</v>
      </c>
      <c r="E514" s="26" t="s">
        <v>2660</v>
      </c>
      <c r="F514" s="26" t="s">
        <v>35</v>
      </c>
      <c r="G514" s="26" t="s">
        <v>3556</v>
      </c>
      <c r="H514" s="26">
        <v>9697</v>
      </c>
      <c r="I514" s="26">
        <v>200</v>
      </c>
      <c r="J514" s="26" t="s">
        <v>3557</v>
      </c>
    </row>
    <row r="515" spans="1:11">
      <c r="A515" s="26" t="s">
        <v>3531</v>
      </c>
      <c r="B515" s="26" t="s">
        <v>48</v>
      </c>
      <c r="C515" s="26" t="s">
        <v>3415</v>
      </c>
      <c r="D515" s="26">
        <v>1</v>
      </c>
      <c r="E515" s="26" t="s">
        <v>2660</v>
      </c>
      <c r="F515" s="26" t="s">
        <v>35</v>
      </c>
      <c r="G515" s="26" t="s">
        <v>3556</v>
      </c>
      <c r="H515" s="26">
        <v>9697</v>
      </c>
      <c r="I515" s="26">
        <v>200</v>
      </c>
      <c r="J515" s="26" t="s">
        <v>3557</v>
      </c>
    </row>
    <row r="516" spans="1:11">
      <c r="A516" s="26" t="s">
        <v>3532</v>
      </c>
      <c r="B516" s="26" t="s">
        <v>46</v>
      </c>
      <c r="C516" s="26" t="s">
        <v>164</v>
      </c>
      <c r="D516" s="26">
        <v>4</v>
      </c>
      <c r="E516" s="26" t="s">
        <v>2660</v>
      </c>
      <c r="F516" s="26" t="s">
        <v>35</v>
      </c>
      <c r="G516" s="26" t="s">
        <v>3556</v>
      </c>
      <c r="H516" s="26">
        <v>9697</v>
      </c>
      <c r="I516" s="26">
        <v>200</v>
      </c>
      <c r="J516" s="26" t="s">
        <v>3557</v>
      </c>
    </row>
    <row r="517" spans="1:11">
      <c r="A517" s="26" t="s">
        <v>3533</v>
      </c>
      <c r="B517" s="26" t="s">
        <v>46</v>
      </c>
      <c r="C517" s="26" t="s">
        <v>162</v>
      </c>
      <c r="D517" s="26">
        <v>1</v>
      </c>
      <c r="E517" s="26" t="s">
        <v>2660</v>
      </c>
      <c r="F517" s="26" t="s">
        <v>35</v>
      </c>
      <c r="G517" s="26" t="s">
        <v>3556</v>
      </c>
      <c r="H517" s="26">
        <v>9697</v>
      </c>
      <c r="I517" s="26">
        <v>200</v>
      </c>
      <c r="J517" s="26" t="s">
        <v>3557</v>
      </c>
    </row>
    <row r="518" spans="1:11">
      <c r="A518" s="26" t="s">
        <v>3534</v>
      </c>
      <c r="B518" s="26" t="s">
        <v>46</v>
      </c>
      <c r="C518" s="26" t="s">
        <v>1745</v>
      </c>
      <c r="D518" s="26">
        <v>1</v>
      </c>
      <c r="E518" s="26" t="s">
        <v>2660</v>
      </c>
      <c r="F518" s="26" t="s">
        <v>35</v>
      </c>
      <c r="G518" s="26" t="s">
        <v>3556</v>
      </c>
      <c r="H518" s="26">
        <v>9697</v>
      </c>
      <c r="I518" s="26">
        <v>200</v>
      </c>
      <c r="J518" s="26" t="s">
        <v>3557</v>
      </c>
    </row>
    <row r="519" spans="1:11">
      <c r="A519" s="26" t="s">
        <v>3535</v>
      </c>
      <c r="B519" s="26" t="s">
        <v>46</v>
      </c>
      <c r="C519" s="26" t="s">
        <v>2133</v>
      </c>
      <c r="D519" s="26">
        <v>1</v>
      </c>
      <c r="E519" s="26" t="s">
        <v>2660</v>
      </c>
      <c r="F519" s="26" t="s">
        <v>35</v>
      </c>
      <c r="G519" s="26" t="s">
        <v>3556</v>
      </c>
      <c r="H519" s="26">
        <v>9697</v>
      </c>
      <c r="I519" s="26">
        <v>200</v>
      </c>
      <c r="J519" s="26" t="s">
        <v>3557</v>
      </c>
    </row>
    <row r="520" spans="1:11">
      <c r="A520" s="26" t="s">
        <v>3536</v>
      </c>
      <c r="B520" s="26" t="s">
        <v>46</v>
      </c>
      <c r="C520" s="26" t="s">
        <v>3125</v>
      </c>
      <c r="D520" s="26">
        <v>1</v>
      </c>
      <c r="E520" s="26" t="s">
        <v>2660</v>
      </c>
      <c r="F520" s="26" t="s">
        <v>35</v>
      </c>
      <c r="G520" s="26" t="s">
        <v>3556</v>
      </c>
      <c r="H520" s="26">
        <v>9697</v>
      </c>
      <c r="I520" s="26">
        <v>200</v>
      </c>
      <c r="J520" s="26" t="s">
        <v>3557</v>
      </c>
    </row>
    <row r="521" spans="1:11">
      <c r="A521" s="26" t="s">
        <v>3537</v>
      </c>
      <c r="B521" s="26" t="s">
        <v>46</v>
      </c>
      <c r="C521" s="26" t="s">
        <v>3151</v>
      </c>
      <c r="D521" s="26">
        <v>1</v>
      </c>
      <c r="E521" s="26" t="s">
        <v>2660</v>
      </c>
      <c r="F521" s="26" t="s">
        <v>35</v>
      </c>
      <c r="G521" s="26" t="s">
        <v>3556</v>
      </c>
      <c r="H521" s="26">
        <v>9697</v>
      </c>
      <c r="I521" s="26">
        <v>200</v>
      </c>
      <c r="J521" s="26" t="s">
        <v>3557</v>
      </c>
    </row>
    <row r="522" spans="1:11">
      <c r="A522" s="26" t="s">
        <v>3538</v>
      </c>
      <c r="B522" s="26" t="s">
        <v>46</v>
      </c>
      <c r="C522" s="26" t="s">
        <v>3265</v>
      </c>
      <c r="D522" s="26">
        <v>1</v>
      </c>
      <c r="E522" s="26" t="s">
        <v>2660</v>
      </c>
      <c r="F522" s="26" t="s">
        <v>35</v>
      </c>
      <c r="G522" s="26" t="s">
        <v>3556</v>
      </c>
      <c r="H522" s="26">
        <v>9697</v>
      </c>
      <c r="I522" s="26">
        <v>200</v>
      </c>
      <c r="J522" s="26" t="s">
        <v>3557</v>
      </c>
    </row>
    <row r="523" spans="1:11">
      <c r="A523" s="26" t="s">
        <v>3539</v>
      </c>
      <c r="B523" s="26" t="s">
        <v>46</v>
      </c>
      <c r="C523" s="26" t="s">
        <v>3412</v>
      </c>
      <c r="D523" s="26">
        <v>1</v>
      </c>
      <c r="E523" s="26" t="s">
        <v>2660</v>
      </c>
      <c r="F523" s="26" t="s">
        <v>35</v>
      </c>
      <c r="G523" s="26" t="s">
        <v>3556</v>
      </c>
      <c r="H523" s="26">
        <v>9697</v>
      </c>
      <c r="I523" s="26">
        <v>200</v>
      </c>
      <c r="J523" s="26" t="s">
        <v>3557</v>
      </c>
    </row>
    <row r="524" spans="1:11">
      <c r="A524" s="26" t="s">
        <v>3540</v>
      </c>
      <c r="B524" s="26" t="s">
        <v>3106</v>
      </c>
      <c r="C524" s="26" t="s">
        <v>3555</v>
      </c>
      <c r="D524" s="26">
        <v>1</v>
      </c>
      <c r="E524" s="26" t="s">
        <v>2660</v>
      </c>
      <c r="F524" s="26" t="s">
        <v>35</v>
      </c>
      <c r="G524" s="26" t="s">
        <v>3556</v>
      </c>
      <c r="H524" s="26">
        <v>9697</v>
      </c>
      <c r="I524" s="26">
        <v>200</v>
      </c>
      <c r="J524" s="26" t="s">
        <v>3557</v>
      </c>
    </row>
    <row r="525" spans="1:11">
      <c r="A525" s="26" t="s">
        <v>3541</v>
      </c>
      <c r="B525" s="26" t="s">
        <v>146</v>
      </c>
      <c r="C525" s="26" t="s">
        <v>147</v>
      </c>
      <c r="D525" s="26">
        <v>1</v>
      </c>
      <c r="E525" s="26" t="s">
        <v>2660</v>
      </c>
      <c r="F525" s="26" t="s">
        <v>35</v>
      </c>
      <c r="G525" s="26" t="s">
        <v>3562</v>
      </c>
      <c r="H525" s="26">
        <v>9702</v>
      </c>
      <c r="I525" s="26">
        <v>200</v>
      </c>
      <c r="J525" s="26" t="s">
        <v>3563</v>
      </c>
      <c r="K525" s="28"/>
    </row>
    <row r="526" spans="1:11">
      <c r="A526" s="26" t="s">
        <v>3542</v>
      </c>
      <c r="B526" s="26" t="s">
        <v>146</v>
      </c>
      <c r="C526" s="26" t="s">
        <v>3111</v>
      </c>
      <c r="D526" s="26">
        <v>1</v>
      </c>
      <c r="E526" s="26" t="s">
        <v>2660</v>
      </c>
      <c r="F526" s="26" t="s">
        <v>35</v>
      </c>
      <c r="G526" s="26" t="s">
        <v>3562</v>
      </c>
      <c r="H526" s="26">
        <v>9702</v>
      </c>
      <c r="I526" s="26">
        <v>200</v>
      </c>
      <c r="J526" s="26" t="s">
        <v>3563</v>
      </c>
    </row>
    <row r="527" spans="1:11">
      <c r="A527" s="26" t="s">
        <v>3543</v>
      </c>
      <c r="B527" s="26" t="s">
        <v>48</v>
      </c>
      <c r="C527" s="26" t="s">
        <v>3415</v>
      </c>
      <c r="D527" s="26">
        <v>3</v>
      </c>
      <c r="E527" s="26" t="s">
        <v>2660</v>
      </c>
      <c r="F527" s="26" t="s">
        <v>35</v>
      </c>
      <c r="G527" s="26" t="s">
        <v>3562</v>
      </c>
      <c r="H527" s="26">
        <v>9702</v>
      </c>
      <c r="I527" s="26">
        <v>200</v>
      </c>
      <c r="J527" s="26" t="s">
        <v>3563</v>
      </c>
    </row>
    <row r="528" spans="1:11">
      <c r="A528" s="26" t="s">
        <v>3544</v>
      </c>
      <c r="B528" s="26" t="s">
        <v>47</v>
      </c>
      <c r="C528" s="26" t="s">
        <v>1860</v>
      </c>
      <c r="D528" s="26">
        <v>1</v>
      </c>
      <c r="E528" s="26" t="s">
        <v>2660</v>
      </c>
      <c r="F528" s="26" t="s">
        <v>35</v>
      </c>
      <c r="G528" s="26" t="s">
        <v>3562</v>
      </c>
      <c r="H528" s="26">
        <v>9702</v>
      </c>
      <c r="I528" s="26">
        <v>200</v>
      </c>
      <c r="J528" s="26" t="s">
        <v>3563</v>
      </c>
    </row>
    <row r="529" spans="1:10">
      <c r="A529" s="26" t="s">
        <v>3545</v>
      </c>
      <c r="B529" s="26" t="s">
        <v>46</v>
      </c>
      <c r="C529" s="26" t="s">
        <v>164</v>
      </c>
      <c r="D529" s="26">
        <v>1</v>
      </c>
      <c r="E529" s="26" t="s">
        <v>2660</v>
      </c>
      <c r="F529" s="26" t="s">
        <v>35</v>
      </c>
      <c r="G529" s="26" t="s">
        <v>3562</v>
      </c>
      <c r="H529" s="26">
        <v>9702</v>
      </c>
      <c r="I529" s="26">
        <v>200</v>
      </c>
      <c r="J529" s="26" t="s">
        <v>3563</v>
      </c>
    </row>
    <row r="530" spans="1:10">
      <c r="A530" s="26" t="s">
        <v>3546</v>
      </c>
      <c r="B530" s="26" t="s">
        <v>46</v>
      </c>
      <c r="C530" s="26" t="s">
        <v>1745</v>
      </c>
      <c r="D530" s="26">
        <v>1</v>
      </c>
      <c r="E530" s="26" t="s">
        <v>2660</v>
      </c>
      <c r="F530" s="26" t="s">
        <v>35</v>
      </c>
      <c r="G530" s="26" t="s">
        <v>3562</v>
      </c>
      <c r="H530" s="26">
        <v>9702</v>
      </c>
      <c r="I530" s="26">
        <v>200</v>
      </c>
      <c r="J530" s="26" t="s">
        <v>3563</v>
      </c>
    </row>
    <row r="531" spans="1:10">
      <c r="A531" s="26" t="s">
        <v>3547</v>
      </c>
      <c r="B531" s="26" t="s">
        <v>46</v>
      </c>
      <c r="C531" s="26" t="s">
        <v>2133</v>
      </c>
      <c r="D531" s="26">
        <v>5</v>
      </c>
      <c r="E531" s="26" t="s">
        <v>2660</v>
      </c>
      <c r="F531" s="26" t="s">
        <v>35</v>
      </c>
      <c r="G531" s="26" t="s">
        <v>3562</v>
      </c>
      <c r="H531" s="26">
        <v>9702</v>
      </c>
      <c r="I531" s="26">
        <v>200</v>
      </c>
      <c r="J531" s="26" t="s">
        <v>3563</v>
      </c>
    </row>
    <row r="532" spans="1:10">
      <c r="A532" s="26" t="s">
        <v>3548</v>
      </c>
      <c r="B532" s="26" t="s">
        <v>46</v>
      </c>
      <c r="C532" s="26" t="s">
        <v>2458</v>
      </c>
      <c r="D532" s="26">
        <v>5</v>
      </c>
      <c r="E532" s="26" t="s">
        <v>2660</v>
      </c>
      <c r="F532" s="26" t="s">
        <v>35</v>
      </c>
      <c r="G532" s="26" t="s">
        <v>3562</v>
      </c>
      <c r="H532" s="26">
        <v>9702</v>
      </c>
      <c r="I532" s="26">
        <v>200</v>
      </c>
      <c r="J532" s="26" t="s">
        <v>3563</v>
      </c>
    </row>
    <row r="533" spans="1:10">
      <c r="A533" s="26" t="s">
        <v>3549</v>
      </c>
      <c r="B533" s="26" t="s">
        <v>46</v>
      </c>
      <c r="C533" s="26" t="s">
        <v>3418</v>
      </c>
      <c r="D533" s="26">
        <v>1</v>
      </c>
      <c r="E533" s="26" t="s">
        <v>2660</v>
      </c>
      <c r="F533" s="26" t="s">
        <v>35</v>
      </c>
      <c r="G533" s="26" t="s">
        <v>3562</v>
      </c>
      <c r="H533" s="26">
        <v>9702</v>
      </c>
      <c r="I533" s="26">
        <v>200</v>
      </c>
      <c r="J533" s="26" t="s">
        <v>3563</v>
      </c>
    </row>
    <row r="534" spans="1:10">
      <c r="A534" s="26" t="s">
        <v>3550</v>
      </c>
      <c r="B534" s="26" t="s">
        <v>46</v>
      </c>
      <c r="C534" s="26" t="s">
        <v>3561</v>
      </c>
      <c r="D534" s="26">
        <v>1</v>
      </c>
      <c r="E534" s="26" t="s">
        <v>2660</v>
      </c>
      <c r="F534" s="26" t="s">
        <v>35</v>
      </c>
      <c r="G534" s="26" t="s">
        <v>3562</v>
      </c>
      <c r="H534" s="26">
        <v>9702</v>
      </c>
      <c r="I534" s="26">
        <v>200</v>
      </c>
      <c r="J534" s="26" t="s">
        <v>3563</v>
      </c>
    </row>
    <row r="535" spans="1:10">
      <c r="A535" s="26" t="s">
        <v>3558</v>
      </c>
      <c r="B535" s="26" t="s">
        <v>46</v>
      </c>
      <c r="C535" s="26" t="s">
        <v>3231</v>
      </c>
      <c r="D535" s="26">
        <v>1</v>
      </c>
      <c r="E535" s="26" t="s">
        <v>2660</v>
      </c>
      <c r="F535" s="26" t="s">
        <v>35</v>
      </c>
      <c r="G535" s="26" t="s">
        <v>3562</v>
      </c>
      <c r="H535" s="26">
        <v>9702</v>
      </c>
      <c r="I535" s="26">
        <v>200</v>
      </c>
      <c r="J535" s="26" t="s">
        <v>3563</v>
      </c>
    </row>
    <row r="536" spans="1:10">
      <c r="A536" s="26" t="s">
        <v>3559</v>
      </c>
      <c r="B536" s="26" t="s">
        <v>46</v>
      </c>
      <c r="C536" s="26" t="s">
        <v>3564</v>
      </c>
      <c r="D536" s="26">
        <v>2</v>
      </c>
      <c r="E536" s="26" t="s">
        <v>2660</v>
      </c>
      <c r="F536" s="26" t="s">
        <v>35</v>
      </c>
      <c r="G536" s="26" t="s">
        <v>3562</v>
      </c>
      <c r="H536" s="26">
        <v>9702</v>
      </c>
      <c r="I536" s="26">
        <v>200</v>
      </c>
      <c r="J536" s="26" t="s">
        <v>3563</v>
      </c>
    </row>
    <row r="537" spans="1:10">
      <c r="A537" s="26" t="s">
        <v>3560</v>
      </c>
      <c r="B537" s="26" t="s">
        <v>3106</v>
      </c>
      <c r="C537" s="26" t="s">
        <v>3565</v>
      </c>
      <c r="D537" s="26">
        <v>1</v>
      </c>
      <c r="E537" s="26" t="s">
        <v>2660</v>
      </c>
      <c r="F537" s="26" t="s">
        <v>35</v>
      </c>
      <c r="G537" s="26" t="s">
        <v>3562</v>
      </c>
      <c r="H537" s="26">
        <v>9702</v>
      </c>
      <c r="I537" s="26">
        <v>200</v>
      </c>
      <c r="J537" s="26" t="s">
        <v>3563</v>
      </c>
    </row>
    <row r="538" spans="1:10">
      <c r="A538" s="26"/>
      <c r="B538" s="26"/>
      <c r="C538" s="26"/>
      <c r="D538" s="26"/>
      <c r="E538" s="26"/>
      <c r="F538" s="26"/>
      <c r="G538" s="26"/>
      <c r="H538" s="26"/>
      <c r="I538" s="26"/>
      <c r="J538" s="26"/>
    </row>
    <row r="543" spans="1:10">
      <c r="B543" s="19" t="s">
        <v>3189</v>
      </c>
      <c r="C543" s="19">
        <f>11+97+6+15+17+3+1</f>
        <v>150</v>
      </c>
      <c r="D543" s="26"/>
      <c r="E543" s="19" t="s">
        <v>3198</v>
      </c>
      <c r="F543" s="19">
        <f>SUM(D5:D537)</f>
        <v>1632</v>
      </c>
    </row>
    <row r="544" spans="1:10">
      <c r="B544" s="19" t="s">
        <v>3192</v>
      </c>
      <c r="C544" s="19">
        <v>97</v>
      </c>
      <c r="D544" s="26"/>
      <c r="E544" s="19" t="s">
        <v>3199</v>
      </c>
      <c r="F544" s="19">
        <f>SUM(D6:D11,D17:D22,D25:D27,D31,D32,D37:D41,D48:D52,D56:D58,D65:D72,D79:D91,D97:D108,D112:D119,D124:D129,D133:D137,D141:D147,D149:D157,D162:D170,D179:D182,D186,D188:D190,D196:D200,D203:D207,D212:D216,D218:D224,D229:D234,D238:D242,D246:D247,D250:D254,D258:D260,D266:D272,D278:D279,D284:D287,D293:D300,D303:D308,D310:D328,D330:D348,D351:D356,D359:D363,D365:D373,D375:D381,D383:D391,D396:D401,D405:D407,D409:D410,D413:D414,D418:D421,D427:D430,D435:D438,D444:D446,D448:D452,D455:D462,D467:D472,D476:D484,D488:D490,D496:D498,D502:D512,D516:D523,D529:D536)</f>
        <v>1390</v>
      </c>
    </row>
    <row r="545" spans="2:6">
      <c r="B545" s="19" t="s">
        <v>3197</v>
      </c>
      <c r="C545" s="19">
        <v>6</v>
      </c>
      <c r="D545" s="26"/>
      <c r="E545" s="19" t="s">
        <v>3200</v>
      </c>
      <c r="F545" s="19">
        <f>SUM(D12:D13,D15:D16,D23,D28:D29,D33:D36,D42:D47,D53,D55,D59:D63,D73:D77,D93:D96,D109:D110,D121,D123,D131:D132,D138:D140,D158:D160,D171:D178,D183:D185,D187,D192:D195,D202,D208:D211,D217,D226:D228,D235:D236,D243:D245,D248:D249,D255:D257,D261:D265,D275:D277,D280:D282,D288:D291,D301:D302,D309,D329,D349:D350,D357,D374,D382,D392:D394,D402:D404,D408,D411:D412,D416:D417,D422:D426,D432:D434,D439:D442,D447,D453:D454,D463:D466,D473:D475,D485:D487,D491:D495,D499:D501,D513:D515,D525:D527)</f>
        <v>209</v>
      </c>
    </row>
    <row r="546" spans="2:6">
      <c r="B546" s="19" t="s">
        <v>3193</v>
      </c>
      <c r="C546" s="19">
        <v>15</v>
      </c>
      <c r="D546" s="26"/>
      <c r="E546" s="26"/>
      <c r="F546" s="26"/>
    </row>
    <row r="547" spans="2:6">
      <c r="B547" s="19" t="s">
        <v>3194</v>
      </c>
      <c r="C547" s="19">
        <v>17</v>
      </c>
      <c r="D547" s="26"/>
      <c r="E547" s="19" t="s">
        <v>3577</v>
      </c>
      <c r="F547" s="20">
        <f>SUM(D7,D18,D26,D31,D39,D51,D57,D68,D86,D103,D117,D126,D136,D144,D150,D156,D168,D180,D189,D198,D205,D215,D223,D233,D241,D246,D253,D259,D271,D278,D285,D299,D306,D315,D324,D328,D332,D336,D339,D347,D355,D362,D371,D376,D378,D385,D391,D397,D406,D409,D437,D444,D450,D460,D478,D489,D519,D531)</f>
        <v>562</v>
      </c>
    </row>
    <row r="548" spans="2:6">
      <c r="B548" s="19" t="s">
        <v>3195</v>
      </c>
      <c r="C548" s="19">
        <v>3</v>
      </c>
      <c r="D548" s="26"/>
      <c r="E548" s="19" t="s">
        <v>3574</v>
      </c>
      <c r="F548" s="20">
        <f>F547/F543</f>
        <v>0.34436274509803921</v>
      </c>
    </row>
    <row r="549" spans="2:6">
      <c r="B549" s="19" t="s">
        <v>3196</v>
      </c>
      <c r="C549" s="19">
        <v>1</v>
      </c>
      <c r="D549" s="26"/>
      <c r="E549" s="19" t="s">
        <v>3575</v>
      </c>
      <c r="F549" s="19">
        <f>F547/F544</f>
        <v>0.40431654676258993</v>
      </c>
    </row>
    <row r="551" spans="2:6">
      <c r="B551" s="19" t="s">
        <v>48</v>
      </c>
      <c r="C551" s="19">
        <v>92</v>
      </c>
      <c r="E551" s="19" t="s">
        <v>3585</v>
      </c>
      <c r="F551" s="20">
        <f>SUM(D9,D19,D27,D32,D40,D52,D58,D69,D87,D104,D118,D125,D135,D145,D151,D157,D169,D181,D190,D199,D206,D216,D224,D234,D242,D247,D254,D260,D272,D279,D286,D300,D307,D316,D325,D337,D340,D348,D356,D363,D379,D386,D399,D407,D413,D429,D438,D445,D451,D461,D471,D479,D490,D497,D509,D532)</f>
        <v>508</v>
      </c>
    </row>
    <row r="552" spans="2:6">
      <c r="B552" s="19" t="s">
        <v>47</v>
      </c>
      <c r="C552" s="19">
        <v>10</v>
      </c>
      <c r="E552" s="19" t="s">
        <v>3574</v>
      </c>
      <c r="F552" s="20">
        <f>F551/F543</f>
        <v>0.31127450980392157</v>
      </c>
    </row>
    <row r="553" spans="2:6">
      <c r="B553" s="19" t="s">
        <v>140</v>
      </c>
      <c r="C553" s="20">
        <v>32</v>
      </c>
      <c r="E553" s="19" t="s">
        <v>3575</v>
      </c>
      <c r="F553" s="19">
        <f>F551/F544</f>
        <v>0.36546762589928056</v>
      </c>
    </row>
    <row r="554" spans="2:6">
      <c r="B554" s="19" t="s">
        <v>332</v>
      </c>
      <c r="C554" s="20">
        <v>8</v>
      </c>
    </row>
    <row r="555" spans="2:6">
      <c r="B555" s="19" t="s">
        <v>40</v>
      </c>
      <c r="C555" s="20">
        <v>20</v>
      </c>
    </row>
    <row r="556" spans="2:6">
      <c r="B556" s="19" t="s">
        <v>146</v>
      </c>
      <c r="C556" s="19">
        <v>41</v>
      </c>
    </row>
    <row r="557" spans="2:6">
      <c r="B557" s="19" t="s">
        <v>358</v>
      </c>
      <c r="C557" s="19">
        <v>2</v>
      </c>
    </row>
    <row r="558" spans="2:6">
      <c r="B558" s="19" t="s">
        <v>1480</v>
      </c>
      <c r="C558" s="19">
        <v>33</v>
      </c>
    </row>
    <row r="559" spans="2:6">
      <c r="B559" s="19" t="s">
        <v>610</v>
      </c>
      <c r="C559" s="19">
        <v>1</v>
      </c>
    </row>
  </sheetData>
  <mergeCells count="2">
    <mergeCell ref="G3:J3"/>
    <mergeCell ref="G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Wanang</vt:lpstr>
      <vt:lpstr>Mt Wilhelm 3700m</vt:lpstr>
      <vt:lpstr>Mt Wilhelm 3200m</vt:lpstr>
      <vt:lpstr>Mt Wilhelm 2700m</vt:lpstr>
      <vt:lpstr>Mt Wilhelm 2200m</vt:lpstr>
      <vt:lpstr>Mt Wilhelm 1700m</vt:lpstr>
      <vt:lpstr>Mt Wilhelm 1200m</vt:lpstr>
      <vt:lpstr>Mt Wilhelm 700m</vt:lpstr>
      <vt:lpstr>Mt Wilhelm 200m</vt:lpstr>
      <vt:lpstr>Totaux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</dc:creator>
  <cp:lastModifiedBy>Maxime Le Cesne</cp:lastModifiedBy>
  <dcterms:created xsi:type="dcterms:W3CDTF">2013-04-15T08:09:43Z</dcterms:created>
  <dcterms:modified xsi:type="dcterms:W3CDTF">2015-04-27T12:56:46Z</dcterms:modified>
</cp:coreProperties>
</file>