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0" windowWidth="20730" windowHeight="11760" tabRatio="500" activeTab="4"/>
  </bookViews>
  <sheets>
    <sheet name="Fig 1A" sheetId="1" r:id="rId1"/>
    <sheet name="Fig 1B" sheetId="2" r:id="rId2"/>
    <sheet name="Fig 1E" sheetId="6" r:id="rId3"/>
    <sheet name="Fig 1F" sheetId="3" r:id="rId4"/>
    <sheet name="Fig 4" sheetId="7"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N13" i="3" l="1"/>
  <c r="M13" i="3"/>
  <c r="L13" i="3"/>
  <c r="K13" i="3"/>
  <c r="N12" i="3"/>
  <c r="M12" i="3"/>
  <c r="L12" i="3"/>
  <c r="K12" i="3"/>
  <c r="O6" i="2"/>
  <c r="N6" i="2"/>
  <c r="M6" i="2"/>
  <c r="L6" i="2"/>
  <c r="M5" i="2"/>
  <c r="L5" i="2"/>
  <c r="N5" i="1"/>
  <c r="N7" i="1"/>
  <c r="P7" i="1"/>
  <c r="O7" i="1"/>
  <c r="M7" i="1"/>
  <c r="M5" i="1"/>
  <c r="P5" i="1"/>
  <c r="O5" i="1"/>
  <c r="O5" i="2"/>
  <c r="N5" i="2"/>
  <c r="N6" i="1"/>
  <c r="P6" i="1"/>
  <c r="O6" i="1"/>
  <c r="M6" i="1"/>
  <c r="P4" i="1"/>
  <c r="O4" i="1"/>
  <c r="N4" i="1"/>
  <c r="M4" i="1"/>
</calcChain>
</file>

<file path=xl/sharedStrings.xml><?xml version="1.0" encoding="utf-8"?>
<sst xmlns="http://schemas.openxmlformats.org/spreadsheetml/2006/main" count="183" uniqueCount="97">
  <si>
    <t>CD105</t>
  </si>
  <si>
    <t>CD90</t>
  </si>
  <si>
    <t>CD44</t>
  </si>
  <si>
    <t>CD19</t>
  </si>
  <si>
    <t>Young donors</t>
  </si>
  <si>
    <t>Old donors</t>
  </si>
  <si>
    <t>SD</t>
  </si>
  <si>
    <t>80y</t>
  </si>
  <si>
    <t>70y</t>
  </si>
  <si>
    <t>27y</t>
  </si>
  <si>
    <t>19y</t>
  </si>
  <si>
    <t>21y</t>
  </si>
  <si>
    <t>63y</t>
  </si>
  <si>
    <t>Young donors (Hx)</t>
  </si>
  <si>
    <t>Aged donors (Hx)</t>
  </si>
  <si>
    <t>* Means data was taken from a minimum of three biological replicates.Data are expressed as means ± standard deviations</t>
  </si>
  <si>
    <t>Mean of CPD at p15</t>
  </si>
  <si>
    <t>Means</t>
  </si>
  <si>
    <t>Normal (nx)</t>
  </si>
  <si>
    <t>Hypoxic (Hx)</t>
  </si>
  <si>
    <t>Young (normal)</t>
  </si>
  <si>
    <t>Young (Hypoxic)</t>
  </si>
  <si>
    <t>Old (normal)</t>
  </si>
  <si>
    <t>Old (Hypoxic)</t>
  </si>
  <si>
    <t xml:space="preserve">Normal </t>
  </si>
  <si>
    <t>Low oxygen</t>
  </si>
  <si>
    <t>&lt;30 y.o. (normal)</t>
  </si>
  <si>
    <t>&gt;60 y.o. (normal)</t>
  </si>
  <si>
    <t>&lt;30 y.o. (low oxygen)</t>
  </si>
  <si>
    <t>&gt;60 y.o. (low oxygen)</t>
  </si>
  <si>
    <t>Mean</t>
  </si>
  <si>
    <t>hsa-miR-21-5p</t>
  </si>
  <si>
    <t>hsa-miR-34b-3p</t>
  </si>
  <si>
    <t>hsa-miR-210</t>
  </si>
  <si>
    <t>hsa-miR-19b-3p</t>
  </si>
  <si>
    <t>hsa-miR-33a-5p</t>
  </si>
  <si>
    <t>miRNAs</t>
  </si>
  <si>
    <t>RT-qPCR data Fold change (Log 2 transformed)</t>
  </si>
  <si>
    <t>NGS data Fold change</t>
  </si>
  <si>
    <t xml:space="preserve">Supplementary Table 4: Raw data for Figure 3:Validation of NGS miRNAs expression using qPCR analysis in MSC of young and old age donors.  </t>
  </si>
  <si>
    <t>Supplementary Table 3: Raw data for Figure 1E: Senescence marker (Beta-galactosidase) of MSC at p15</t>
  </si>
  <si>
    <t>Supplementary Table 2: Raw data for Figure 1B: Cumulative population doubling (CPD) of MSC at p15</t>
  </si>
  <si>
    <t>Supplementary Table 1: Raw data for Figure 1A: Immunophenotyping of MSC CD markers (%)</t>
  </si>
  <si>
    <t>Table 1: Primers used in the differentiation of MSC</t>
  </si>
  <si>
    <t>Gene</t>
  </si>
  <si>
    <t>Primer sequences</t>
  </si>
  <si>
    <t>Product size (bp)</t>
  </si>
  <si>
    <t>aP2</t>
  </si>
  <si>
    <t>F: TGGTTGATTTTCCATCCCAT</t>
  </si>
  <si>
    <t>107 bp</t>
  </si>
  <si>
    <t>R: GCCAGGAATTTGACGAAGTC</t>
  </si>
  <si>
    <t>Adiponectin</t>
  </si>
  <si>
    <t>F: ATGTCTCCCTTAGGACCAATAAG</t>
  </si>
  <si>
    <t>234 bp</t>
  </si>
  <si>
    <t>R: TGTTGCTGGGAGCTGTTCTACTG</t>
  </si>
  <si>
    <t>RUNX2</t>
  </si>
  <si>
    <t>F: TTCGTCAGCGTCCTATCAGTTC</t>
  </si>
  <si>
    <t>149 bp</t>
  </si>
  <si>
    <t>R: CTTCCATCAGCGTCAACACC</t>
  </si>
  <si>
    <t>Osteopontin</t>
  </si>
  <si>
    <t>F: TCGGAGGAGAAGGCGCATTACAGC</t>
  </si>
  <si>
    <t>778 bp</t>
  </si>
  <si>
    <t>R: TCCTCATGGCTGTGAAACTCGTGG</t>
  </si>
  <si>
    <t>GAPDH</t>
  </si>
  <si>
    <t>F: GGACACAATGGATTGCAAGG</t>
  </si>
  <si>
    <t>284 bp</t>
  </si>
  <si>
    <t>R: TAACCACTGCTCCACTCTGG</t>
  </si>
  <si>
    <t>endoglin (aka MAb SH2)</t>
  </si>
  <si>
    <t xml:space="preserve">CD105 </t>
  </si>
  <si>
    <t xml:space="preserve"> cell surface protein Thy-1</t>
  </si>
  <si>
    <t xml:space="preserve"> B-lymphocyte surface antigen B4</t>
  </si>
  <si>
    <t>cell surface glycoprotein</t>
  </si>
  <si>
    <t>Detailed description of CD markers.</t>
  </si>
  <si>
    <t xml:space="preserve">CD marker </t>
  </si>
  <si>
    <t>Full name, description</t>
  </si>
  <si>
    <t xml:space="preserve">Figure 1E: Representative reverse-transcription polymerase chain reaction run on 2% of agarose gel showing expression of aP2 and adiponectin by adipocytes and RUNX2 and osteopontin by osteocytes cells, induced from human bone-marrow mesenchymal stem cells. Control cells without induction medium treatment did not show/less expression of above markers than differentiated cells. </t>
  </si>
  <si>
    <t xml:space="preserve">Young MSC </t>
  </si>
  <si>
    <t xml:space="preserve">Old MSC </t>
  </si>
  <si>
    <r>
      <t>Figure 4: Reproducibility of NGS and comparison of miRNA expression between NGS and qPCR analysis. A) qPCR analysis in MSC of young and old age donors, B) Correlation plot comparing the Fold change values of qPCR with the log2 of the NGS in young donors, C) Correlation plot comparing the Fold change values of qPCR with the log2 of the NGS in old donors. Corresponding R</t>
    </r>
    <r>
      <rPr>
        <vertAlign val="superscript"/>
        <sz val="11"/>
        <rFont val="Times New Roman"/>
        <family val="1"/>
      </rPr>
      <t>2</t>
    </r>
    <r>
      <rPr>
        <sz val="11"/>
        <rFont val="Times New Roman"/>
        <family val="1"/>
      </rPr>
      <t xml:space="preserve"> values were determined by linear regression analysis. </t>
    </r>
  </si>
  <si>
    <t>No. of</t>
  </si>
  <si>
    <t>samples</t>
  </si>
  <si>
    <t>Age</t>
  </si>
  <si>
    <t>Experimental grouping</t>
  </si>
  <si>
    <t>Gender</t>
  </si>
  <si>
    <t>Pathological type</t>
  </si>
  <si>
    <t>#1</t>
  </si>
  <si>
    <t>Young (&lt;30 y.o.)</t>
  </si>
  <si>
    <t>M</t>
  </si>
  <si>
    <t>Normal</t>
  </si>
  <si>
    <t>#2</t>
  </si>
  <si>
    <t>#3</t>
  </si>
  <si>
    <t>F</t>
  </si>
  <si>
    <t>#4</t>
  </si>
  <si>
    <t>Aged (&gt;60 y.o.)</t>
  </si>
  <si>
    <t>#5</t>
  </si>
  <si>
    <t>#6</t>
  </si>
  <si>
    <t>Patient characteristics of BM-MSCs from young and aged donors BM-MSCs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</si>
</sst>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2"/>
      <color rgb="FF000000"/>
      <name val="Calibri"/>
      <family val="2"/>
      <scheme val="minor"/>
    </font>
    <font>
      <sz val="12"/>
      <color rgb="FF000000"/>
      <name val="Times New Roman"/>
      <family val="1"/>
    </font>
    <font>
      <sz val="12"/>
      <color theme="1"/>
      <name val="Times New Roman"/>
      <family val="1"/>
    </font>
    <font>
      <b/>
      <sz val="12"/>
      <color theme="1"/>
      <name val="Times New Roman"/>
      <family val="1"/>
    </font>
    <font>
      <sz val="12"/>
      <color rgb="FF0070C0"/>
      <name val="Times New Roman"/>
      <family val="1"/>
    </font>
    <font>
      <sz val="10"/>
      <color theme="1"/>
      <name val="Calibri"/>
      <family val="2"/>
      <scheme val="minor"/>
    </font>
    <font>
      <sz val="11"/>
      <name val="Times New Roman"/>
      <family val="1"/>
    </font>
    <font>
      <vertAlign val="superscript"/>
      <sz val="11"/>
      <name val="Times New Roman"/>
      <family val="1"/>
    </font>
    <font>
      <b/>
      <sz val="10"/>
      <color rgb="FF000000"/>
      <name val="Times New Roman"/>
      <family val="1"/>
    </font>
    <font>
      <sz val="10"/>
      <color rgb="FF000000"/>
      <name val="Times New Roman"/>
      <family val="1"/>
    </font>
  </fonts>
  <fills count="3">
    <fill>
      <patternFill patternType="none"/>
    </fill>
    <fill>
      <patternFill patternType="gray125"/>
    </fill>
    <fill>
      <patternFill patternType="solid">
        <fgColor rgb="FFC0C0C0"/>
        <bgColor indexed="64"/>
      </patternFill>
    </fill>
  </fills>
  <borders count="2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right/>
      <top style="medium">
        <color auto="1"/>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auto="1"/>
      </top>
      <bottom style="thin">
        <color auto="1"/>
      </bottom>
      <diagonal/>
    </border>
    <border>
      <left/>
      <right/>
      <top style="thin">
        <color indexed="64"/>
      </top>
      <bottom/>
      <diagonal/>
    </border>
    <border>
      <left/>
      <right/>
      <top style="medium">
        <color rgb="FF000000"/>
      </top>
      <bottom/>
      <diagonal/>
    </border>
    <border>
      <left/>
      <right/>
      <top/>
      <bottom style="medium">
        <color rgb="FF000000"/>
      </bottom>
      <diagonal/>
    </border>
  </borders>
  <cellStyleXfs count="10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67">
    <xf numFmtId="0" fontId="0" fillId="0" borderId="0" xfId="0"/>
    <xf numFmtId="0" fontId="0" fillId="0" borderId="0" xfId="0" applyAlignment="1">
      <alignment horizontal="center"/>
    </xf>
    <xf numFmtId="0" fontId="1" fillId="0" borderId="0" xfId="0" applyFont="1"/>
    <xf numFmtId="2" fontId="0" fillId="0" borderId="11" xfId="0" applyNumberFormat="1" applyBorder="1" applyAlignment="1">
      <alignment horizontal="center"/>
    </xf>
    <xf numFmtId="2" fontId="0" fillId="0" borderId="6" xfId="0" applyNumberFormat="1" applyBorder="1" applyAlignment="1">
      <alignment horizontal="center"/>
    </xf>
    <xf numFmtId="2" fontId="0" fillId="0" borderId="9" xfId="0" applyNumberFormat="1" applyBorder="1" applyAlignment="1">
      <alignment horizontal="center"/>
    </xf>
    <xf numFmtId="0" fontId="0" fillId="0" borderId="12"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2" fontId="0" fillId="0" borderId="10" xfId="0" applyNumberFormat="1" applyBorder="1" applyAlignment="1">
      <alignment horizontal="center"/>
    </xf>
    <xf numFmtId="2" fontId="0" fillId="0" borderId="5" xfId="0" applyNumberFormat="1" applyBorder="1" applyAlignment="1">
      <alignment horizontal="center"/>
    </xf>
    <xf numFmtId="2" fontId="0" fillId="0" borderId="8" xfId="0" applyNumberFormat="1" applyBorder="1" applyAlignment="1">
      <alignment horizontal="center"/>
    </xf>
    <xf numFmtId="0" fontId="0" fillId="0" borderId="1" xfId="0" applyBorder="1" applyAlignment="1">
      <alignment horizontal="center" vertical="center"/>
    </xf>
    <xf numFmtId="0" fontId="0" fillId="0" borderId="0" xfId="0"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wrapText="1"/>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2" fontId="0" fillId="0" borderId="12" xfId="0" applyNumberFormat="1" applyBorder="1" applyAlignment="1">
      <alignment horizontal="center" vertical="center"/>
    </xf>
    <xf numFmtId="2" fontId="0" fillId="0" borderId="4" xfId="0" applyNumberFormat="1" applyBorder="1" applyAlignment="1">
      <alignment horizontal="center" vertical="center"/>
    </xf>
    <xf numFmtId="2" fontId="0" fillId="0" borderId="7" xfId="0" applyNumberFormat="1" applyBorder="1" applyAlignment="1">
      <alignment horizontal="center" vertical="center"/>
    </xf>
    <xf numFmtId="2" fontId="0" fillId="0" borderId="12" xfId="0" applyNumberFormat="1" applyBorder="1" applyAlignment="1">
      <alignment horizontal="center"/>
    </xf>
    <xf numFmtId="2" fontId="0" fillId="0" borderId="4" xfId="0" applyNumberFormat="1" applyBorder="1" applyAlignment="1">
      <alignment horizontal="center"/>
    </xf>
    <xf numFmtId="2" fontId="0" fillId="0" borderId="7" xfId="0" applyNumberFormat="1" applyBorder="1" applyAlignment="1">
      <alignment horizontal="center"/>
    </xf>
    <xf numFmtId="0" fontId="0" fillId="0" borderId="1" xfId="0" applyBorder="1" applyAlignment="1">
      <alignment horizontal="center" vertical="center" wrapText="1"/>
    </xf>
    <xf numFmtId="2" fontId="0" fillId="0" borderId="1" xfId="0" applyNumberFormat="1" applyBorder="1"/>
    <xf numFmtId="0" fontId="0" fillId="0" borderId="0" xfId="0" applyBorder="1"/>
    <xf numFmtId="0" fontId="4" fillId="0" borderId="0" xfId="0" applyFont="1"/>
    <xf numFmtId="0" fontId="6" fillId="0" borderId="0" xfId="0" applyFont="1" applyAlignment="1">
      <alignment vertical="center"/>
    </xf>
    <xf numFmtId="0" fontId="6" fillId="0" borderId="14" xfId="0" applyFont="1" applyBorder="1" applyAlignment="1">
      <alignment vertical="center" wrapText="1"/>
    </xf>
    <xf numFmtId="0" fontId="6" fillId="0" borderId="15" xfId="0" applyFont="1" applyBorder="1" applyAlignment="1">
      <alignment vertical="center" wrapText="1"/>
    </xf>
    <xf numFmtId="0" fontId="6" fillId="0" borderId="17" xfId="0" applyFont="1" applyBorder="1" applyAlignment="1">
      <alignment vertical="center" wrapText="1"/>
    </xf>
    <xf numFmtId="0" fontId="5" fillId="0" borderId="17" xfId="0" applyFont="1" applyBorder="1" applyAlignment="1">
      <alignment vertical="center" wrapText="1"/>
    </xf>
    <xf numFmtId="0" fontId="7" fillId="0" borderId="17" xfId="0" applyFont="1" applyBorder="1" applyAlignment="1">
      <alignment vertical="center" wrapText="1"/>
    </xf>
    <xf numFmtId="0" fontId="0" fillId="0" borderId="2" xfId="0" applyBorder="1"/>
    <xf numFmtId="0" fontId="0" fillId="0" borderId="19" xfId="0" applyBorder="1"/>
    <xf numFmtId="0" fontId="0" fillId="0" borderId="20" xfId="0" applyBorder="1"/>
    <xf numFmtId="0" fontId="6" fillId="0" borderId="13" xfId="0" applyFont="1" applyBorder="1" applyAlignment="1">
      <alignment vertical="center" wrapText="1"/>
    </xf>
    <xf numFmtId="0" fontId="9" fillId="0" borderId="0" xfId="0" applyFont="1"/>
    <xf numFmtId="0" fontId="9" fillId="0" borderId="1" xfId="0" applyFont="1" applyBorder="1"/>
    <xf numFmtId="164" fontId="9" fillId="0" borderId="1" xfId="0" applyNumberFormat="1" applyFont="1" applyBorder="1"/>
    <xf numFmtId="0" fontId="0" fillId="0" borderId="1"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wrapText="1"/>
    </xf>
    <xf numFmtId="0" fontId="0" fillId="0" borderId="8" xfId="0" applyBorder="1" applyAlignment="1">
      <alignment horizontal="center" vertical="center" wrapText="1"/>
    </xf>
    <xf numFmtId="0" fontId="0" fillId="0" borderId="2" xfId="0" applyBorder="1" applyAlignment="1">
      <alignment horizontal="center"/>
    </xf>
    <xf numFmtId="0" fontId="8"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0" fillId="0" borderId="0" xfId="0" applyAlignment="1">
      <alignment horizontal="center"/>
    </xf>
    <xf numFmtId="0" fontId="9" fillId="0" borderId="0" xfId="0" applyFont="1" applyBorder="1" applyAlignment="1">
      <alignment horizontal="center"/>
    </xf>
    <xf numFmtId="0" fontId="9" fillId="0" borderId="2" xfId="0" applyFont="1" applyBorder="1" applyAlignment="1">
      <alignment horizontal="center"/>
    </xf>
    <xf numFmtId="0" fontId="10" fillId="0" borderId="0" xfId="0" applyFont="1" applyAlignment="1">
      <alignment horizontal="center" vertical="center" wrapText="1"/>
    </xf>
    <xf numFmtId="0" fontId="7" fillId="0" borderId="0" xfId="0" applyFont="1" applyAlignment="1">
      <alignment vertical="center"/>
    </xf>
    <xf numFmtId="0" fontId="0" fillId="0" borderId="0" xfId="0" applyAlignment="1">
      <alignment vertical="top"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3" fillId="2" borderId="0" xfId="0" applyFont="1" applyFill="1" applyAlignment="1">
      <alignment horizontal="center" vertical="center" wrapText="1"/>
    </xf>
    <xf numFmtId="0" fontId="13" fillId="0" borderId="0" xfId="0" applyFont="1" applyAlignment="1">
      <alignment horizontal="center" vertical="center" wrapText="1"/>
    </xf>
    <xf numFmtId="0" fontId="13"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2" xfId="0" applyFont="1" applyBorder="1" applyAlignment="1">
      <alignment horizontal="center" vertical="center" wrapText="1"/>
    </xf>
  </cellXfs>
  <cellStyles count="10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tx>
            <c:strRef>
              <c:f>'Fig 1A'!$L$4</c:f>
              <c:strCache>
                <c:ptCount val="1"/>
                <c:pt idx="0">
                  <c:v>Young donors</c:v>
                </c:pt>
              </c:strCache>
            </c:strRef>
          </c:tx>
          <c:spPr>
            <a:pattFill prst="ltUpDiag">
              <a:fgClr>
                <a:prstClr val="black"/>
              </a:fgClr>
              <a:bgClr>
                <a:prstClr val="white"/>
              </a:bgClr>
            </a:pattFill>
            <a:ln w="9525" cmpd="sng">
              <a:solidFill>
                <a:schemeClr val="tx1"/>
              </a:solidFill>
            </a:ln>
            <a:effectLst/>
          </c:spPr>
          <c:invertIfNegative val="0"/>
          <c:errBars>
            <c:errBarType val="both"/>
            <c:errValType val="cust"/>
            <c:noEndCap val="0"/>
            <c:plus>
              <c:numRef>
                <c:f>'Fig 1A'!$M$5:$P$5</c:f>
                <c:numCache>
                  <c:formatCode>General</c:formatCode>
                  <c:ptCount val="4"/>
                  <c:pt idx="0">
                    <c:v>2.1238511600392322</c:v>
                  </c:pt>
                  <c:pt idx="1">
                    <c:v>2.1069013582352047</c:v>
                  </c:pt>
                  <c:pt idx="2">
                    <c:v>3.8555976622740822</c:v>
                  </c:pt>
                  <c:pt idx="3">
                    <c:v>2.0816659994661348E-2</c:v>
                  </c:pt>
                </c:numCache>
              </c:numRef>
            </c:plus>
            <c:minus>
              <c:numRef>
                <c:f>'Fig 1A'!$M$5:$P$5</c:f>
                <c:numCache>
                  <c:formatCode>General</c:formatCode>
                  <c:ptCount val="4"/>
                  <c:pt idx="0">
                    <c:v>2.1238511600392322</c:v>
                  </c:pt>
                  <c:pt idx="1">
                    <c:v>2.1069013582352047</c:v>
                  </c:pt>
                  <c:pt idx="2">
                    <c:v>3.8555976622740822</c:v>
                  </c:pt>
                  <c:pt idx="3">
                    <c:v>2.0816659994661348E-2</c:v>
                  </c:pt>
                </c:numCache>
              </c:numRef>
            </c:minus>
          </c:errBars>
          <c:cat>
            <c:strRef>
              <c:f>'Fig 1A'!$M$3:$P$3</c:f>
              <c:strCache>
                <c:ptCount val="4"/>
                <c:pt idx="0">
                  <c:v>CD105</c:v>
                </c:pt>
                <c:pt idx="1">
                  <c:v>CD90</c:v>
                </c:pt>
                <c:pt idx="2">
                  <c:v>CD44</c:v>
                </c:pt>
                <c:pt idx="3">
                  <c:v>CD19</c:v>
                </c:pt>
              </c:strCache>
            </c:strRef>
          </c:cat>
          <c:val>
            <c:numRef>
              <c:f>'Fig 1A'!$M$4:$P$4</c:f>
              <c:numCache>
                <c:formatCode>0.00</c:formatCode>
                <c:ptCount val="4"/>
                <c:pt idx="0">
                  <c:v>87.882499999999993</c:v>
                </c:pt>
                <c:pt idx="1">
                  <c:v>95.193333333333328</c:v>
                </c:pt>
                <c:pt idx="2">
                  <c:v>94.226666666666674</c:v>
                </c:pt>
                <c:pt idx="3">
                  <c:v>7.6666666666666675E-2</c:v>
                </c:pt>
              </c:numCache>
            </c:numRef>
          </c:val>
        </c:ser>
        <c:ser>
          <c:idx val="1"/>
          <c:order val="1"/>
          <c:tx>
            <c:strRef>
              <c:f>'Fig 1A'!$L$6</c:f>
              <c:strCache>
                <c:ptCount val="1"/>
                <c:pt idx="0">
                  <c:v>Old donors</c:v>
                </c:pt>
              </c:strCache>
            </c:strRef>
          </c:tx>
          <c:spPr>
            <a:noFill/>
            <a:ln w="9525" cmpd="sng">
              <a:solidFill>
                <a:schemeClr val="tx1"/>
              </a:solidFill>
            </a:ln>
          </c:spPr>
          <c:invertIfNegative val="0"/>
          <c:errBars>
            <c:errBarType val="both"/>
            <c:errValType val="cust"/>
            <c:noEndCap val="0"/>
            <c:plus>
              <c:numRef>
                <c:f>'Fig 1A'!$M$7:$P$7</c:f>
                <c:numCache>
                  <c:formatCode>General</c:formatCode>
                  <c:ptCount val="4"/>
                  <c:pt idx="0">
                    <c:v>2.9941258849311732</c:v>
                  </c:pt>
                  <c:pt idx="1">
                    <c:v>5.6324890886120125</c:v>
                  </c:pt>
                  <c:pt idx="2">
                    <c:v>4.2231781081708313</c:v>
                  </c:pt>
                  <c:pt idx="3">
                    <c:v>2.9297326385411576E-2</c:v>
                  </c:pt>
                </c:numCache>
              </c:numRef>
            </c:plus>
            <c:minus>
              <c:numRef>
                <c:f>'Fig 1A'!$M$7:$P$7</c:f>
                <c:numCache>
                  <c:formatCode>General</c:formatCode>
                  <c:ptCount val="4"/>
                  <c:pt idx="0">
                    <c:v>2.9941258849311732</c:v>
                  </c:pt>
                  <c:pt idx="1">
                    <c:v>5.6324890886120125</c:v>
                  </c:pt>
                  <c:pt idx="2">
                    <c:v>4.2231781081708313</c:v>
                  </c:pt>
                  <c:pt idx="3">
                    <c:v>2.9297326385411576E-2</c:v>
                  </c:pt>
                </c:numCache>
              </c:numRef>
            </c:minus>
          </c:errBars>
          <c:cat>
            <c:strRef>
              <c:f>'Fig 1A'!$M$3:$P$3</c:f>
              <c:strCache>
                <c:ptCount val="4"/>
                <c:pt idx="0">
                  <c:v>CD105</c:v>
                </c:pt>
                <c:pt idx="1">
                  <c:v>CD90</c:v>
                </c:pt>
                <c:pt idx="2">
                  <c:v>CD44</c:v>
                </c:pt>
                <c:pt idx="3">
                  <c:v>CD19</c:v>
                </c:pt>
              </c:strCache>
            </c:strRef>
          </c:cat>
          <c:val>
            <c:numRef>
              <c:f>'Fig 1A'!$M$6:$P$6</c:f>
              <c:numCache>
                <c:formatCode>0.00</c:formatCode>
                <c:ptCount val="4"/>
                <c:pt idx="0">
                  <c:v>77.850555555555545</c:v>
                </c:pt>
                <c:pt idx="1">
                  <c:v>81.813333333333333</c:v>
                </c:pt>
                <c:pt idx="2">
                  <c:v>81.393333333333331</c:v>
                </c:pt>
                <c:pt idx="3">
                  <c:v>4.3333333333333335E-2</c:v>
                </c:pt>
              </c:numCache>
            </c:numRef>
          </c:val>
        </c:ser>
        <c:dLbls>
          <c:showLegendKey val="0"/>
          <c:showVal val="0"/>
          <c:showCatName val="0"/>
          <c:showSerName val="0"/>
          <c:showPercent val="0"/>
          <c:showBubbleSize val="0"/>
        </c:dLbls>
        <c:gapWidth val="150"/>
        <c:axId val="183355264"/>
        <c:axId val="183356800"/>
      </c:barChart>
      <c:catAx>
        <c:axId val="183355264"/>
        <c:scaling>
          <c:orientation val="minMax"/>
        </c:scaling>
        <c:delete val="0"/>
        <c:axPos val="b"/>
        <c:majorTickMark val="out"/>
        <c:minorTickMark val="none"/>
        <c:tickLblPos val="nextTo"/>
        <c:crossAx val="183356800"/>
        <c:crosses val="autoZero"/>
        <c:auto val="1"/>
        <c:lblAlgn val="ctr"/>
        <c:lblOffset val="100"/>
        <c:noMultiLvlLbl val="0"/>
      </c:catAx>
      <c:valAx>
        <c:axId val="183356800"/>
        <c:scaling>
          <c:orientation val="minMax"/>
        </c:scaling>
        <c:delete val="0"/>
        <c:axPos val="l"/>
        <c:title>
          <c:tx>
            <c:rich>
              <a:bodyPr rot="-5400000" vert="horz"/>
              <a:lstStyle/>
              <a:p>
                <a:pPr>
                  <a:defRPr/>
                </a:pPr>
                <a:r>
                  <a:rPr lang="en-US"/>
                  <a:t>CD markers cells (%)</a:t>
                </a:r>
              </a:p>
            </c:rich>
          </c:tx>
          <c:layout/>
          <c:overlay val="0"/>
        </c:title>
        <c:numFmt formatCode="0.00" sourceLinked="1"/>
        <c:majorTickMark val="out"/>
        <c:minorTickMark val="none"/>
        <c:tickLblPos val="nextTo"/>
        <c:crossAx val="183355264"/>
        <c:crosses val="autoZero"/>
        <c:crossBetween val="between"/>
      </c:valAx>
      <c:spPr>
        <a:ln>
          <a:noFill/>
        </a:ln>
      </c:spPr>
    </c:plotArea>
    <c:legend>
      <c:legendPos val="b"/>
      <c:layout/>
      <c:overlay val="0"/>
    </c:legend>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6465507436570401"/>
          <c:y val="2.7777777777777801E-2"/>
          <c:w val="0.63809536307961501"/>
          <c:h val="0.82246937882764704"/>
        </c:manualLayout>
      </c:layout>
      <c:barChart>
        <c:barDir val="col"/>
        <c:grouping val="clustered"/>
        <c:varyColors val="0"/>
        <c:ser>
          <c:idx val="0"/>
          <c:order val="0"/>
          <c:tx>
            <c:v>Normal (nx)</c:v>
          </c:tx>
          <c:spPr>
            <a:pattFill prst="wdDnDiag">
              <a:fgClr>
                <a:prstClr val="black"/>
              </a:fgClr>
              <a:bgClr>
                <a:prstClr val="white"/>
              </a:bgClr>
            </a:pattFill>
            <a:ln w="9525" cmpd="sng">
              <a:solidFill>
                <a:schemeClr val="tx1"/>
              </a:solidFill>
            </a:ln>
            <a:effectLst/>
          </c:spPr>
          <c:invertIfNegative val="0"/>
          <c:errBars>
            <c:errBarType val="both"/>
            <c:errValType val="cust"/>
            <c:noEndCap val="0"/>
            <c:plus>
              <c:numRef>
                <c:f>'Fig 1B'!$L$6:$M$6</c:f>
                <c:numCache>
                  <c:formatCode>General</c:formatCode>
                  <c:ptCount val="2"/>
                  <c:pt idx="0">
                    <c:v>1.2583057392117916</c:v>
                  </c:pt>
                  <c:pt idx="1">
                    <c:v>1.5081556064721355</c:v>
                  </c:pt>
                </c:numCache>
              </c:numRef>
            </c:plus>
            <c:minus>
              <c:numRef>
                <c:f>'Fig 1B'!$L$6:$M$6</c:f>
                <c:numCache>
                  <c:formatCode>General</c:formatCode>
                  <c:ptCount val="2"/>
                  <c:pt idx="0">
                    <c:v>1.2583057392117916</c:v>
                  </c:pt>
                  <c:pt idx="1">
                    <c:v>1.5081556064721355</c:v>
                  </c:pt>
                </c:numCache>
              </c:numRef>
            </c:minus>
          </c:errBars>
          <c:cat>
            <c:strRef>
              <c:f>'Fig 1B'!$L$4:$M$4</c:f>
              <c:strCache>
                <c:ptCount val="2"/>
                <c:pt idx="0">
                  <c:v>Young donors</c:v>
                </c:pt>
                <c:pt idx="1">
                  <c:v>Old donors</c:v>
                </c:pt>
              </c:strCache>
            </c:strRef>
          </c:cat>
          <c:val>
            <c:numRef>
              <c:f>'Fig 1B'!$L$5:$M$5</c:f>
              <c:numCache>
                <c:formatCode>0.00</c:formatCode>
                <c:ptCount val="2"/>
                <c:pt idx="0">
                  <c:v>25.933333333333337</c:v>
                </c:pt>
                <c:pt idx="1">
                  <c:v>14.146666666666667</c:v>
                </c:pt>
              </c:numCache>
            </c:numRef>
          </c:val>
        </c:ser>
        <c:ser>
          <c:idx val="1"/>
          <c:order val="1"/>
          <c:tx>
            <c:v>Hypoxic (Hx)</c:v>
          </c:tx>
          <c:spPr>
            <a:pattFill prst="zigZag">
              <a:fgClr>
                <a:prstClr val="black"/>
              </a:fgClr>
              <a:bgClr>
                <a:prstClr val="white"/>
              </a:bgClr>
            </a:pattFill>
            <a:ln>
              <a:solidFill>
                <a:schemeClr val="tx1"/>
              </a:solidFill>
            </a:ln>
            <a:effectLst/>
          </c:spPr>
          <c:invertIfNegative val="0"/>
          <c:errBars>
            <c:errBarType val="both"/>
            <c:errValType val="cust"/>
            <c:noEndCap val="0"/>
            <c:plus>
              <c:numRef>
                <c:f>'Fig 1B'!$N$6:$O$6</c:f>
                <c:numCache>
                  <c:formatCode>General</c:formatCode>
                  <c:ptCount val="2"/>
                  <c:pt idx="0">
                    <c:v>2.6501572280401269</c:v>
                  </c:pt>
                  <c:pt idx="1">
                    <c:v>1.2220201853215567</c:v>
                  </c:pt>
                </c:numCache>
              </c:numRef>
            </c:plus>
            <c:minus>
              <c:numRef>
                <c:f>'Fig 1B'!$N$6:$O$6</c:f>
                <c:numCache>
                  <c:formatCode>General</c:formatCode>
                  <c:ptCount val="2"/>
                  <c:pt idx="0">
                    <c:v>2.6501572280401269</c:v>
                  </c:pt>
                  <c:pt idx="1">
                    <c:v>1.2220201853215567</c:v>
                  </c:pt>
                </c:numCache>
              </c:numRef>
            </c:minus>
          </c:errBars>
          <c:cat>
            <c:strRef>
              <c:f>'Fig 1B'!$L$4:$M$4</c:f>
              <c:strCache>
                <c:ptCount val="2"/>
                <c:pt idx="0">
                  <c:v>Young donors</c:v>
                </c:pt>
                <c:pt idx="1">
                  <c:v>Old donors</c:v>
                </c:pt>
              </c:strCache>
            </c:strRef>
          </c:cat>
          <c:val>
            <c:numRef>
              <c:f>'Fig 1B'!$N$5:$O$5</c:f>
              <c:numCache>
                <c:formatCode>0.00</c:formatCode>
                <c:ptCount val="2"/>
                <c:pt idx="0">
                  <c:v>34.166666666666664</c:v>
                </c:pt>
                <c:pt idx="1">
                  <c:v>22.566666666666666</c:v>
                </c:pt>
              </c:numCache>
            </c:numRef>
          </c:val>
        </c:ser>
        <c:dLbls>
          <c:showLegendKey val="0"/>
          <c:showVal val="0"/>
          <c:showCatName val="0"/>
          <c:showSerName val="0"/>
          <c:showPercent val="0"/>
          <c:showBubbleSize val="0"/>
        </c:dLbls>
        <c:gapWidth val="150"/>
        <c:axId val="183666176"/>
        <c:axId val="183667712"/>
      </c:barChart>
      <c:catAx>
        <c:axId val="183666176"/>
        <c:scaling>
          <c:orientation val="minMax"/>
        </c:scaling>
        <c:delete val="0"/>
        <c:axPos val="b"/>
        <c:numFmt formatCode="0.00" sourceLinked="1"/>
        <c:majorTickMark val="out"/>
        <c:minorTickMark val="none"/>
        <c:tickLblPos val="nextTo"/>
        <c:crossAx val="183667712"/>
        <c:crosses val="autoZero"/>
        <c:auto val="1"/>
        <c:lblAlgn val="ctr"/>
        <c:lblOffset val="100"/>
        <c:noMultiLvlLbl val="0"/>
      </c:catAx>
      <c:valAx>
        <c:axId val="183667712"/>
        <c:scaling>
          <c:orientation val="minMax"/>
        </c:scaling>
        <c:delete val="0"/>
        <c:axPos val="l"/>
        <c:title>
          <c:tx>
            <c:rich>
              <a:bodyPr rot="-5400000" vert="horz"/>
              <a:lstStyle/>
              <a:p>
                <a:pPr>
                  <a:defRPr/>
                </a:pPr>
                <a:r>
                  <a:rPr lang="en-US"/>
                  <a:t>Cumulative population doubling (CPD)</a:t>
                </a:r>
              </a:p>
            </c:rich>
          </c:tx>
          <c:layout/>
          <c:overlay val="0"/>
        </c:title>
        <c:numFmt formatCode="0.00" sourceLinked="1"/>
        <c:majorTickMark val="out"/>
        <c:minorTickMark val="none"/>
        <c:tickLblPos val="nextTo"/>
        <c:crossAx val="183666176"/>
        <c:crosses val="autoZero"/>
        <c:crossBetween val="between"/>
      </c:valAx>
      <c:spPr>
        <a:ln>
          <a:noFill/>
        </a:ln>
      </c:spPr>
    </c:plotArea>
    <c:legend>
      <c:legendPos val="r"/>
      <c:layout/>
      <c:overlay val="0"/>
    </c:legend>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clustered"/>
        <c:varyColors val="0"/>
        <c:ser>
          <c:idx val="0"/>
          <c:order val="0"/>
          <c:spPr>
            <a:solidFill>
              <a:schemeClr val="bg1">
                <a:lumMod val="50000"/>
              </a:schemeClr>
            </a:solidFill>
            <a:ln w="47625">
              <a:noFill/>
            </a:ln>
            <a:effectLst/>
          </c:spPr>
          <c:invertIfNegative val="0"/>
          <c:errBars>
            <c:errBarType val="both"/>
            <c:errValType val="cust"/>
            <c:noEndCap val="0"/>
            <c:plus>
              <c:numRef>
                <c:f>('Fig 1F'!$K$13,'Fig 1F'!$M$13,'Fig 1F'!$L$13,'Fig 1F'!$N$13)</c:f>
                <c:numCache>
                  <c:formatCode>General</c:formatCode>
                  <c:ptCount val="4"/>
                  <c:pt idx="0">
                    <c:v>4.0414518843273708</c:v>
                  </c:pt>
                  <c:pt idx="1">
                    <c:v>3.0550504633038926</c:v>
                  </c:pt>
                  <c:pt idx="2">
                    <c:v>6.2449979983983983</c:v>
                  </c:pt>
                  <c:pt idx="3">
                    <c:v>4.5092497528228943</c:v>
                  </c:pt>
                </c:numCache>
              </c:numRef>
            </c:plus>
            <c:minus>
              <c:numRef>
                <c:f>('Fig 1F'!$K$13,'Fig 1F'!$M$13,'Fig 1F'!$L$13,'Fig 1F'!$N$13)</c:f>
                <c:numCache>
                  <c:formatCode>General</c:formatCode>
                  <c:ptCount val="4"/>
                  <c:pt idx="0">
                    <c:v>4.0414518843273708</c:v>
                  </c:pt>
                  <c:pt idx="1">
                    <c:v>3.0550504633038926</c:v>
                  </c:pt>
                  <c:pt idx="2">
                    <c:v>6.2449979983983983</c:v>
                  </c:pt>
                  <c:pt idx="3">
                    <c:v>4.5092497528228943</c:v>
                  </c:pt>
                </c:numCache>
              </c:numRef>
            </c:minus>
          </c:errBars>
          <c:cat>
            <c:strRef>
              <c:f>('Fig 1F'!$K$11,'Fig 1F'!$M$11,'Fig 1F'!$L$11,'Fig 1F'!$N$11)</c:f>
              <c:strCache>
                <c:ptCount val="4"/>
                <c:pt idx="0">
                  <c:v>Young (normal)</c:v>
                </c:pt>
                <c:pt idx="1">
                  <c:v>Young (Hypoxic)</c:v>
                </c:pt>
                <c:pt idx="2">
                  <c:v>Old (normal)</c:v>
                </c:pt>
                <c:pt idx="3">
                  <c:v>Old (Hypoxic)</c:v>
                </c:pt>
              </c:strCache>
            </c:strRef>
          </c:cat>
          <c:val>
            <c:numRef>
              <c:f>('Fig 1F'!$K$12,'Fig 1F'!$M$12,'Fig 1F'!$L$12,'Fig 1F'!$N$12)</c:f>
              <c:numCache>
                <c:formatCode>0.00</c:formatCode>
                <c:ptCount val="4"/>
                <c:pt idx="0">
                  <c:v>27.333333333333332</c:v>
                </c:pt>
                <c:pt idx="1">
                  <c:v>7.333333333333333</c:v>
                </c:pt>
                <c:pt idx="2">
                  <c:v>71</c:v>
                </c:pt>
                <c:pt idx="3">
                  <c:v>42.666666666666664</c:v>
                </c:pt>
              </c:numCache>
            </c:numRef>
          </c:val>
        </c:ser>
        <c:dLbls>
          <c:showLegendKey val="0"/>
          <c:showVal val="0"/>
          <c:showCatName val="0"/>
          <c:showSerName val="0"/>
          <c:showPercent val="0"/>
          <c:showBubbleSize val="0"/>
        </c:dLbls>
        <c:gapWidth val="150"/>
        <c:axId val="183628544"/>
        <c:axId val="183630080"/>
      </c:barChart>
      <c:catAx>
        <c:axId val="183628544"/>
        <c:scaling>
          <c:orientation val="minMax"/>
        </c:scaling>
        <c:delete val="0"/>
        <c:axPos val="b"/>
        <c:majorTickMark val="out"/>
        <c:minorTickMark val="none"/>
        <c:tickLblPos val="nextTo"/>
        <c:crossAx val="183630080"/>
        <c:crosses val="autoZero"/>
        <c:auto val="1"/>
        <c:lblAlgn val="ctr"/>
        <c:lblOffset val="100"/>
        <c:noMultiLvlLbl val="0"/>
      </c:catAx>
      <c:valAx>
        <c:axId val="183630080"/>
        <c:scaling>
          <c:orientation val="minMax"/>
        </c:scaling>
        <c:delete val="0"/>
        <c:axPos val="l"/>
        <c:title>
          <c:tx>
            <c:rich>
              <a:bodyPr rot="-5400000" vert="horz"/>
              <a:lstStyle/>
              <a:p>
                <a:pPr>
                  <a:defRPr/>
                </a:pPr>
                <a:r>
                  <a:rPr lang="en-US"/>
                  <a:t>% of SA-β-Gal positive cells</a:t>
                </a:r>
              </a:p>
            </c:rich>
          </c:tx>
          <c:layout/>
          <c:overlay val="0"/>
        </c:title>
        <c:numFmt formatCode="0.00" sourceLinked="1"/>
        <c:majorTickMark val="out"/>
        <c:minorTickMark val="none"/>
        <c:tickLblPos val="nextTo"/>
        <c:crossAx val="183628544"/>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84716040929667"/>
          <c:y val="0.15428629506421027"/>
          <c:w val="0.85730259804480957"/>
          <c:h val="0.72813692604400138"/>
        </c:manualLayout>
      </c:layout>
      <c:barChart>
        <c:barDir val="col"/>
        <c:grouping val="clustered"/>
        <c:varyColors val="0"/>
        <c:ser>
          <c:idx val="0"/>
          <c:order val="0"/>
          <c:tx>
            <c:strRef>
              <c:f>'Fig 4'!$C$3</c:f>
              <c:strCache>
                <c:ptCount val="1"/>
                <c:pt idx="0">
                  <c:v>Young MSC </c:v>
                </c:pt>
              </c:strCache>
            </c:strRef>
          </c:tx>
          <c:spPr>
            <a:pattFill prst="dkDnDiag">
              <a:fgClr>
                <a:schemeClr val="tx1"/>
              </a:fgClr>
              <a:bgClr>
                <a:schemeClr val="bg1"/>
              </a:bgClr>
            </a:pattFill>
            <a:ln>
              <a:solidFill>
                <a:schemeClr val="tx1"/>
              </a:solidFill>
            </a:ln>
            <a:effectLst/>
          </c:spPr>
          <c:invertIfNegative val="0"/>
          <c:errBars>
            <c:errBarType val="both"/>
            <c:errValType val="cust"/>
            <c:noEndCap val="0"/>
            <c:plus>
              <c:numRef>
                <c:f>'Fig 4'!$G$6:$G$10</c:f>
                <c:numCache>
                  <c:formatCode>General</c:formatCode>
                  <c:ptCount val="5"/>
                  <c:pt idx="0">
                    <c:v>8.2286086308682657E-2</c:v>
                  </c:pt>
                  <c:pt idx="1">
                    <c:v>0.10188053461448511</c:v>
                  </c:pt>
                  <c:pt idx="2">
                    <c:v>1.2499051964049113</c:v>
                  </c:pt>
                  <c:pt idx="3">
                    <c:v>0.27535842551905554</c:v>
                  </c:pt>
                  <c:pt idx="4">
                    <c:v>0.34268547289509271</c:v>
                  </c:pt>
                </c:numCache>
              </c:numRef>
            </c:plus>
            <c:minus>
              <c:numRef>
                <c:f>'Fig 4'!$G$6:$G$10</c:f>
                <c:numCache>
                  <c:formatCode>General</c:formatCode>
                  <c:ptCount val="5"/>
                  <c:pt idx="0">
                    <c:v>8.2286086308682657E-2</c:v>
                  </c:pt>
                  <c:pt idx="1">
                    <c:v>0.10188053461448511</c:v>
                  </c:pt>
                  <c:pt idx="2">
                    <c:v>1.2499051964049113</c:v>
                  </c:pt>
                  <c:pt idx="3">
                    <c:v>0.27535842551905554</c:v>
                  </c:pt>
                  <c:pt idx="4">
                    <c:v>0.34268547289509271</c:v>
                  </c:pt>
                </c:numCache>
              </c:numRef>
            </c:minus>
          </c:errBars>
          <c:cat>
            <c:strRef>
              <c:f>'Fig 4'!$B$16:$B$20</c:f>
              <c:strCache>
                <c:ptCount val="5"/>
                <c:pt idx="0">
                  <c:v>hsa-miR-21-5p</c:v>
                </c:pt>
                <c:pt idx="1">
                  <c:v>hsa-miR-34b-3p</c:v>
                </c:pt>
                <c:pt idx="2">
                  <c:v>hsa-miR-210</c:v>
                </c:pt>
                <c:pt idx="3">
                  <c:v>hsa-miR-19b-3p</c:v>
                </c:pt>
                <c:pt idx="4">
                  <c:v>hsa-miR-33a-5p</c:v>
                </c:pt>
              </c:strCache>
            </c:strRef>
          </c:cat>
          <c:val>
            <c:numRef>
              <c:f>'Fig 4'!$F$6:$F$10</c:f>
              <c:numCache>
                <c:formatCode>0.000</c:formatCode>
                <c:ptCount val="5"/>
                <c:pt idx="0">
                  <c:v>0.317</c:v>
                </c:pt>
                <c:pt idx="1">
                  <c:v>-0.36053333333333337</c:v>
                </c:pt>
                <c:pt idx="2">
                  <c:v>2.4590000000000001</c:v>
                </c:pt>
                <c:pt idx="3">
                  <c:v>-0.55091766666666675</c:v>
                </c:pt>
                <c:pt idx="4">
                  <c:v>-0.12666666666666668</c:v>
                </c:pt>
              </c:numCache>
            </c:numRef>
          </c:val>
        </c:ser>
        <c:ser>
          <c:idx val="1"/>
          <c:order val="1"/>
          <c:tx>
            <c:strRef>
              <c:f>'Fig 4'!$C$13</c:f>
              <c:strCache>
                <c:ptCount val="1"/>
                <c:pt idx="0">
                  <c:v>Old MSC </c:v>
                </c:pt>
              </c:strCache>
            </c:strRef>
          </c:tx>
          <c:spPr>
            <a:solidFill>
              <a:schemeClr val="tx1"/>
            </a:solidFill>
            <a:ln>
              <a:noFill/>
            </a:ln>
            <a:effectLst/>
          </c:spPr>
          <c:invertIfNegative val="0"/>
          <c:errBars>
            <c:errBarType val="both"/>
            <c:errValType val="cust"/>
            <c:noEndCap val="0"/>
            <c:plus>
              <c:numRef>
                <c:f>'Fig 4'!$G$16:$G$20</c:f>
                <c:numCache>
                  <c:formatCode>General</c:formatCode>
                  <c:ptCount val="5"/>
                  <c:pt idx="0">
                    <c:v>0.12743233498606232</c:v>
                  </c:pt>
                  <c:pt idx="1">
                    <c:v>0.23348304720757207</c:v>
                  </c:pt>
                  <c:pt idx="2">
                    <c:v>0.29035524040962879</c:v>
                  </c:pt>
                  <c:pt idx="3">
                    <c:v>0.33797080721115569</c:v>
                  </c:pt>
                  <c:pt idx="4">
                    <c:v>1.7274560535489751</c:v>
                  </c:pt>
                </c:numCache>
              </c:numRef>
            </c:plus>
            <c:minus>
              <c:numRef>
                <c:f>'Fig 4'!$G$16:$G$20</c:f>
                <c:numCache>
                  <c:formatCode>General</c:formatCode>
                  <c:ptCount val="5"/>
                  <c:pt idx="0">
                    <c:v>0.12743233498606232</c:v>
                  </c:pt>
                  <c:pt idx="1">
                    <c:v>0.23348304720757207</c:v>
                  </c:pt>
                  <c:pt idx="2">
                    <c:v>0.29035524040962879</c:v>
                  </c:pt>
                  <c:pt idx="3">
                    <c:v>0.33797080721115569</c:v>
                  </c:pt>
                  <c:pt idx="4">
                    <c:v>1.7274560535489751</c:v>
                  </c:pt>
                </c:numCache>
              </c:numRef>
            </c:minus>
          </c:errBars>
          <c:cat>
            <c:strRef>
              <c:f>'Fig 4'!$B$16:$B$20</c:f>
              <c:strCache>
                <c:ptCount val="5"/>
                <c:pt idx="0">
                  <c:v>hsa-miR-21-5p</c:v>
                </c:pt>
                <c:pt idx="1">
                  <c:v>hsa-miR-34b-3p</c:v>
                </c:pt>
                <c:pt idx="2">
                  <c:v>hsa-miR-210</c:v>
                </c:pt>
                <c:pt idx="3">
                  <c:v>hsa-miR-19b-3p</c:v>
                </c:pt>
                <c:pt idx="4">
                  <c:v>hsa-miR-33a-5p</c:v>
                </c:pt>
              </c:strCache>
            </c:strRef>
          </c:cat>
          <c:val>
            <c:numRef>
              <c:f>'Fig 4'!$F$16:$F$20</c:f>
              <c:numCache>
                <c:formatCode>0.000</c:formatCode>
                <c:ptCount val="5"/>
                <c:pt idx="0">
                  <c:v>-0.33300000000000002</c:v>
                </c:pt>
                <c:pt idx="1">
                  <c:v>-0.65366666666666673</c:v>
                </c:pt>
                <c:pt idx="2">
                  <c:v>-0.13912333333333332</c:v>
                </c:pt>
                <c:pt idx="3">
                  <c:v>-0.47810900666666667</c:v>
                </c:pt>
                <c:pt idx="4">
                  <c:v>-2.1670089999999997</c:v>
                </c:pt>
              </c:numCache>
            </c:numRef>
          </c:val>
        </c:ser>
        <c:dLbls>
          <c:showLegendKey val="0"/>
          <c:showVal val="0"/>
          <c:showCatName val="0"/>
          <c:showSerName val="0"/>
          <c:showPercent val="0"/>
          <c:showBubbleSize val="0"/>
        </c:dLbls>
        <c:gapWidth val="150"/>
        <c:axId val="184016896"/>
        <c:axId val="184018432"/>
      </c:barChart>
      <c:catAx>
        <c:axId val="184016896"/>
        <c:scaling>
          <c:orientation val="minMax"/>
        </c:scaling>
        <c:delete val="0"/>
        <c:axPos val="b"/>
        <c:numFmt formatCode="0.000" sourceLinked="1"/>
        <c:majorTickMark val="none"/>
        <c:minorTickMark val="none"/>
        <c:tickLblPos val="low"/>
        <c:crossAx val="184018432"/>
        <c:crosses val="autoZero"/>
        <c:auto val="1"/>
        <c:lblAlgn val="ctr"/>
        <c:lblOffset val="100"/>
        <c:noMultiLvlLbl val="0"/>
      </c:catAx>
      <c:valAx>
        <c:axId val="184018432"/>
        <c:scaling>
          <c:orientation val="minMax"/>
        </c:scaling>
        <c:delete val="0"/>
        <c:axPos val="l"/>
        <c:title>
          <c:tx>
            <c:rich>
              <a:bodyPr rot="-5400000" vert="horz"/>
              <a:lstStyle/>
              <a:p>
                <a:pPr>
                  <a:defRPr/>
                </a:pPr>
                <a:r>
                  <a:rPr lang="en-US"/>
                  <a:t>qPCR Fold change (log2)</a:t>
                </a:r>
              </a:p>
            </c:rich>
          </c:tx>
          <c:layout/>
          <c:overlay val="0"/>
        </c:title>
        <c:numFmt formatCode="0.000" sourceLinked="1"/>
        <c:majorTickMark val="none"/>
        <c:minorTickMark val="none"/>
        <c:tickLblPos val="nextTo"/>
        <c:crossAx val="184016896"/>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'Fig 4'!$C$3</c:f>
              <c:strCache>
                <c:ptCount val="1"/>
                <c:pt idx="0">
                  <c:v>Young MSC </c:v>
                </c:pt>
              </c:strCache>
            </c:strRef>
          </c:tx>
          <c:spPr>
            <a:ln w="28575">
              <a:noFill/>
            </a:ln>
          </c:spPr>
          <c:trendline>
            <c:trendlineType val="linear"/>
            <c:dispRSqr val="1"/>
            <c:dispEq val="0"/>
            <c:trendlineLbl>
              <c:layout>
                <c:manualLayout>
                  <c:x val="0.29101181935111831"/>
                  <c:y val="0.11058561947272515"/>
                </c:manualLayout>
              </c:layout>
              <c:numFmt formatCode="General" sourceLinked="0"/>
            </c:trendlineLbl>
          </c:trendline>
          <c:xVal>
            <c:numRef>
              <c:f>'Fig 4'!$F$6:$F$10</c:f>
              <c:numCache>
                <c:formatCode>0.000</c:formatCode>
                <c:ptCount val="5"/>
                <c:pt idx="0">
                  <c:v>0.317</c:v>
                </c:pt>
                <c:pt idx="1">
                  <c:v>-0.36053333333333337</c:v>
                </c:pt>
                <c:pt idx="2">
                  <c:v>2.4590000000000001</c:v>
                </c:pt>
                <c:pt idx="3">
                  <c:v>-0.55091766666666675</c:v>
                </c:pt>
                <c:pt idx="4">
                  <c:v>-0.12666666666666668</c:v>
                </c:pt>
              </c:numCache>
            </c:numRef>
          </c:xVal>
          <c:yVal>
            <c:numRef>
              <c:f>'Fig 4'!$K$6:$K$10</c:f>
              <c:numCache>
                <c:formatCode>0.000</c:formatCode>
                <c:ptCount val="5"/>
                <c:pt idx="0">
                  <c:v>2.2605599999999999</c:v>
                </c:pt>
                <c:pt idx="1">
                  <c:v>-1.4006666666666667</c:v>
                </c:pt>
                <c:pt idx="2">
                  <c:v>13.634666666666666</c:v>
                </c:pt>
                <c:pt idx="3">
                  <c:v>-1.9188773333333333</c:v>
                </c:pt>
                <c:pt idx="4">
                  <c:v>-4.1482317000000002</c:v>
                </c:pt>
              </c:numCache>
            </c:numRef>
          </c:yVal>
          <c:smooth val="0"/>
        </c:ser>
        <c:dLbls>
          <c:showLegendKey val="0"/>
          <c:showVal val="0"/>
          <c:showCatName val="0"/>
          <c:showSerName val="0"/>
          <c:showPercent val="0"/>
          <c:showBubbleSize val="0"/>
        </c:dLbls>
        <c:axId val="183850880"/>
        <c:axId val="183852416"/>
      </c:scatterChart>
      <c:valAx>
        <c:axId val="183850880"/>
        <c:scaling>
          <c:orientation val="minMax"/>
        </c:scaling>
        <c:delete val="0"/>
        <c:axPos val="b"/>
        <c:numFmt formatCode="0.000" sourceLinked="1"/>
        <c:majorTickMark val="out"/>
        <c:minorTickMark val="none"/>
        <c:tickLblPos val="low"/>
        <c:crossAx val="183852416"/>
        <c:crossesAt val="-10"/>
        <c:crossBetween val="midCat"/>
      </c:valAx>
      <c:valAx>
        <c:axId val="183852416"/>
        <c:scaling>
          <c:orientation val="minMax"/>
        </c:scaling>
        <c:delete val="0"/>
        <c:axPos val="l"/>
        <c:numFmt formatCode="0.000" sourceLinked="1"/>
        <c:majorTickMark val="out"/>
        <c:minorTickMark val="none"/>
        <c:tickLblPos val="nextTo"/>
        <c:crossAx val="183850880"/>
        <c:crossesAt val="-3"/>
        <c:crossBetween val="midCat"/>
        <c:majorUnit val="4"/>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MY"/>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scatterChart>
        <c:scatterStyle val="lineMarker"/>
        <c:varyColors val="0"/>
        <c:ser>
          <c:idx val="0"/>
          <c:order val="0"/>
          <c:tx>
            <c:strRef>
              <c:f>'Fig 4'!$C$13</c:f>
              <c:strCache>
                <c:ptCount val="1"/>
                <c:pt idx="0">
                  <c:v>Old MSC </c:v>
                </c:pt>
              </c:strCache>
            </c:strRef>
          </c:tx>
          <c:spPr>
            <a:ln w="28575">
              <a:noFill/>
            </a:ln>
          </c:spPr>
          <c:trendline>
            <c:trendlineType val="linear"/>
            <c:dispRSqr val="1"/>
            <c:dispEq val="0"/>
            <c:trendlineLbl>
              <c:layout>
                <c:manualLayout>
                  <c:x val="0.29101181935111831"/>
                  <c:y val="0.11058561947272515"/>
                </c:manualLayout>
              </c:layout>
              <c:numFmt formatCode="General" sourceLinked="0"/>
            </c:trendlineLbl>
          </c:trendline>
          <c:xVal>
            <c:numRef>
              <c:f>'Fig 4'!$F$16:$F$20</c:f>
              <c:numCache>
                <c:formatCode>0.000</c:formatCode>
                <c:ptCount val="5"/>
                <c:pt idx="0">
                  <c:v>-0.33300000000000002</c:v>
                </c:pt>
                <c:pt idx="1">
                  <c:v>-0.65366666666666673</c:v>
                </c:pt>
                <c:pt idx="2">
                  <c:v>-0.13912333333333332</c:v>
                </c:pt>
                <c:pt idx="3">
                  <c:v>-0.47810900666666667</c:v>
                </c:pt>
                <c:pt idx="4">
                  <c:v>-2.1670089999999997</c:v>
                </c:pt>
              </c:numCache>
            </c:numRef>
          </c:xVal>
          <c:yVal>
            <c:numRef>
              <c:f>'Fig 4'!$K$16:$K$20</c:f>
              <c:numCache>
                <c:formatCode>0.000</c:formatCode>
                <c:ptCount val="5"/>
                <c:pt idx="0">
                  <c:v>-2.6160000000000001</c:v>
                </c:pt>
                <c:pt idx="1">
                  <c:v>-4.338691009371666</c:v>
                </c:pt>
                <c:pt idx="2">
                  <c:v>-0.6745539599999999</c:v>
                </c:pt>
                <c:pt idx="3">
                  <c:v>-2.5819666666666667</c:v>
                </c:pt>
                <c:pt idx="4">
                  <c:v>-4.835663583333333</c:v>
                </c:pt>
              </c:numCache>
            </c:numRef>
          </c:yVal>
          <c:smooth val="0"/>
        </c:ser>
        <c:dLbls>
          <c:showLegendKey val="0"/>
          <c:showVal val="0"/>
          <c:showCatName val="0"/>
          <c:showSerName val="0"/>
          <c:showPercent val="0"/>
          <c:showBubbleSize val="0"/>
        </c:dLbls>
        <c:axId val="183875456"/>
        <c:axId val="183876992"/>
      </c:scatterChart>
      <c:valAx>
        <c:axId val="183875456"/>
        <c:scaling>
          <c:orientation val="minMax"/>
        </c:scaling>
        <c:delete val="0"/>
        <c:axPos val="b"/>
        <c:numFmt formatCode="0.000" sourceLinked="1"/>
        <c:majorTickMark val="out"/>
        <c:minorTickMark val="none"/>
        <c:tickLblPos val="low"/>
        <c:crossAx val="183876992"/>
        <c:crossesAt val="-8"/>
        <c:crossBetween val="midCat"/>
      </c:valAx>
      <c:valAx>
        <c:axId val="183876992"/>
        <c:scaling>
          <c:orientation val="minMax"/>
        </c:scaling>
        <c:delete val="0"/>
        <c:axPos val="l"/>
        <c:numFmt formatCode="0.000" sourceLinked="1"/>
        <c:majorTickMark val="out"/>
        <c:minorTickMark val="none"/>
        <c:tickLblPos val="nextTo"/>
        <c:crossAx val="183875456"/>
        <c:crossesAt val="-3"/>
        <c:crossBetween val="midCat"/>
        <c:majorUnit val="2"/>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8</xdr:col>
      <xdr:colOff>696913</xdr:colOff>
      <xdr:row>11</xdr:row>
      <xdr:rowOff>200025</xdr:rowOff>
    </xdr:from>
    <xdr:to>
      <xdr:col>14</xdr:col>
      <xdr:colOff>620713</xdr:colOff>
      <xdr:row>26</xdr:row>
      <xdr:rowOff>204787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635000</xdr:colOff>
      <xdr:row>6</xdr:row>
      <xdr:rowOff>133350</xdr:rowOff>
    </xdr:from>
    <xdr:to>
      <xdr:col>15</xdr:col>
      <xdr:colOff>114300</xdr:colOff>
      <xdr:row>21</xdr:row>
      <xdr:rowOff>19050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381000</xdr:colOff>
      <xdr:row>1</xdr:row>
      <xdr:rowOff>66675</xdr:rowOff>
    </xdr:from>
    <xdr:to>
      <xdr:col>9</xdr:col>
      <xdr:colOff>509265</xdr:colOff>
      <xdr:row>14</xdr:row>
      <xdr:rowOff>187375</xdr:rowOff>
    </xdr:to>
    <xdr:pic>
      <xdr:nvPicPr>
        <xdr:cNvPr id="2" name="Picture 1"/>
        <xdr:cNvPicPr>
          <a:picLocks noChangeAspect="1"/>
        </xdr:cNvPicPr>
      </xdr:nvPicPr>
      <xdr:blipFill>
        <a:blip xmlns:r="http://schemas.openxmlformats.org/officeDocument/2006/relationships" r:embed="rId1"/>
        <a:stretch>
          <a:fillRect/>
        </a:stretch>
      </xdr:blipFill>
      <xdr:spPr>
        <a:xfrm>
          <a:off x="7972425" y="266700"/>
          <a:ext cx="2871465" cy="3511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622300</xdr:colOff>
      <xdr:row>14</xdr:row>
      <xdr:rowOff>107950</xdr:rowOff>
    </xdr:from>
    <xdr:to>
      <xdr:col>17</xdr:col>
      <xdr:colOff>241300</xdr:colOff>
      <xdr:row>28</xdr:row>
      <xdr:rowOff>184150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5</xdr:col>
      <xdr:colOff>421822</xdr:colOff>
      <xdr:row>28</xdr:row>
      <xdr:rowOff>179614</xdr:rowOff>
    </xdr:from>
    <xdr:to>
      <xdr:col>15</xdr:col>
      <xdr:colOff>190501</xdr:colOff>
      <xdr:row>42</xdr:row>
      <xdr:rowOff>136071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1197429</xdr:colOff>
      <xdr:row>44</xdr:row>
      <xdr:rowOff>16328</xdr:rowOff>
    </xdr:from>
    <xdr:to>
      <xdr:col>9</xdr:col>
      <xdr:colOff>530678</xdr:colOff>
      <xdr:row>58</xdr:row>
      <xdr:rowOff>122464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54430</xdr:colOff>
      <xdr:row>44</xdr:row>
      <xdr:rowOff>13606</xdr:rowOff>
    </xdr:from>
    <xdr:to>
      <xdr:col>17</xdr:col>
      <xdr:colOff>666751</xdr:colOff>
      <xdr:row>58</xdr:row>
      <xdr:rowOff>119742</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9"/>
  <sheetViews>
    <sheetView topLeftCell="A10" zoomScale="80" zoomScaleNormal="80" workbookViewId="0">
      <selection activeCell="H18" sqref="H18"/>
    </sheetView>
  </sheetViews>
  <sheetFormatPr defaultColWidth="11" defaultRowHeight="15.75" x14ac:dyDescent="0.25"/>
  <cols>
    <col min="2" max="2" width="12" customWidth="1"/>
    <col min="8" max="8" width="13.375" customWidth="1"/>
    <col min="11" max="11" width="5" customWidth="1"/>
    <col min="12" max="12" width="12.625" customWidth="1"/>
  </cols>
  <sheetData>
    <row r="2" spans="1:16" x14ac:dyDescent="0.25">
      <c r="B2" s="2" t="s">
        <v>42</v>
      </c>
      <c r="L2" s="15"/>
      <c r="M2" s="45" t="s">
        <v>17</v>
      </c>
      <c r="N2" s="45"/>
      <c r="O2" s="45"/>
      <c r="P2" s="45"/>
    </row>
    <row r="3" spans="1:16" x14ac:dyDescent="0.25">
      <c r="B3" s="1"/>
      <c r="C3" s="9" t="s">
        <v>0</v>
      </c>
      <c r="D3" s="10" t="s">
        <v>6</v>
      </c>
      <c r="E3" s="9" t="s">
        <v>1</v>
      </c>
      <c r="F3" s="10" t="s">
        <v>6</v>
      </c>
      <c r="G3" s="9" t="s">
        <v>2</v>
      </c>
      <c r="H3" s="10" t="s">
        <v>6</v>
      </c>
      <c r="I3" s="9" t="s">
        <v>3</v>
      </c>
      <c r="J3" s="10" t="s">
        <v>6</v>
      </c>
      <c r="L3" s="15"/>
      <c r="M3" s="14" t="s">
        <v>0</v>
      </c>
      <c r="N3" s="14" t="s">
        <v>1</v>
      </c>
      <c r="O3" s="14" t="s">
        <v>2</v>
      </c>
      <c r="P3" s="14" t="s">
        <v>3</v>
      </c>
    </row>
    <row r="4" spans="1:16" x14ac:dyDescent="0.25">
      <c r="A4" s="46" t="s">
        <v>4</v>
      </c>
      <c r="B4" s="6" t="s">
        <v>9</v>
      </c>
      <c r="C4" s="11">
        <v>89.27</v>
      </c>
      <c r="D4" s="3">
        <v>1.84</v>
      </c>
      <c r="E4" s="11">
        <v>94.13</v>
      </c>
      <c r="F4" s="3">
        <v>5.4</v>
      </c>
      <c r="G4" s="11">
        <v>90.05</v>
      </c>
      <c r="H4" s="3">
        <v>5.27</v>
      </c>
      <c r="I4" s="11">
        <v>0.06</v>
      </c>
      <c r="J4" s="3">
        <v>0.03</v>
      </c>
      <c r="L4" s="14" t="s">
        <v>4</v>
      </c>
      <c r="M4" s="16">
        <f>AVERAGE(C4:C6)</f>
        <v>87.882499999999993</v>
      </c>
      <c r="N4" s="16">
        <f>AVERAGE(E4:E6)</f>
        <v>95.193333333333328</v>
      </c>
      <c r="O4" s="16">
        <f>AVERAGE(G4:G6)</f>
        <v>94.226666666666674</v>
      </c>
      <c r="P4" s="16">
        <f>AVERAGE(I4:I6)</f>
        <v>7.6666666666666675E-2</v>
      </c>
    </row>
    <row r="5" spans="1:16" x14ac:dyDescent="0.25">
      <c r="A5" s="47"/>
      <c r="B5" s="7" t="s">
        <v>10</v>
      </c>
      <c r="C5" s="12">
        <v>85.4375</v>
      </c>
      <c r="D5" s="4">
        <v>2.1107137418418542</v>
      </c>
      <c r="E5" s="12">
        <v>97.62</v>
      </c>
      <c r="F5" s="4">
        <v>0.87</v>
      </c>
      <c r="G5" s="12">
        <v>97.65</v>
      </c>
      <c r="H5" s="4">
        <v>0.2</v>
      </c>
      <c r="I5" s="12">
        <v>7.0000000000000007E-2</v>
      </c>
      <c r="J5" s="4">
        <v>0.03</v>
      </c>
      <c r="L5" s="14" t="s">
        <v>6</v>
      </c>
      <c r="M5" s="16">
        <f>STDEV(C4:C6)</f>
        <v>2.1238511600392322</v>
      </c>
      <c r="N5" s="16">
        <f>STDEV(E4:E6)</f>
        <v>2.1069013582352047</v>
      </c>
      <c r="O5" s="16">
        <f>STDEV(G4:G6)</f>
        <v>3.8555976622740822</v>
      </c>
      <c r="P5" s="16">
        <f>STDEV(I4:I6)</f>
        <v>2.0816659994661348E-2</v>
      </c>
    </row>
    <row r="6" spans="1:16" x14ac:dyDescent="0.25">
      <c r="A6" s="48"/>
      <c r="B6" s="8" t="s">
        <v>11</v>
      </c>
      <c r="C6" s="13">
        <v>88.94</v>
      </c>
      <c r="D6" s="5">
        <v>3.08</v>
      </c>
      <c r="E6" s="13">
        <v>93.83</v>
      </c>
      <c r="F6" s="5">
        <v>2.31</v>
      </c>
      <c r="G6" s="13">
        <v>94.98</v>
      </c>
      <c r="H6" s="5">
        <v>0.32</v>
      </c>
      <c r="I6" s="13">
        <v>0.1</v>
      </c>
      <c r="J6" s="5">
        <v>0.02</v>
      </c>
      <c r="L6" s="14" t="s">
        <v>5</v>
      </c>
      <c r="M6" s="16">
        <f>AVERAGE(C7:C9)</f>
        <v>77.850555555555545</v>
      </c>
      <c r="N6" s="16">
        <f>AVERAGE(E7:E9)</f>
        <v>81.813333333333333</v>
      </c>
      <c r="O6" s="16">
        <f>AVERAGE(G7:G9)</f>
        <v>81.393333333333331</v>
      </c>
      <c r="P6" s="16">
        <f>AVERAGE(I7:I9)</f>
        <v>4.3333333333333335E-2</v>
      </c>
    </row>
    <row r="7" spans="1:16" x14ac:dyDescent="0.25">
      <c r="A7" s="46" t="s">
        <v>5</v>
      </c>
      <c r="B7" s="6" t="s">
        <v>7</v>
      </c>
      <c r="C7" s="11">
        <v>74.453333333333305</v>
      </c>
      <c r="D7" s="3">
        <v>1.9335788278043777</v>
      </c>
      <c r="E7" s="11">
        <v>76.94</v>
      </c>
      <c r="F7" s="3">
        <v>6</v>
      </c>
      <c r="G7" s="11">
        <v>85.76</v>
      </c>
      <c r="H7" s="3">
        <v>2.8</v>
      </c>
      <c r="I7" s="11">
        <v>6.5000000000000002E-2</v>
      </c>
      <c r="J7" s="3">
        <v>4.4999999999999998E-2</v>
      </c>
      <c r="L7" s="14" t="s">
        <v>6</v>
      </c>
      <c r="M7" s="16">
        <f>STDEV(C7:C9)</f>
        <v>2.9941258849311732</v>
      </c>
      <c r="N7" s="16">
        <f>STDEV(E7:E9)</f>
        <v>5.6324890886120125</v>
      </c>
      <c r="O7" s="16">
        <f>STDEV(G7:G9)</f>
        <v>4.2231781081708313</v>
      </c>
      <c r="P7" s="16">
        <f>STDEV(I7:I9)</f>
        <v>2.9297326385411576E-2</v>
      </c>
    </row>
    <row r="8" spans="1:16" x14ac:dyDescent="0.25">
      <c r="A8" s="47"/>
      <c r="B8" s="7" t="s">
        <v>8</v>
      </c>
      <c r="C8" s="12">
        <v>80.105000000000004</v>
      </c>
      <c r="D8" s="4">
        <v>2.0020052447483745</v>
      </c>
      <c r="E8" s="12">
        <v>80.52</v>
      </c>
      <c r="F8" s="4">
        <v>4.26</v>
      </c>
      <c r="G8" s="12">
        <v>81.09</v>
      </c>
      <c r="H8" s="4">
        <v>1.9</v>
      </c>
      <c r="I8" s="12">
        <v>5.5E-2</v>
      </c>
      <c r="J8" s="4">
        <v>0.02</v>
      </c>
      <c r="L8" s="15"/>
      <c r="M8" s="15"/>
      <c r="N8" s="15"/>
      <c r="O8" s="15"/>
      <c r="P8" s="15"/>
    </row>
    <row r="9" spans="1:16" x14ac:dyDescent="0.25">
      <c r="A9" s="48"/>
      <c r="B9" s="8" t="s">
        <v>12</v>
      </c>
      <c r="C9" s="13">
        <v>78.993333333333297</v>
      </c>
      <c r="D9" s="5">
        <v>2.9779285305952725</v>
      </c>
      <c r="E9" s="13">
        <v>87.98</v>
      </c>
      <c r="F9" s="5">
        <v>7.02</v>
      </c>
      <c r="G9" s="13">
        <v>77.33</v>
      </c>
      <c r="H9" s="5">
        <v>3.99</v>
      </c>
      <c r="I9" s="13">
        <v>0.01</v>
      </c>
      <c r="J9" s="5">
        <v>0.01</v>
      </c>
      <c r="L9" s="15"/>
    </row>
    <row r="11" spans="1:16" x14ac:dyDescent="0.25">
      <c r="A11" t="s">
        <v>15</v>
      </c>
    </row>
    <row r="13" spans="1:16" x14ac:dyDescent="0.25">
      <c r="A13" s="2" t="s">
        <v>72</v>
      </c>
      <c r="B13" s="2"/>
      <c r="C13" s="2"/>
    </row>
    <row r="14" spans="1:16" x14ac:dyDescent="0.25">
      <c r="A14" s="39" t="s">
        <v>73</v>
      </c>
      <c r="B14" s="39" t="s">
        <v>74</v>
      </c>
      <c r="C14" s="39"/>
    </row>
    <row r="15" spans="1:16" x14ac:dyDescent="0.25">
      <c r="A15" s="40" t="s">
        <v>68</v>
      </c>
      <c r="B15" s="40" t="s">
        <v>67</v>
      </c>
      <c r="C15" s="40"/>
    </row>
    <row r="16" spans="1:16" x14ac:dyDescent="0.25">
      <c r="A16" s="30" t="s">
        <v>1</v>
      </c>
      <c r="B16" s="30" t="s">
        <v>69</v>
      </c>
      <c r="C16" s="30"/>
    </row>
    <row r="17" spans="1:5" x14ac:dyDescent="0.25">
      <c r="A17" s="30" t="s">
        <v>3</v>
      </c>
      <c r="B17" s="30" t="s">
        <v>70</v>
      </c>
      <c r="C17" s="30"/>
    </row>
    <row r="18" spans="1:5" x14ac:dyDescent="0.25">
      <c r="A18" s="38" t="s">
        <v>2</v>
      </c>
      <c r="B18" s="38" t="s">
        <v>71</v>
      </c>
      <c r="C18" s="38"/>
    </row>
    <row r="20" spans="1:5" ht="16.5" thickBot="1" x14ac:dyDescent="0.3">
      <c r="A20" s="57" t="s">
        <v>96</v>
      </c>
    </row>
    <row r="21" spans="1:5" x14ac:dyDescent="0.25">
      <c r="A21" s="59" t="s">
        <v>79</v>
      </c>
      <c r="B21" s="64" t="s">
        <v>81</v>
      </c>
      <c r="C21" s="64" t="s">
        <v>82</v>
      </c>
      <c r="D21" s="64" t="s">
        <v>83</v>
      </c>
      <c r="E21" s="64" t="s">
        <v>84</v>
      </c>
    </row>
    <row r="22" spans="1:5" x14ac:dyDescent="0.25">
      <c r="A22" s="58"/>
      <c r="B22" s="65"/>
      <c r="C22" s="65"/>
      <c r="D22" s="65"/>
      <c r="E22" s="65"/>
    </row>
    <row r="23" spans="1:5" ht="16.5" thickBot="1" x14ac:dyDescent="0.3">
      <c r="A23" s="60" t="s">
        <v>80</v>
      </c>
      <c r="B23" s="66"/>
      <c r="C23" s="66"/>
      <c r="D23" s="66"/>
      <c r="E23" s="66"/>
    </row>
    <row r="24" spans="1:5" ht="25.5" x14ac:dyDescent="0.25">
      <c r="A24" s="61" t="s">
        <v>85</v>
      </c>
      <c r="B24" s="61">
        <v>19</v>
      </c>
      <c r="C24" s="61" t="s">
        <v>86</v>
      </c>
      <c r="D24" s="61" t="s">
        <v>87</v>
      </c>
      <c r="E24" s="61" t="s">
        <v>88</v>
      </c>
    </row>
    <row r="25" spans="1:5" ht="25.5" x14ac:dyDescent="0.25">
      <c r="A25" s="62" t="s">
        <v>89</v>
      </c>
      <c r="B25" s="62">
        <v>21</v>
      </c>
      <c r="C25" s="62" t="s">
        <v>86</v>
      </c>
      <c r="D25" s="62" t="s">
        <v>87</v>
      </c>
      <c r="E25" s="62" t="s">
        <v>88</v>
      </c>
    </row>
    <row r="26" spans="1:5" ht="25.5" x14ac:dyDescent="0.25">
      <c r="A26" s="61" t="s">
        <v>90</v>
      </c>
      <c r="B26" s="61">
        <v>27</v>
      </c>
      <c r="C26" s="61" t="s">
        <v>86</v>
      </c>
      <c r="D26" s="61" t="s">
        <v>91</v>
      </c>
      <c r="E26" s="61" t="s">
        <v>88</v>
      </c>
    </row>
    <row r="27" spans="1:5" ht="25.5" x14ac:dyDescent="0.25">
      <c r="A27" s="62" t="s">
        <v>92</v>
      </c>
      <c r="B27" s="62">
        <v>70</v>
      </c>
      <c r="C27" s="62" t="s">
        <v>93</v>
      </c>
      <c r="D27" s="62" t="s">
        <v>87</v>
      </c>
      <c r="E27" s="62" t="s">
        <v>88</v>
      </c>
    </row>
    <row r="28" spans="1:5" ht="25.5" x14ac:dyDescent="0.25">
      <c r="A28" s="61" t="s">
        <v>94</v>
      </c>
      <c r="B28" s="61">
        <v>80</v>
      </c>
      <c r="C28" s="61" t="s">
        <v>93</v>
      </c>
      <c r="D28" s="61" t="s">
        <v>87</v>
      </c>
      <c r="E28" s="61" t="s">
        <v>88</v>
      </c>
    </row>
    <row r="29" spans="1:5" ht="26.25" thickBot="1" x14ac:dyDescent="0.3">
      <c r="A29" s="63" t="s">
        <v>95</v>
      </c>
      <c r="B29" s="63">
        <v>63</v>
      </c>
      <c r="C29" s="63" t="s">
        <v>93</v>
      </c>
      <c r="D29" s="63" t="s">
        <v>91</v>
      </c>
      <c r="E29" s="63" t="s">
        <v>88</v>
      </c>
    </row>
  </sheetData>
  <mergeCells count="7">
    <mergeCell ref="M2:P2"/>
    <mergeCell ref="A4:A6"/>
    <mergeCell ref="A7:A9"/>
    <mergeCell ref="B21:B23"/>
    <mergeCell ref="C21:C23"/>
    <mergeCell ref="D21:D23"/>
    <mergeCell ref="E21:E23"/>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12"/>
  <sheetViews>
    <sheetView zoomScale="80" zoomScaleNormal="80" workbookViewId="0">
      <selection activeCell="B5" sqref="B5:B10"/>
    </sheetView>
  </sheetViews>
  <sheetFormatPr defaultColWidth="11" defaultRowHeight="15.75" x14ac:dyDescent="0.25"/>
  <cols>
    <col min="12" max="12" width="12.375" customWidth="1"/>
    <col min="14" max="14" width="11.375" customWidth="1"/>
    <col min="15" max="15" width="10.625" customWidth="1"/>
  </cols>
  <sheetData>
    <row r="2" spans="1:15" x14ac:dyDescent="0.25">
      <c r="A2" s="2" t="s">
        <v>41</v>
      </c>
    </row>
    <row r="3" spans="1:15" x14ac:dyDescent="0.25">
      <c r="C3" s="49" t="s">
        <v>18</v>
      </c>
      <c r="D3" s="49"/>
      <c r="E3" s="49" t="s">
        <v>19</v>
      </c>
      <c r="F3" s="49"/>
    </row>
    <row r="4" spans="1:15" ht="31.5" x14ac:dyDescent="0.25">
      <c r="C4" s="17" t="s">
        <v>16</v>
      </c>
      <c r="D4" s="18" t="s">
        <v>6</v>
      </c>
      <c r="E4" s="17" t="s">
        <v>16</v>
      </c>
      <c r="F4" s="18" t="s">
        <v>6</v>
      </c>
      <c r="K4" s="14"/>
      <c r="L4" s="28" t="s">
        <v>4</v>
      </c>
      <c r="M4" s="28" t="s">
        <v>5</v>
      </c>
      <c r="N4" s="28" t="s">
        <v>13</v>
      </c>
      <c r="O4" s="28" t="s">
        <v>14</v>
      </c>
    </row>
    <row r="5" spans="1:15" x14ac:dyDescent="0.25">
      <c r="A5" s="46" t="s">
        <v>4</v>
      </c>
      <c r="B5" s="6" t="s">
        <v>9</v>
      </c>
      <c r="C5" s="19">
        <v>24.6</v>
      </c>
      <c r="D5" s="22">
        <v>2.37</v>
      </c>
      <c r="E5" s="7">
        <v>35</v>
      </c>
      <c r="F5" s="25">
        <v>0.88616025638707085</v>
      </c>
      <c r="K5" s="14" t="s">
        <v>17</v>
      </c>
      <c r="L5" s="16">
        <f>AVERAGE(C5:C7)</f>
        <v>25.933333333333337</v>
      </c>
      <c r="M5" s="16">
        <f>AVERAGE(C8:C10)</f>
        <v>14.146666666666667</v>
      </c>
      <c r="N5" s="16">
        <f>AVERAGE(E5:E7)</f>
        <v>34.166666666666664</v>
      </c>
      <c r="O5" s="16">
        <f>AVERAGE(E8:E10)</f>
        <v>22.566666666666666</v>
      </c>
    </row>
    <row r="6" spans="1:15" x14ac:dyDescent="0.25">
      <c r="A6" s="47"/>
      <c r="B6" s="7" t="s">
        <v>10</v>
      </c>
      <c r="C6" s="20">
        <v>27.1</v>
      </c>
      <c r="D6" s="23">
        <v>1.98</v>
      </c>
      <c r="E6" s="7">
        <v>36.299999999999997</v>
      </c>
      <c r="F6" s="26">
        <v>1.4613418491236205</v>
      </c>
      <c r="K6" s="14" t="s">
        <v>6</v>
      </c>
      <c r="L6" s="16">
        <f>STDEV(C5:C7)</f>
        <v>1.2583057392117916</v>
      </c>
      <c r="M6" s="16">
        <f>STDEV(C8:C10)</f>
        <v>1.5081556064721355</v>
      </c>
      <c r="N6" s="16">
        <f>STDEV(E5:E7)</f>
        <v>2.6501572280401269</v>
      </c>
      <c r="O6" s="16">
        <f>STDEV(E8:E10)</f>
        <v>1.2220201853215567</v>
      </c>
    </row>
    <row r="7" spans="1:15" x14ac:dyDescent="0.25">
      <c r="A7" s="48"/>
      <c r="B7" s="8" t="s">
        <v>11</v>
      </c>
      <c r="C7" s="21">
        <v>26.1</v>
      </c>
      <c r="D7" s="24">
        <v>5.13</v>
      </c>
      <c r="E7" s="8">
        <v>31.2</v>
      </c>
      <c r="F7" s="27">
        <v>1.2866701208934637</v>
      </c>
    </row>
    <row r="8" spans="1:15" x14ac:dyDescent="0.25">
      <c r="A8" s="46" t="s">
        <v>5</v>
      </c>
      <c r="B8" s="6" t="s">
        <v>7</v>
      </c>
      <c r="C8" s="19">
        <v>14.7</v>
      </c>
      <c r="D8" s="22">
        <v>2.4980000000000002</v>
      </c>
      <c r="E8" s="6">
        <v>23.9</v>
      </c>
      <c r="F8" s="25">
        <v>1.2866701208934637</v>
      </c>
    </row>
    <row r="9" spans="1:15" x14ac:dyDescent="0.25">
      <c r="A9" s="47"/>
      <c r="B9" s="7" t="s">
        <v>8</v>
      </c>
      <c r="C9" s="20">
        <v>15.3</v>
      </c>
      <c r="D9" s="23">
        <v>3.94</v>
      </c>
      <c r="E9" s="7">
        <v>22.3</v>
      </c>
      <c r="F9" s="26">
        <v>2.6455151169162798</v>
      </c>
    </row>
    <row r="10" spans="1:15" x14ac:dyDescent="0.25">
      <c r="A10" s="48"/>
      <c r="B10" s="8" t="s">
        <v>12</v>
      </c>
      <c r="C10" s="21">
        <v>12.44</v>
      </c>
      <c r="D10" s="24">
        <v>1.32</v>
      </c>
      <c r="E10" s="8">
        <v>21.5</v>
      </c>
      <c r="F10" s="27">
        <v>3.6920000000000002</v>
      </c>
    </row>
    <row r="12" spans="1:15" x14ac:dyDescent="0.25">
      <c r="A12" t="s">
        <v>15</v>
      </c>
    </row>
  </sheetData>
  <mergeCells count="4">
    <mergeCell ref="A8:A10"/>
    <mergeCell ref="A5:A7"/>
    <mergeCell ref="C3:D3"/>
    <mergeCell ref="E3:F3"/>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L16"/>
  <sheetViews>
    <sheetView workbookViewId="0">
      <selection activeCell="K7" sqref="K7"/>
    </sheetView>
  </sheetViews>
  <sheetFormatPr defaultRowHeight="15.75" x14ac:dyDescent="0.25"/>
  <cols>
    <col min="2" max="2" width="13.625" customWidth="1"/>
    <col min="3" max="3" width="41.75" customWidth="1"/>
    <col min="4" max="4" width="26.25" customWidth="1"/>
  </cols>
  <sheetData>
    <row r="3" spans="2:12" ht="16.5" thickBot="1" x14ac:dyDescent="0.3">
      <c r="B3" s="32" t="s">
        <v>43</v>
      </c>
    </row>
    <row r="4" spans="2:12" ht="24.75" customHeight="1" thickBot="1" x14ac:dyDescent="0.3">
      <c r="B4" s="33" t="s">
        <v>44</v>
      </c>
      <c r="C4" s="34" t="s">
        <v>45</v>
      </c>
      <c r="D4" s="34" t="s">
        <v>46</v>
      </c>
    </row>
    <row r="5" spans="2:12" ht="23.25" customHeight="1" thickBot="1" x14ac:dyDescent="0.3">
      <c r="B5" s="51" t="s">
        <v>47</v>
      </c>
      <c r="C5" s="35" t="s">
        <v>48</v>
      </c>
      <c r="D5" s="35" t="s">
        <v>49</v>
      </c>
    </row>
    <row r="6" spans="2:12" ht="19.5" customHeight="1" thickBot="1" x14ac:dyDescent="0.3">
      <c r="B6" s="52"/>
      <c r="C6" s="35" t="s">
        <v>50</v>
      </c>
      <c r="D6" s="35"/>
    </row>
    <row r="7" spans="2:12" ht="23.25" customHeight="1" thickBot="1" x14ac:dyDescent="0.3">
      <c r="B7" s="51" t="s">
        <v>51</v>
      </c>
      <c r="C7" s="35" t="s">
        <v>52</v>
      </c>
      <c r="D7" s="35" t="s">
        <v>53</v>
      </c>
    </row>
    <row r="8" spans="2:12" ht="18" customHeight="1" thickBot="1" x14ac:dyDescent="0.3">
      <c r="B8" s="52"/>
      <c r="C8" s="35" t="s">
        <v>54</v>
      </c>
      <c r="D8" s="35"/>
    </row>
    <row r="9" spans="2:12" ht="24" customHeight="1" thickBot="1" x14ac:dyDescent="0.3">
      <c r="B9" s="51" t="s">
        <v>55</v>
      </c>
      <c r="C9" s="36" t="s">
        <v>56</v>
      </c>
      <c r="D9" s="35" t="s">
        <v>57</v>
      </c>
    </row>
    <row r="10" spans="2:12" ht="21" customHeight="1" thickBot="1" x14ac:dyDescent="0.3">
      <c r="B10" s="52"/>
      <c r="C10" s="36" t="s">
        <v>58</v>
      </c>
      <c r="D10" s="35"/>
    </row>
    <row r="11" spans="2:12" ht="21.75" customHeight="1" thickBot="1" x14ac:dyDescent="0.3">
      <c r="B11" s="51" t="s">
        <v>59</v>
      </c>
      <c r="C11" s="35" t="s">
        <v>60</v>
      </c>
      <c r="D11" s="35" t="s">
        <v>61</v>
      </c>
    </row>
    <row r="12" spans="2:12" ht="21.75" customHeight="1" thickBot="1" x14ac:dyDescent="0.3">
      <c r="B12" s="52"/>
      <c r="C12" s="35" t="s">
        <v>62</v>
      </c>
      <c r="D12" s="37"/>
    </row>
    <row r="13" spans="2:12" ht="19.5" customHeight="1" thickBot="1" x14ac:dyDescent="0.3">
      <c r="B13" s="51" t="s">
        <v>63</v>
      </c>
      <c r="C13" s="35" t="s">
        <v>64</v>
      </c>
      <c r="D13" s="35" t="s">
        <v>65</v>
      </c>
    </row>
    <row r="14" spans="2:12" ht="18" customHeight="1" thickBot="1" x14ac:dyDescent="0.3">
      <c r="B14" s="52"/>
      <c r="C14" s="35" t="s">
        <v>66</v>
      </c>
      <c r="D14" s="35"/>
    </row>
    <row r="15" spans="2:12" x14ac:dyDescent="0.25">
      <c r="B15" s="41"/>
      <c r="C15" s="41"/>
      <c r="D15" s="41"/>
      <c r="E15" s="32"/>
      <c r="F15" s="32"/>
      <c r="G15" s="32"/>
    </row>
    <row r="16" spans="2:12" ht="45.75" customHeight="1" x14ac:dyDescent="0.25">
      <c r="B16" s="50" t="s">
        <v>75</v>
      </c>
      <c r="C16" s="50"/>
      <c r="D16" s="50"/>
      <c r="E16" s="50"/>
      <c r="F16" s="50"/>
      <c r="G16" s="50"/>
      <c r="H16" s="50"/>
      <c r="I16" s="50"/>
      <c r="J16" s="50"/>
      <c r="K16" s="50"/>
      <c r="L16" s="50"/>
    </row>
  </sheetData>
  <mergeCells count="6">
    <mergeCell ref="B16:L16"/>
    <mergeCell ref="B5:B6"/>
    <mergeCell ref="B7:B8"/>
    <mergeCell ref="B9:B10"/>
    <mergeCell ref="B11:B12"/>
    <mergeCell ref="B13:B14"/>
  </mergeCells>
  <pageMargins left="0.7" right="0.7" top="0.75" bottom="0.75" header="0.3" footer="0.3"/>
  <pageSetup paperSize="9" orientation="portrait" horizontalDpi="4294967294"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N19"/>
  <sheetViews>
    <sheetView zoomScale="80" zoomScaleNormal="80" workbookViewId="0">
      <selection activeCell="D28" sqref="D28"/>
    </sheetView>
  </sheetViews>
  <sheetFormatPr defaultColWidth="11" defaultRowHeight="15.75" x14ac:dyDescent="0.25"/>
  <cols>
    <col min="4" max="6" width="10.875" customWidth="1"/>
  </cols>
  <sheetData>
    <row r="2" spans="3:14" x14ac:dyDescent="0.25">
      <c r="C2" s="2" t="s">
        <v>40</v>
      </c>
    </row>
    <row r="3" spans="3:14" x14ac:dyDescent="0.25">
      <c r="C3" s="53" t="s">
        <v>24</v>
      </c>
      <c r="D3" s="53"/>
      <c r="E3" s="53" t="s">
        <v>25</v>
      </c>
      <c r="F3" s="53"/>
    </row>
    <row r="4" spans="3:14" x14ac:dyDescent="0.25">
      <c r="C4" t="s">
        <v>26</v>
      </c>
      <c r="D4" t="s">
        <v>27</v>
      </c>
      <c r="E4" t="s">
        <v>28</v>
      </c>
      <c r="F4" t="s">
        <v>29</v>
      </c>
    </row>
    <row r="5" spans="3:14" x14ac:dyDescent="0.25">
      <c r="C5">
        <v>30</v>
      </c>
      <c r="D5">
        <v>80</v>
      </c>
      <c r="E5">
        <v>10</v>
      </c>
      <c r="F5">
        <v>49</v>
      </c>
    </row>
    <row r="6" spans="3:14" x14ac:dyDescent="0.25">
      <c r="C6">
        <v>19</v>
      </c>
      <c r="D6">
        <v>60</v>
      </c>
      <c r="E6">
        <v>8</v>
      </c>
      <c r="F6">
        <v>40</v>
      </c>
    </row>
    <row r="7" spans="3:14" x14ac:dyDescent="0.25">
      <c r="C7">
        <v>31</v>
      </c>
      <c r="D7">
        <v>76</v>
      </c>
      <c r="E7">
        <v>4</v>
      </c>
      <c r="F7">
        <v>40</v>
      </c>
    </row>
    <row r="8" spans="3:14" x14ac:dyDescent="0.25">
      <c r="C8">
        <v>27</v>
      </c>
      <c r="D8">
        <v>64</v>
      </c>
      <c r="F8">
        <v>43</v>
      </c>
    </row>
    <row r="9" spans="3:14" x14ac:dyDescent="0.25">
      <c r="D9">
        <v>73</v>
      </c>
      <c r="F9">
        <v>34</v>
      </c>
    </row>
    <row r="10" spans="3:14" x14ac:dyDescent="0.25">
      <c r="E10" s="49" t="s">
        <v>18</v>
      </c>
      <c r="F10" s="49"/>
      <c r="G10" s="49" t="s">
        <v>19</v>
      </c>
      <c r="H10" s="49"/>
    </row>
    <row r="11" spans="3:14" ht="31.5" x14ac:dyDescent="0.25">
      <c r="E11" s="28" t="s">
        <v>30</v>
      </c>
      <c r="F11" s="18" t="s">
        <v>6</v>
      </c>
      <c r="G11" s="28" t="s">
        <v>30</v>
      </c>
      <c r="H11" s="18" t="s">
        <v>6</v>
      </c>
      <c r="J11" s="14"/>
      <c r="K11" s="28" t="s">
        <v>20</v>
      </c>
      <c r="L11" s="28" t="s">
        <v>22</v>
      </c>
      <c r="M11" s="28" t="s">
        <v>21</v>
      </c>
      <c r="N11" s="28" t="s">
        <v>23</v>
      </c>
    </row>
    <row r="12" spans="3:14" x14ac:dyDescent="0.25">
      <c r="C12" s="46" t="s">
        <v>4</v>
      </c>
      <c r="D12" s="6" t="s">
        <v>9</v>
      </c>
      <c r="E12" s="22">
        <v>28</v>
      </c>
      <c r="F12" s="22">
        <v>3.54</v>
      </c>
      <c r="G12" s="22">
        <v>10</v>
      </c>
      <c r="H12" s="22">
        <v>2</v>
      </c>
      <c r="J12" s="14" t="s">
        <v>17</v>
      </c>
      <c r="K12" s="29">
        <f>AVERAGE(E12:E14)</f>
        <v>27.333333333333332</v>
      </c>
      <c r="L12" s="29">
        <f>AVERAGE(E15:E17)</f>
        <v>71</v>
      </c>
      <c r="M12" s="29">
        <f>AVERAGE(G12:G14)</f>
        <v>7.333333333333333</v>
      </c>
      <c r="N12" s="29">
        <f>AVERAGE(G15:G17)</f>
        <v>42.666666666666664</v>
      </c>
    </row>
    <row r="13" spans="3:14" x14ac:dyDescent="0.25">
      <c r="C13" s="47"/>
      <c r="D13" s="7" t="s">
        <v>10</v>
      </c>
      <c r="E13" s="23">
        <v>23</v>
      </c>
      <c r="F13" s="23">
        <v>2.72</v>
      </c>
      <c r="G13" s="23">
        <v>8</v>
      </c>
      <c r="H13" s="23">
        <v>2.52</v>
      </c>
      <c r="J13" s="14" t="s">
        <v>6</v>
      </c>
      <c r="K13" s="29">
        <f>STDEV(E12:E14)</f>
        <v>4.0414518843273708</v>
      </c>
      <c r="L13" s="29">
        <f>STDEV(E15:E17)</f>
        <v>6.2449979983983983</v>
      </c>
      <c r="M13" s="29">
        <f>STDEV(G12:G14)</f>
        <v>3.0550504633038926</v>
      </c>
      <c r="N13" s="29">
        <f>STDEV(G15:G17)</f>
        <v>4.5092497528228943</v>
      </c>
    </row>
    <row r="14" spans="3:14" x14ac:dyDescent="0.25">
      <c r="C14" s="48"/>
      <c r="D14" s="8" t="s">
        <v>11</v>
      </c>
      <c r="E14" s="24">
        <v>31</v>
      </c>
      <c r="F14" s="24">
        <v>0.98</v>
      </c>
      <c r="G14" s="24">
        <v>4</v>
      </c>
      <c r="H14" s="24">
        <v>2.08</v>
      </c>
    </row>
    <row r="15" spans="3:14" x14ac:dyDescent="0.25">
      <c r="C15" s="46" t="s">
        <v>5</v>
      </c>
      <c r="D15" s="6" t="s">
        <v>7</v>
      </c>
      <c r="E15" s="23">
        <v>76</v>
      </c>
      <c r="F15" s="23">
        <v>5.72</v>
      </c>
      <c r="G15" s="23">
        <v>47</v>
      </c>
      <c r="H15" s="23">
        <v>3.51</v>
      </c>
    </row>
    <row r="16" spans="3:14" x14ac:dyDescent="0.25">
      <c r="C16" s="47"/>
      <c r="D16" s="7" t="s">
        <v>8</v>
      </c>
      <c r="E16" s="23">
        <v>64</v>
      </c>
      <c r="F16" s="23">
        <v>3.23</v>
      </c>
      <c r="G16" s="23">
        <v>38</v>
      </c>
      <c r="H16" s="23">
        <v>2</v>
      </c>
    </row>
    <row r="17" spans="3:8" x14ac:dyDescent="0.25">
      <c r="C17" s="48"/>
      <c r="D17" s="8" t="s">
        <v>12</v>
      </c>
      <c r="E17" s="24">
        <v>73</v>
      </c>
      <c r="F17" s="24">
        <v>6.98</v>
      </c>
      <c r="G17" s="24">
        <v>43</v>
      </c>
      <c r="H17" s="24">
        <v>2.78</v>
      </c>
    </row>
    <row r="19" spans="3:8" x14ac:dyDescent="0.25">
      <c r="C19" t="s">
        <v>15</v>
      </c>
    </row>
  </sheetData>
  <mergeCells count="6">
    <mergeCell ref="G10:H10"/>
    <mergeCell ref="C3:D3"/>
    <mergeCell ref="E3:F3"/>
    <mergeCell ref="C12:C14"/>
    <mergeCell ref="C15:C17"/>
    <mergeCell ref="E10:F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27"/>
  <sheetViews>
    <sheetView tabSelected="1" zoomScale="70" zoomScaleNormal="70" workbookViewId="0">
      <selection activeCell="E14" sqref="E14"/>
    </sheetView>
  </sheetViews>
  <sheetFormatPr defaultRowHeight="15.75" x14ac:dyDescent="0.25"/>
  <cols>
    <col min="2" max="2" width="16.75" customWidth="1"/>
  </cols>
  <sheetData>
    <row r="2" spans="1:11" x14ac:dyDescent="0.25">
      <c r="A2" s="31" t="s">
        <v>39</v>
      </c>
    </row>
    <row r="3" spans="1:11" x14ac:dyDescent="0.25">
      <c r="C3" s="54" t="s">
        <v>76</v>
      </c>
      <c r="D3" s="54"/>
      <c r="E3" s="54"/>
      <c r="F3" s="54"/>
      <c r="G3" s="54"/>
      <c r="H3" s="54"/>
      <c r="I3" s="54"/>
      <c r="J3" s="54"/>
      <c r="K3" s="54"/>
    </row>
    <row r="4" spans="1:11" x14ac:dyDescent="0.25">
      <c r="B4" s="43"/>
      <c r="C4" s="43" t="s">
        <v>37</v>
      </c>
      <c r="D4" s="43"/>
      <c r="E4" s="43"/>
      <c r="F4" s="43"/>
      <c r="G4" s="43"/>
      <c r="H4" s="43" t="s">
        <v>38</v>
      </c>
      <c r="I4" s="43"/>
      <c r="J4" s="43"/>
      <c r="K4" s="43"/>
    </row>
    <row r="5" spans="1:11" x14ac:dyDescent="0.25">
      <c r="B5" s="43" t="s">
        <v>36</v>
      </c>
      <c r="C5" s="43" t="s">
        <v>9</v>
      </c>
      <c r="D5" s="43" t="s">
        <v>10</v>
      </c>
      <c r="E5" s="43" t="s">
        <v>11</v>
      </c>
      <c r="F5" s="43" t="s">
        <v>30</v>
      </c>
      <c r="G5" s="43" t="s">
        <v>6</v>
      </c>
      <c r="H5" s="43" t="s">
        <v>9</v>
      </c>
      <c r="I5" s="43" t="s">
        <v>10</v>
      </c>
      <c r="J5" s="43" t="s">
        <v>11</v>
      </c>
      <c r="K5" s="43" t="s">
        <v>30</v>
      </c>
    </row>
    <row r="6" spans="1:11" x14ac:dyDescent="0.25">
      <c r="B6" s="43" t="s">
        <v>31</v>
      </c>
      <c r="C6" s="44">
        <v>0.26800000000000002</v>
      </c>
      <c r="D6" s="44">
        <v>0.27100000000000002</v>
      </c>
      <c r="E6" s="44">
        <v>0.41199999999999998</v>
      </c>
      <c r="F6" s="44">
        <v>0.317</v>
      </c>
      <c r="G6" s="44">
        <v>8.2286086308682657E-2</v>
      </c>
      <c r="H6" s="44">
        <v>1.9887999999999999</v>
      </c>
      <c r="I6" s="44">
        <v>2.2568999999999999</v>
      </c>
      <c r="J6" s="44">
        <v>2.5359799999999999</v>
      </c>
      <c r="K6" s="44">
        <v>2.2605599999999999</v>
      </c>
    </row>
    <row r="7" spans="1:11" x14ac:dyDescent="0.25">
      <c r="B7" s="43" t="s">
        <v>32</v>
      </c>
      <c r="C7" s="44">
        <v>-0.32179999999999997</v>
      </c>
      <c r="D7" s="44">
        <v>-0.47610000000000002</v>
      </c>
      <c r="E7" s="44">
        <v>-0.28370000000000001</v>
      </c>
      <c r="F7" s="44">
        <v>-0.36053333333333337</v>
      </c>
      <c r="G7" s="44">
        <v>0.10188053461448511</v>
      </c>
      <c r="H7" s="44">
        <v>-0.98299999999999998</v>
      </c>
      <c r="I7" s="44">
        <v>-1.4890000000000001</v>
      </c>
      <c r="J7" s="44">
        <v>-1.73</v>
      </c>
      <c r="K7" s="44">
        <v>-1.4006666666666667</v>
      </c>
    </row>
    <row r="8" spans="1:11" x14ac:dyDescent="0.25">
      <c r="B8" s="43" t="s">
        <v>33</v>
      </c>
      <c r="C8" s="44">
        <v>2.3450000000000002</v>
      </c>
      <c r="D8" s="44">
        <v>3.762</v>
      </c>
      <c r="E8" s="44">
        <v>1.27</v>
      </c>
      <c r="F8" s="44">
        <v>2.4590000000000001</v>
      </c>
      <c r="G8" s="44">
        <v>1.2499051964049113</v>
      </c>
      <c r="H8" s="44">
        <v>14.223000000000001</v>
      </c>
      <c r="I8" s="44">
        <v>13.695</v>
      </c>
      <c r="J8" s="44">
        <v>12.986000000000001</v>
      </c>
      <c r="K8" s="44">
        <v>13.634666666666666</v>
      </c>
    </row>
    <row r="9" spans="1:11" x14ac:dyDescent="0.25">
      <c r="B9" s="43" t="s">
        <v>34</v>
      </c>
      <c r="C9" s="44">
        <v>-0.61837200000000003</v>
      </c>
      <c r="D9" s="44">
        <v>-0.24809999999999999</v>
      </c>
      <c r="E9" s="44">
        <v>-0.78628100000000001</v>
      </c>
      <c r="F9" s="44">
        <v>-0.55091766666666675</v>
      </c>
      <c r="G9" s="44">
        <v>0.27535842551905554</v>
      </c>
      <c r="H9" s="44">
        <v>-2.0387749999999998</v>
      </c>
      <c r="I9" s="44">
        <v>-2.2246570000000001</v>
      </c>
      <c r="J9" s="44">
        <v>-1.4932000000000001</v>
      </c>
      <c r="K9" s="44">
        <v>-1.9188773333333333</v>
      </c>
    </row>
    <row r="10" spans="1:11" x14ac:dyDescent="0.25">
      <c r="B10" s="43" t="s">
        <v>35</v>
      </c>
      <c r="C10" s="44">
        <v>0.25</v>
      </c>
      <c r="D10" s="44">
        <v>-0.21</v>
      </c>
      <c r="E10" s="44">
        <v>-0.42</v>
      </c>
      <c r="F10" s="44">
        <v>-0.12666666666666668</v>
      </c>
      <c r="G10" s="44">
        <v>0.34268547289509271</v>
      </c>
      <c r="H10" s="44">
        <v>-3.9230768999999999</v>
      </c>
      <c r="I10" s="44">
        <v>-4.3024182</v>
      </c>
      <c r="J10" s="44">
        <v>-4.2191999999999998</v>
      </c>
      <c r="K10" s="44">
        <v>-4.1482317000000002</v>
      </c>
    </row>
    <row r="11" spans="1:11" x14ac:dyDescent="0.25">
      <c r="B11" s="42"/>
      <c r="C11" s="42"/>
      <c r="D11" s="42"/>
      <c r="E11" s="42"/>
      <c r="F11" s="42"/>
      <c r="G11" s="42"/>
      <c r="H11" s="42"/>
      <c r="I11" s="42"/>
      <c r="J11" s="42"/>
      <c r="K11" s="42"/>
    </row>
    <row r="12" spans="1:11" x14ac:dyDescent="0.25">
      <c r="B12" s="42"/>
      <c r="C12" s="42"/>
      <c r="D12" s="42"/>
      <c r="E12" s="42"/>
      <c r="F12" s="42"/>
      <c r="G12" s="42"/>
      <c r="H12" s="42"/>
      <c r="I12" s="42"/>
      <c r="J12" s="42"/>
      <c r="K12" s="42"/>
    </row>
    <row r="13" spans="1:11" x14ac:dyDescent="0.25">
      <c r="B13" s="42"/>
      <c r="C13" s="55" t="s">
        <v>77</v>
      </c>
      <c r="D13" s="55"/>
      <c r="E13" s="55"/>
      <c r="F13" s="55"/>
      <c r="G13" s="55"/>
      <c r="H13" s="55"/>
      <c r="I13" s="55"/>
      <c r="J13" s="55"/>
      <c r="K13" s="55"/>
    </row>
    <row r="14" spans="1:11" x14ac:dyDescent="0.25">
      <c r="B14" s="43"/>
      <c r="C14" s="43" t="s">
        <v>37</v>
      </c>
      <c r="D14" s="43"/>
      <c r="E14" s="43"/>
      <c r="F14" s="43"/>
      <c r="G14" s="43"/>
      <c r="H14" s="43" t="s">
        <v>38</v>
      </c>
      <c r="I14" s="43"/>
      <c r="J14" s="43"/>
      <c r="K14" s="43"/>
    </row>
    <row r="15" spans="1:11" x14ac:dyDescent="0.25">
      <c r="B15" s="43" t="s">
        <v>36</v>
      </c>
      <c r="C15" s="43" t="s">
        <v>7</v>
      </c>
      <c r="D15" s="43" t="s">
        <v>8</v>
      </c>
      <c r="E15" s="43" t="s">
        <v>12</v>
      </c>
      <c r="F15" s="43" t="s">
        <v>30</v>
      </c>
      <c r="G15" s="43" t="s">
        <v>6</v>
      </c>
      <c r="H15" s="43" t="s">
        <v>7</v>
      </c>
      <c r="I15" s="43" t="s">
        <v>8</v>
      </c>
      <c r="J15" s="43" t="s">
        <v>12</v>
      </c>
      <c r="K15" s="43" t="s">
        <v>30</v>
      </c>
    </row>
    <row r="16" spans="1:11" x14ac:dyDescent="0.25">
      <c r="B16" s="43" t="s">
        <v>31</v>
      </c>
      <c r="C16" s="44">
        <v>-0.311</v>
      </c>
      <c r="D16" s="44">
        <v>-0.218</v>
      </c>
      <c r="E16" s="44">
        <v>-0.47</v>
      </c>
      <c r="F16" s="44">
        <v>-0.33300000000000002</v>
      </c>
      <c r="G16" s="44">
        <v>0.12743233498606232</v>
      </c>
      <c r="H16" s="44">
        <v>-3.2240000000000002</v>
      </c>
      <c r="I16" s="44">
        <v>-2.79</v>
      </c>
      <c r="J16" s="44">
        <v>-1.8340000000000001</v>
      </c>
      <c r="K16" s="44">
        <v>-2.6160000000000001</v>
      </c>
    </row>
    <row r="17" spans="2:22" x14ac:dyDescent="0.25">
      <c r="B17" s="43" t="s">
        <v>32</v>
      </c>
      <c r="C17" s="44">
        <v>-0.41199999999999998</v>
      </c>
      <c r="D17" s="44">
        <v>-0.878</v>
      </c>
      <c r="E17" s="44">
        <v>-0.67100000000000004</v>
      </c>
      <c r="F17" s="44">
        <v>-0.65366666666666673</v>
      </c>
      <c r="G17" s="44">
        <v>0.23348304720757207</v>
      </c>
      <c r="H17" s="44">
        <v>-3.0134719799999998</v>
      </c>
      <c r="I17" s="44">
        <v>-4.1001280481149998</v>
      </c>
      <c r="J17" s="44">
        <v>-5.9024729999999996</v>
      </c>
      <c r="K17" s="44">
        <v>-4.338691009371666</v>
      </c>
    </row>
    <row r="18" spans="2:22" x14ac:dyDescent="0.25">
      <c r="B18" s="43" t="s">
        <v>33</v>
      </c>
      <c r="C18" s="44">
        <v>0.19600000000000001</v>
      </c>
      <c r="D18" s="44">
        <v>-0.29799999999999999</v>
      </c>
      <c r="E18" s="44">
        <v>-0.31536999999999998</v>
      </c>
      <c r="F18" s="44">
        <v>-0.13912333333333332</v>
      </c>
      <c r="G18" s="44">
        <v>0.29035524040962879</v>
      </c>
      <c r="H18" s="44">
        <v>-0.50161199999999995</v>
      </c>
      <c r="I18" s="44">
        <v>-0.62904987999999995</v>
      </c>
      <c r="J18" s="44">
        <v>-0.89300000000000002</v>
      </c>
      <c r="K18" s="44">
        <v>-0.6745539599999999</v>
      </c>
    </row>
    <row r="19" spans="2:22" x14ac:dyDescent="0.25">
      <c r="B19" s="43" t="s">
        <v>34</v>
      </c>
      <c r="C19" s="44">
        <v>-0.57930702000000001</v>
      </c>
      <c r="D19" s="44">
        <v>-0.75392000000000003</v>
      </c>
      <c r="E19" s="44">
        <v>-0.1011</v>
      </c>
      <c r="F19" s="44">
        <v>-0.47810900666666667</v>
      </c>
      <c r="G19" s="44">
        <v>0.33797080721115569</v>
      </c>
      <c r="H19" s="44">
        <v>-1.5689</v>
      </c>
      <c r="I19" s="44">
        <v>-2.9609999999999999</v>
      </c>
      <c r="J19" s="44">
        <v>-3.2160000000000002</v>
      </c>
      <c r="K19" s="44">
        <v>-2.5819666666666667</v>
      </c>
    </row>
    <row r="20" spans="2:22" x14ac:dyDescent="0.25">
      <c r="B20" s="43" t="s">
        <v>35</v>
      </c>
      <c r="C20" s="44">
        <v>-0.21912699999999999</v>
      </c>
      <c r="D20" s="44">
        <v>-2.7688999999999999</v>
      </c>
      <c r="E20" s="44">
        <v>-3.5129999999999999</v>
      </c>
      <c r="F20" s="44">
        <v>-2.1670089999999997</v>
      </c>
      <c r="G20" s="44">
        <v>1.7274560535489751</v>
      </c>
      <c r="H20" s="44">
        <v>-5.9748010000000003</v>
      </c>
      <c r="I20" s="44">
        <v>-3.9823300000000001</v>
      </c>
      <c r="J20" s="44">
        <v>-4.5498597500000004</v>
      </c>
      <c r="K20" s="44">
        <v>-4.835663583333333</v>
      </c>
    </row>
    <row r="22" spans="2:22" x14ac:dyDescent="0.25">
      <c r="B22" t="s">
        <v>15</v>
      </c>
    </row>
    <row r="24" spans="2:22" ht="18" customHeight="1" x14ac:dyDescent="0.25">
      <c r="B24" s="56" t="s">
        <v>78</v>
      </c>
      <c r="C24" s="56"/>
      <c r="D24" s="56"/>
      <c r="E24" s="56"/>
      <c r="F24" s="56"/>
      <c r="G24" s="56"/>
      <c r="H24" s="56"/>
      <c r="I24" s="56"/>
      <c r="J24" s="56"/>
      <c r="K24" s="56"/>
      <c r="L24" s="56"/>
      <c r="M24" s="56"/>
      <c r="N24" s="56"/>
      <c r="O24" s="56"/>
      <c r="P24" s="56"/>
      <c r="Q24" s="56"/>
      <c r="R24" s="56"/>
      <c r="S24" s="56"/>
      <c r="T24" s="56"/>
      <c r="U24" s="56"/>
      <c r="V24" s="56"/>
    </row>
    <row r="25" spans="2:22" x14ac:dyDescent="0.25">
      <c r="B25" s="56"/>
      <c r="C25" s="56"/>
      <c r="D25" s="56"/>
      <c r="E25" s="56"/>
      <c r="F25" s="56"/>
      <c r="G25" s="56"/>
      <c r="H25" s="56"/>
      <c r="I25" s="56"/>
      <c r="J25" s="56"/>
      <c r="K25" s="56"/>
      <c r="L25" s="56"/>
      <c r="M25" s="56"/>
      <c r="N25" s="56"/>
      <c r="O25" s="56"/>
      <c r="P25" s="56"/>
      <c r="Q25" s="56"/>
      <c r="R25" s="56"/>
      <c r="S25" s="56"/>
      <c r="T25" s="56"/>
      <c r="U25" s="56"/>
      <c r="V25" s="56"/>
    </row>
    <row r="26" spans="2:22" x14ac:dyDescent="0.25">
      <c r="B26" s="56"/>
      <c r="C26" s="56"/>
      <c r="D26" s="56"/>
      <c r="E26" s="56"/>
      <c r="F26" s="56"/>
      <c r="G26" s="56"/>
      <c r="H26" s="56"/>
      <c r="I26" s="56"/>
      <c r="J26" s="56"/>
      <c r="K26" s="56"/>
      <c r="L26" s="56"/>
      <c r="M26" s="56"/>
      <c r="N26" s="56"/>
      <c r="O26" s="56"/>
      <c r="P26" s="56"/>
      <c r="Q26" s="56"/>
      <c r="R26" s="56"/>
      <c r="S26" s="56"/>
      <c r="T26" s="56"/>
      <c r="U26" s="56"/>
      <c r="V26" s="56"/>
    </row>
    <row r="27" spans="2:22" x14ac:dyDescent="0.25">
      <c r="B27" s="56"/>
      <c r="C27" s="56"/>
      <c r="D27" s="56"/>
      <c r="E27" s="56"/>
      <c r="F27" s="56"/>
      <c r="G27" s="56"/>
      <c r="H27" s="56"/>
      <c r="I27" s="56"/>
      <c r="J27" s="56"/>
      <c r="K27" s="56"/>
      <c r="L27" s="56"/>
      <c r="M27" s="56"/>
      <c r="N27" s="56"/>
      <c r="O27" s="56"/>
      <c r="P27" s="56"/>
      <c r="Q27" s="56"/>
      <c r="R27" s="56"/>
      <c r="S27" s="56"/>
      <c r="T27" s="56"/>
      <c r="U27" s="56"/>
      <c r="V27" s="56"/>
    </row>
  </sheetData>
  <mergeCells count="3">
    <mergeCell ref="C3:K3"/>
    <mergeCell ref="C13:K13"/>
    <mergeCell ref="B24:V27"/>
  </mergeCells>
  <pageMargins left="0.7" right="0.7" top="0.75" bottom="0.75" header="0.3" footer="0.3"/>
  <pageSetup paperSize="9"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Fig 1A</vt:lpstr>
      <vt:lpstr>Fig 1B</vt:lpstr>
      <vt:lpstr>Fig 1E</vt:lpstr>
      <vt:lpstr>Fig 1F</vt:lpstr>
      <vt:lpstr>Fig 4</vt:lpstr>
    </vt:vector>
  </TitlesOfParts>
  <Company>university at buffalo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norlaily mohd ali</dc:creator>
  <cp:lastModifiedBy>norlaily mohd ali</cp:lastModifiedBy>
  <dcterms:created xsi:type="dcterms:W3CDTF">2015-08-24T06:02:05Z</dcterms:created>
  <dcterms:modified xsi:type="dcterms:W3CDTF">2015-11-16T02:22:47Z</dcterms:modified>
</cp:coreProperties>
</file>