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11" activeTab="8"/>
  </bookViews>
  <sheets>
    <sheet name="Viability Trypan Blue (%)" sheetId="1" r:id="rId1"/>
    <sheet name="Adipogenic" sheetId="3" r:id="rId2"/>
    <sheet name="Osteogenic early" sheetId="4" r:id="rId3"/>
    <sheet name="Osteogenic late" sheetId="5" r:id="rId4"/>
    <sheet name="Chondrogenic SO" sheetId="6" r:id="rId5"/>
    <sheet name="Chondrogenic AB" sheetId="7" r:id="rId6"/>
    <sheet name="Chondrogenic MT" sheetId="8" r:id="rId7"/>
    <sheet name="CPD" sheetId="9" r:id="rId8"/>
    <sheet name="Viability Trypan Blue (number)" sheetId="10" r:id="rId9"/>
  </sheets>
  <calcPr calcId="145621"/>
</workbook>
</file>

<file path=xl/calcChain.xml><?xml version="1.0" encoding="utf-8"?>
<calcChain xmlns="http://schemas.openxmlformats.org/spreadsheetml/2006/main">
  <c r="J11" i="10" l="1"/>
  <c r="K11" i="10" s="1"/>
  <c r="I11" i="10"/>
  <c r="H11" i="10"/>
  <c r="J10" i="10"/>
  <c r="K10" i="10" s="1"/>
  <c r="I10" i="10"/>
  <c r="H10" i="10"/>
  <c r="J9" i="10"/>
  <c r="K9" i="10" s="1"/>
  <c r="I9" i="10"/>
  <c r="H9" i="10"/>
  <c r="J8" i="10"/>
  <c r="K8" i="10" s="1"/>
  <c r="I8" i="10"/>
  <c r="H8" i="10"/>
  <c r="J7" i="10"/>
  <c r="K7" i="10" s="1"/>
  <c r="I7" i="10"/>
  <c r="H7" i="10"/>
  <c r="J6" i="10"/>
  <c r="K6" i="10" s="1"/>
  <c r="I6" i="10"/>
  <c r="H6" i="10"/>
  <c r="J5" i="10"/>
  <c r="K5" i="10" s="1"/>
  <c r="I5" i="10"/>
  <c r="H5" i="10"/>
  <c r="J4" i="10"/>
  <c r="I4" i="10"/>
  <c r="K4" i="10" s="1"/>
  <c r="H4" i="10"/>
  <c r="J3" i="10"/>
  <c r="I3" i="10"/>
  <c r="K3" i="10" s="1"/>
  <c r="H3" i="10"/>
  <c r="AQ12" i="9" l="1"/>
  <c r="AP12" i="9"/>
  <c r="AR12" i="9" s="1"/>
  <c r="AO12" i="9"/>
  <c r="AF12" i="9"/>
  <c r="AE12" i="9"/>
  <c r="AD12" i="9"/>
  <c r="U12" i="9"/>
  <c r="T12" i="9"/>
  <c r="V12" i="9" s="1"/>
  <c r="S12" i="9"/>
  <c r="J12" i="9"/>
  <c r="K12" i="9" s="1"/>
  <c r="I12" i="9"/>
  <c r="H12" i="9"/>
  <c r="AQ11" i="9"/>
  <c r="AP11" i="9"/>
  <c r="AR11" i="9" s="1"/>
  <c r="AO11" i="9"/>
  <c r="AF11" i="9"/>
  <c r="AG11" i="9" s="1"/>
  <c r="AE11" i="9"/>
  <c r="AD11" i="9"/>
  <c r="U11" i="9"/>
  <c r="T11" i="9"/>
  <c r="V11" i="9" s="1"/>
  <c r="S11" i="9"/>
  <c r="J11" i="9"/>
  <c r="K11" i="9" s="1"/>
  <c r="I11" i="9"/>
  <c r="H11" i="9"/>
  <c r="AQ10" i="9"/>
  <c r="AP10" i="9"/>
  <c r="AR10" i="9" s="1"/>
  <c r="AO10" i="9"/>
  <c r="AF10" i="9"/>
  <c r="AG10" i="9" s="1"/>
  <c r="AE10" i="9"/>
  <c r="AD10" i="9"/>
  <c r="U10" i="9"/>
  <c r="T10" i="9"/>
  <c r="V10" i="9" s="1"/>
  <c r="S10" i="9"/>
  <c r="J10" i="9"/>
  <c r="K10" i="9" s="1"/>
  <c r="I10" i="9"/>
  <c r="H10" i="9"/>
  <c r="AQ9" i="9"/>
  <c r="AP9" i="9"/>
  <c r="AR9" i="9" s="1"/>
  <c r="AO9" i="9"/>
  <c r="AF9" i="9"/>
  <c r="AG9" i="9" s="1"/>
  <c r="AE9" i="9"/>
  <c r="AD9" i="9"/>
  <c r="U9" i="9"/>
  <c r="T9" i="9"/>
  <c r="V9" i="9" s="1"/>
  <c r="S9" i="9"/>
  <c r="J9" i="9"/>
  <c r="K9" i="9" s="1"/>
  <c r="I9" i="9"/>
  <c r="H9" i="9"/>
  <c r="AQ8" i="9"/>
  <c r="AP8" i="9"/>
  <c r="AR8" i="9" s="1"/>
  <c r="AO8" i="9"/>
  <c r="AF8" i="9"/>
  <c r="AG8" i="9" s="1"/>
  <c r="AE8" i="9"/>
  <c r="AD8" i="9"/>
  <c r="U8" i="9"/>
  <c r="T8" i="9"/>
  <c r="V8" i="9" s="1"/>
  <c r="S8" i="9"/>
  <c r="J8" i="9"/>
  <c r="K8" i="9" s="1"/>
  <c r="I8" i="9"/>
  <c r="H8" i="9"/>
  <c r="AQ7" i="9"/>
  <c r="AP7" i="9"/>
  <c r="AR7" i="9" s="1"/>
  <c r="AO7" i="9"/>
  <c r="AF7" i="9"/>
  <c r="AG7" i="9" s="1"/>
  <c r="AE7" i="9"/>
  <c r="AD7" i="9"/>
  <c r="U7" i="9"/>
  <c r="T7" i="9"/>
  <c r="V7" i="9" s="1"/>
  <c r="S7" i="9"/>
  <c r="J7" i="9"/>
  <c r="K7" i="9" s="1"/>
  <c r="I7" i="9"/>
  <c r="H7" i="9"/>
  <c r="AQ6" i="9"/>
  <c r="AP6" i="9"/>
  <c r="AR6" i="9" s="1"/>
  <c r="AO6" i="9"/>
  <c r="AF6" i="9"/>
  <c r="AG6" i="9" s="1"/>
  <c r="AE6" i="9"/>
  <c r="AD6" i="9"/>
  <c r="U6" i="9"/>
  <c r="T6" i="9"/>
  <c r="V6" i="9" s="1"/>
  <c r="S6" i="9"/>
  <c r="J6" i="9"/>
  <c r="K6" i="9" s="1"/>
  <c r="I6" i="9"/>
  <c r="H6" i="9"/>
  <c r="AQ5" i="9"/>
  <c r="AP5" i="9"/>
  <c r="AR5" i="9" s="1"/>
  <c r="AO5" i="9"/>
  <c r="AF5" i="9"/>
  <c r="AG5" i="9" s="1"/>
  <c r="AE5" i="9"/>
  <c r="AD5" i="9"/>
  <c r="U5" i="9"/>
  <c r="T5" i="9"/>
  <c r="V5" i="9" s="1"/>
  <c r="S5" i="9"/>
  <c r="J5" i="9"/>
  <c r="K5" i="9" s="1"/>
  <c r="I5" i="9"/>
  <c r="H5" i="9"/>
  <c r="AQ4" i="9"/>
  <c r="AP4" i="9"/>
  <c r="AR4" i="9" s="1"/>
  <c r="AO4" i="9"/>
  <c r="AF4" i="9"/>
  <c r="AG4" i="9" s="1"/>
  <c r="AE4" i="9"/>
  <c r="AD4" i="9"/>
  <c r="U4" i="9"/>
  <c r="T4" i="9"/>
  <c r="V4" i="9" s="1"/>
  <c r="S4" i="9"/>
  <c r="J4" i="9"/>
  <c r="K4" i="9" s="1"/>
  <c r="I4" i="9"/>
  <c r="H4" i="9"/>
  <c r="AG12" i="9" l="1"/>
</calcChain>
</file>

<file path=xl/sharedStrings.xml><?xml version="1.0" encoding="utf-8"?>
<sst xmlns="http://schemas.openxmlformats.org/spreadsheetml/2006/main" count="222" uniqueCount="26">
  <si>
    <t>Median</t>
  </si>
  <si>
    <t>Q75</t>
  </si>
  <si>
    <t>Q25</t>
  </si>
  <si>
    <t>IQR</t>
  </si>
  <si>
    <t>Condition</t>
  </si>
  <si>
    <t>Horse 1</t>
  </si>
  <si>
    <t>Horse 2</t>
  </si>
  <si>
    <t xml:space="preserve">Horse 3 </t>
  </si>
  <si>
    <t>Horse 4</t>
  </si>
  <si>
    <t xml:space="preserve"> Horse 5</t>
  </si>
  <si>
    <t>Horse 6</t>
  </si>
  <si>
    <t xml:space="preserve">4. Bone marrow supernatant; 4°C; 5.000.000 MSC </t>
  </si>
  <si>
    <t>5. Bone marrow supernatant, 4°C, 10.000.000 MSC</t>
  </si>
  <si>
    <t>6. Bone marrow supernatant; 4°C; 20.000.000 MSC</t>
  </si>
  <si>
    <t>7. Cryostor; -20°C; 72 h; 5.000.000 MSC</t>
  </si>
  <si>
    <t>8. Cryostor; -20°C; 72 h; 10.000.000 MSC</t>
  </si>
  <si>
    <t>9. Cryostor; -20°C; 72 h; 20.000.000 MSC</t>
  </si>
  <si>
    <t>p</t>
  </si>
  <si>
    <t xml:space="preserve">p </t>
  </si>
  <si>
    <t>P4</t>
  </si>
  <si>
    <t>P7</t>
  </si>
  <si>
    <t>P6</t>
  </si>
  <si>
    <t>P5</t>
  </si>
  <si>
    <t xml:space="preserve">1. Control 5.000.000 MSC  </t>
  </si>
  <si>
    <t>2. Control 10.000.000 MSC</t>
  </si>
  <si>
    <t>3. Control 20.000.000 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</si>
</sst>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B36" sqref="B36"/>
    </sheetView>
  </sheetViews>
  <sheetFormatPr baseColWidth="10" defaultColWidth="9.140625" defaultRowHeight="15" x14ac:dyDescent="0.25"/>
  <cols>
    <col min="1" max="1" width="44.57031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18</v>
      </c>
    </row>
    <row r="3" spans="1:12" x14ac:dyDescent="0.25">
      <c r="A3" t="s">
        <v>23</v>
      </c>
      <c r="B3">
        <v>80.208299999999994</v>
      </c>
      <c r="C3">
        <v>81.443200000000004</v>
      </c>
      <c r="D3">
        <v>84.523799999999994</v>
      </c>
      <c r="E3">
        <v>83.739800000000002</v>
      </c>
      <c r="F3">
        <v>87.943200000000004</v>
      </c>
      <c r="G3">
        <v>81.395300000000006</v>
      </c>
      <c r="H3">
        <v>82.591499999999996</v>
      </c>
      <c r="I3">
        <v>84.327799999999996</v>
      </c>
      <c r="J3">
        <v>81.407274999999998</v>
      </c>
      <c r="K3">
        <v>2.9205249999999978</v>
      </c>
    </row>
    <row r="4" spans="1:12" x14ac:dyDescent="0.25">
      <c r="A4" t="s">
        <v>24</v>
      </c>
      <c r="B4">
        <v>80.952299999999994</v>
      </c>
      <c r="C4">
        <v>83.333299999999994</v>
      </c>
      <c r="D4">
        <v>86.708799999999997</v>
      </c>
      <c r="E4">
        <v>83.776499999999999</v>
      </c>
      <c r="F4">
        <v>87.116500000000002</v>
      </c>
      <c r="G4">
        <v>77.616200000000006</v>
      </c>
      <c r="H4">
        <v>83.554900000000004</v>
      </c>
      <c r="I4">
        <v>85.975724999999997</v>
      </c>
      <c r="J4">
        <v>81.547550000000001</v>
      </c>
      <c r="K4">
        <v>4.428174999999996</v>
      </c>
    </row>
    <row r="5" spans="1:12" x14ac:dyDescent="0.25">
      <c r="A5" t="s">
        <v>25</v>
      </c>
      <c r="B5">
        <v>73.974699999999999</v>
      </c>
      <c r="C5">
        <v>83.233500000000006</v>
      </c>
      <c r="D5">
        <v>77.720799999999997</v>
      </c>
      <c r="E5">
        <v>79.453800000000001</v>
      </c>
      <c r="F5">
        <v>82.998400000000004</v>
      </c>
      <c r="G5">
        <v>82.632999999999996</v>
      </c>
      <c r="H5">
        <v>81.043399999999991</v>
      </c>
      <c r="I5">
        <v>82.907049999999998</v>
      </c>
      <c r="J5">
        <v>78.154049999999998</v>
      </c>
      <c r="K5">
        <v>4.7530000000000001</v>
      </c>
    </row>
    <row r="6" spans="1:12" x14ac:dyDescent="0.25">
      <c r="A6" t="s">
        <v>11</v>
      </c>
      <c r="B6">
        <v>75</v>
      </c>
      <c r="C6">
        <v>64.189099999999996</v>
      </c>
      <c r="D6">
        <v>58.579799999999999</v>
      </c>
      <c r="E6">
        <v>47.4452</v>
      </c>
      <c r="F6">
        <v>59.872599999999998</v>
      </c>
      <c r="G6">
        <v>68.831100000000006</v>
      </c>
      <c r="H6">
        <v>62.030850000000001</v>
      </c>
      <c r="I6">
        <v>67.670600000000007</v>
      </c>
      <c r="J6">
        <v>58.902999999999999</v>
      </c>
      <c r="K6">
        <v>8.7676000000000087</v>
      </c>
      <c r="L6">
        <v>2.8000000000000001E-2</v>
      </c>
    </row>
    <row r="7" spans="1:12" x14ac:dyDescent="0.25">
      <c r="A7" t="s">
        <v>12</v>
      </c>
      <c r="B7">
        <v>81.944400000000002</v>
      </c>
      <c r="C7">
        <v>68.644000000000005</v>
      </c>
      <c r="D7">
        <v>63.610300000000002</v>
      </c>
      <c r="E7">
        <v>49.543999999999997</v>
      </c>
      <c r="F7">
        <v>60</v>
      </c>
      <c r="G7">
        <v>60.641300000000001</v>
      </c>
      <c r="H7">
        <v>62.125799999999998</v>
      </c>
      <c r="I7">
        <v>67.385575000000003</v>
      </c>
      <c r="J7">
        <v>60.160325</v>
      </c>
      <c r="K7">
        <v>7.2252500000000026</v>
      </c>
      <c r="L7">
        <v>4.5999999999999999E-2</v>
      </c>
    </row>
    <row r="8" spans="1:12" x14ac:dyDescent="0.25">
      <c r="A8" t="s">
        <v>13</v>
      </c>
      <c r="B8">
        <v>76.791200000000003</v>
      </c>
      <c r="C8">
        <v>64.901600000000002</v>
      </c>
      <c r="D8">
        <v>60.617699999999999</v>
      </c>
      <c r="E8">
        <v>53.77</v>
      </c>
      <c r="F8">
        <v>61.409300000000002</v>
      </c>
      <c r="G8">
        <v>69.186000000000007</v>
      </c>
      <c r="H8">
        <v>63.155450000000002</v>
      </c>
      <c r="I8">
        <v>68.114900000000006</v>
      </c>
      <c r="J8">
        <v>60.815600000000003</v>
      </c>
      <c r="K8">
        <v>7.2993000000000023</v>
      </c>
      <c r="L8">
        <v>4.5999999999999999E-2</v>
      </c>
    </row>
    <row r="9" spans="1:12" x14ac:dyDescent="0.25">
      <c r="A9" t="s">
        <v>14</v>
      </c>
      <c r="B9">
        <v>63.157800000000002</v>
      </c>
      <c r="C9">
        <v>51.612900000000003</v>
      </c>
      <c r="D9">
        <v>64.583299999999994</v>
      </c>
      <c r="E9">
        <v>60.377299999999998</v>
      </c>
      <c r="F9">
        <v>63.565800000000003</v>
      </c>
      <c r="G9">
        <v>45.806399999999996</v>
      </c>
      <c r="H9">
        <v>61.76755</v>
      </c>
      <c r="I9">
        <v>63.463800000000006</v>
      </c>
      <c r="J9">
        <v>53.804000000000002</v>
      </c>
      <c r="K9">
        <v>9.6598000000000042</v>
      </c>
      <c r="L9">
        <v>2.8000000000000001E-2</v>
      </c>
    </row>
    <row r="10" spans="1:12" x14ac:dyDescent="0.25">
      <c r="A10" t="s">
        <v>15</v>
      </c>
      <c r="B10">
        <v>61.338200000000001</v>
      </c>
      <c r="C10">
        <v>66.044700000000006</v>
      </c>
      <c r="D10">
        <v>69.113100000000003</v>
      </c>
      <c r="E10">
        <v>60.9375</v>
      </c>
      <c r="F10">
        <v>61.805500000000002</v>
      </c>
      <c r="G10">
        <v>68.128600000000006</v>
      </c>
      <c r="H10">
        <v>63.9251</v>
      </c>
      <c r="I10">
        <v>67.607625000000013</v>
      </c>
      <c r="J10">
        <v>61.455024999999999</v>
      </c>
      <c r="K10">
        <v>6.1526000000000138</v>
      </c>
      <c r="L10">
        <v>2.8000000000000001E-2</v>
      </c>
    </row>
    <row r="11" spans="1:12" x14ac:dyDescent="0.25">
      <c r="A11" t="s">
        <v>16</v>
      </c>
      <c r="B11">
        <v>61.316200000000002</v>
      </c>
      <c r="C11">
        <v>58.803899999999999</v>
      </c>
      <c r="D11">
        <v>65.062100000000001</v>
      </c>
      <c r="E11">
        <v>58.441499999999998</v>
      </c>
      <c r="F11">
        <v>67.816000000000003</v>
      </c>
      <c r="G11">
        <v>66.8292</v>
      </c>
      <c r="H11">
        <v>63.189149999999998</v>
      </c>
      <c r="I11">
        <v>66.387425000000007</v>
      </c>
      <c r="J11">
        <v>59.431975000000001</v>
      </c>
      <c r="K11">
        <v>6.9554500000000061</v>
      </c>
      <c r="L11">
        <v>2.8000000000000001E-2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2</v>
      </c>
      <c r="C3">
        <v>2</v>
      </c>
      <c r="D3">
        <v>3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0</v>
      </c>
    </row>
    <row r="4" spans="1:12" x14ac:dyDescent="0.25">
      <c r="A4" t="s">
        <v>24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0</v>
      </c>
    </row>
    <row r="5" spans="1:12" x14ac:dyDescent="0.25">
      <c r="A5" t="s">
        <v>25</v>
      </c>
      <c r="B5">
        <v>2</v>
      </c>
      <c r="C5">
        <v>2</v>
      </c>
      <c r="D5">
        <v>2</v>
      </c>
      <c r="E5">
        <v>3</v>
      </c>
      <c r="F5">
        <v>2</v>
      </c>
      <c r="G5">
        <v>1</v>
      </c>
      <c r="H5">
        <v>2</v>
      </c>
      <c r="I5">
        <v>2</v>
      </c>
      <c r="J5">
        <v>2</v>
      </c>
      <c r="K5">
        <v>0</v>
      </c>
    </row>
    <row r="6" spans="1:12" x14ac:dyDescent="0.25">
      <c r="A6" t="s">
        <v>11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0</v>
      </c>
      <c r="L6">
        <v>0.317</v>
      </c>
    </row>
    <row r="7" spans="1:12" x14ac:dyDescent="0.25">
      <c r="A7" t="s">
        <v>12</v>
      </c>
      <c r="B7">
        <v>2</v>
      </c>
      <c r="C7">
        <v>1</v>
      </c>
      <c r="D7">
        <v>2</v>
      </c>
      <c r="E7">
        <v>2</v>
      </c>
      <c r="F7">
        <v>2</v>
      </c>
      <c r="G7">
        <v>3</v>
      </c>
      <c r="H7">
        <v>2</v>
      </c>
      <c r="I7">
        <v>2</v>
      </c>
      <c r="J7">
        <v>2</v>
      </c>
      <c r="K7">
        <v>0</v>
      </c>
      <c r="L7">
        <v>1</v>
      </c>
    </row>
    <row r="8" spans="1:12" x14ac:dyDescent="0.25">
      <c r="A8" t="s">
        <v>13</v>
      </c>
      <c r="B8">
        <v>3</v>
      </c>
      <c r="C8">
        <v>2</v>
      </c>
      <c r="D8">
        <v>1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0</v>
      </c>
      <c r="L8">
        <v>1</v>
      </c>
    </row>
    <row r="9" spans="1:12" x14ac:dyDescent="0.25">
      <c r="A9" t="s">
        <v>14</v>
      </c>
      <c r="B9">
        <v>2</v>
      </c>
      <c r="C9">
        <v>2</v>
      </c>
      <c r="D9">
        <v>2</v>
      </c>
      <c r="E9">
        <v>2</v>
      </c>
      <c r="F9">
        <v>2</v>
      </c>
      <c r="G9">
        <v>3</v>
      </c>
      <c r="H9">
        <v>2</v>
      </c>
      <c r="I9">
        <v>2</v>
      </c>
      <c r="J9">
        <v>2</v>
      </c>
      <c r="K9">
        <v>0</v>
      </c>
      <c r="L9">
        <v>1</v>
      </c>
    </row>
    <row r="10" spans="1:12" x14ac:dyDescent="0.25">
      <c r="A10" t="s">
        <v>15</v>
      </c>
      <c r="B10">
        <v>2</v>
      </c>
      <c r="C10">
        <v>3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0</v>
      </c>
      <c r="L10">
        <v>0.317</v>
      </c>
    </row>
    <row r="11" spans="1:12" x14ac:dyDescent="0.25">
      <c r="A11" t="s">
        <v>16</v>
      </c>
      <c r="B11">
        <v>1</v>
      </c>
      <c r="C11">
        <v>2</v>
      </c>
      <c r="D11">
        <v>2</v>
      </c>
      <c r="E11">
        <v>3</v>
      </c>
      <c r="F11">
        <v>2</v>
      </c>
      <c r="G11">
        <v>2</v>
      </c>
      <c r="H11">
        <v>2</v>
      </c>
      <c r="I11">
        <v>2</v>
      </c>
      <c r="J11">
        <v>2</v>
      </c>
      <c r="K11">
        <v>0</v>
      </c>
      <c r="L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B18" sqref="B18"/>
    </sheetView>
  </sheetViews>
  <sheetFormatPr baseColWidth="10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0</v>
      </c>
    </row>
    <row r="4" spans="1:12" x14ac:dyDescent="0.25">
      <c r="A4" t="s">
        <v>24</v>
      </c>
      <c r="B4">
        <v>3</v>
      </c>
      <c r="C4">
        <v>2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0</v>
      </c>
    </row>
    <row r="5" spans="1:12" x14ac:dyDescent="0.25">
      <c r="A5" t="s">
        <v>25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0</v>
      </c>
    </row>
    <row r="6" spans="1:12" x14ac:dyDescent="0.25">
      <c r="A6" t="s">
        <v>11</v>
      </c>
      <c r="B6">
        <v>3</v>
      </c>
      <c r="C6">
        <v>3</v>
      </c>
      <c r="D6">
        <v>2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0</v>
      </c>
      <c r="L6">
        <v>0.317</v>
      </c>
    </row>
    <row r="7" spans="1:12" x14ac:dyDescent="0.25">
      <c r="A7" t="s">
        <v>12</v>
      </c>
      <c r="B7">
        <v>3</v>
      </c>
      <c r="C7">
        <v>3</v>
      </c>
      <c r="D7">
        <v>3</v>
      </c>
      <c r="E7">
        <v>3</v>
      </c>
      <c r="F7">
        <v>2</v>
      </c>
      <c r="G7">
        <v>3</v>
      </c>
      <c r="H7">
        <v>3</v>
      </c>
      <c r="I7">
        <v>3</v>
      </c>
      <c r="J7">
        <v>3</v>
      </c>
      <c r="K7">
        <v>0</v>
      </c>
      <c r="L7">
        <v>1</v>
      </c>
    </row>
    <row r="8" spans="1:12" x14ac:dyDescent="0.25">
      <c r="A8" t="s">
        <v>13</v>
      </c>
      <c r="B8">
        <v>3</v>
      </c>
      <c r="C8">
        <v>2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0</v>
      </c>
      <c r="L8">
        <v>0.317</v>
      </c>
    </row>
    <row r="9" spans="1:12" x14ac:dyDescent="0.25">
      <c r="A9" t="s">
        <v>14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0</v>
      </c>
      <c r="L9">
        <v>1</v>
      </c>
    </row>
    <row r="10" spans="1:12" x14ac:dyDescent="0.25">
      <c r="A10" t="s">
        <v>15</v>
      </c>
      <c r="B10">
        <v>3</v>
      </c>
      <c r="C10">
        <v>3</v>
      </c>
      <c r="D10">
        <v>3</v>
      </c>
      <c r="E10">
        <v>3</v>
      </c>
      <c r="F10">
        <v>3</v>
      </c>
      <c r="G10">
        <v>3</v>
      </c>
      <c r="H10">
        <v>3</v>
      </c>
      <c r="I10">
        <v>3</v>
      </c>
      <c r="J10">
        <v>3</v>
      </c>
      <c r="K10">
        <v>0</v>
      </c>
      <c r="L10">
        <v>0.317</v>
      </c>
    </row>
    <row r="11" spans="1:12" x14ac:dyDescent="0.25">
      <c r="A11" t="s">
        <v>16</v>
      </c>
      <c r="B11">
        <v>3</v>
      </c>
      <c r="C11">
        <v>3</v>
      </c>
      <c r="D11">
        <v>2</v>
      </c>
      <c r="E11">
        <v>3</v>
      </c>
      <c r="F11">
        <v>3</v>
      </c>
      <c r="G11">
        <v>3</v>
      </c>
      <c r="H11">
        <v>3</v>
      </c>
      <c r="I11">
        <v>3</v>
      </c>
      <c r="J11">
        <v>3</v>
      </c>
      <c r="K11">
        <v>0</v>
      </c>
      <c r="L11">
        <v>0.317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B18" sqref="B18"/>
    </sheetView>
  </sheetViews>
  <sheetFormatPr baseColWidth="10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0</v>
      </c>
    </row>
    <row r="4" spans="1:12" x14ac:dyDescent="0.25">
      <c r="A4" t="s">
        <v>24</v>
      </c>
      <c r="B4">
        <v>2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0</v>
      </c>
    </row>
    <row r="5" spans="1:12" x14ac:dyDescent="0.25">
      <c r="A5" t="s">
        <v>25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0</v>
      </c>
    </row>
    <row r="6" spans="1:12" x14ac:dyDescent="0.25">
      <c r="A6" t="s">
        <v>11</v>
      </c>
      <c r="B6">
        <v>3</v>
      </c>
      <c r="C6">
        <v>3</v>
      </c>
      <c r="D6">
        <v>3</v>
      </c>
      <c r="E6">
        <v>2</v>
      </c>
      <c r="F6">
        <v>3</v>
      </c>
      <c r="G6">
        <v>2</v>
      </c>
      <c r="H6">
        <v>3</v>
      </c>
      <c r="I6">
        <v>3</v>
      </c>
      <c r="J6">
        <v>2.25</v>
      </c>
      <c r="K6">
        <v>0.75</v>
      </c>
      <c r="L6">
        <v>0.157</v>
      </c>
    </row>
    <row r="7" spans="1:12" x14ac:dyDescent="0.25">
      <c r="A7" t="s">
        <v>12</v>
      </c>
      <c r="B7">
        <v>3</v>
      </c>
      <c r="C7">
        <v>2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0</v>
      </c>
      <c r="L7">
        <v>1</v>
      </c>
    </row>
    <row r="8" spans="1:12" x14ac:dyDescent="0.25">
      <c r="A8" t="s">
        <v>13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0</v>
      </c>
      <c r="L8">
        <v>1</v>
      </c>
    </row>
    <row r="9" spans="1:12" x14ac:dyDescent="0.25">
      <c r="A9" t="s">
        <v>14</v>
      </c>
      <c r="B9">
        <v>3</v>
      </c>
      <c r="C9">
        <v>3</v>
      </c>
      <c r="D9">
        <v>2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0</v>
      </c>
      <c r="L9">
        <v>0.317</v>
      </c>
    </row>
    <row r="10" spans="1:12" x14ac:dyDescent="0.25">
      <c r="A10" t="s">
        <v>15</v>
      </c>
      <c r="B10">
        <v>2</v>
      </c>
      <c r="C10">
        <v>3</v>
      </c>
      <c r="D10">
        <v>3</v>
      </c>
      <c r="E10">
        <v>2</v>
      </c>
      <c r="F10">
        <v>3</v>
      </c>
      <c r="G10">
        <v>3</v>
      </c>
      <c r="H10">
        <v>3</v>
      </c>
      <c r="I10">
        <v>3</v>
      </c>
      <c r="J10">
        <v>2.25</v>
      </c>
      <c r="K10">
        <v>0.75</v>
      </c>
      <c r="L10">
        <v>0.317</v>
      </c>
    </row>
    <row r="11" spans="1:12" x14ac:dyDescent="0.25">
      <c r="A11" t="s">
        <v>16</v>
      </c>
      <c r="B11">
        <v>3</v>
      </c>
      <c r="C11">
        <v>3</v>
      </c>
      <c r="D11">
        <v>3</v>
      </c>
      <c r="E11">
        <v>3</v>
      </c>
      <c r="F11">
        <v>3</v>
      </c>
      <c r="G11">
        <v>3</v>
      </c>
      <c r="H11">
        <v>3</v>
      </c>
      <c r="I11">
        <v>3</v>
      </c>
      <c r="J11">
        <v>3</v>
      </c>
      <c r="K11">
        <v>0</v>
      </c>
      <c r="L11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4" sqref="A14"/>
    </sheetView>
  </sheetViews>
  <sheetFormatPr baseColWidth="10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2.5</v>
      </c>
      <c r="C3">
        <v>3</v>
      </c>
      <c r="D3">
        <v>2.5</v>
      </c>
      <c r="E3">
        <v>3.5</v>
      </c>
      <c r="F3">
        <v>1.5</v>
      </c>
      <c r="G3">
        <v>3.5</v>
      </c>
      <c r="H3">
        <v>2.75</v>
      </c>
      <c r="I3">
        <v>3.375</v>
      </c>
      <c r="J3">
        <v>2.5</v>
      </c>
      <c r="K3">
        <v>0.875</v>
      </c>
    </row>
    <row r="4" spans="1:12" x14ac:dyDescent="0.25">
      <c r="A4" t="s">
        <v>24</v>
      </c>
      <c r="B4">
        <v>2</v>
      </c>
      <c r="C4">
        <v>4</v>
      </c>
      <c r="D4">
        <v>3</v>
      </c>
      <c r="E4">
        <v>2.5</v>
      </c>
      <c r="F4">
        <v>2.5</v>
      </c>
      <c r="G4">
        <v>4.5</v>
      </c>
      <c r="H4">
        <v>2.75</v>
      </c>
      <c r="I4">
        <v>3.75</v>
      </c>
      <c r="J4">
        <v>2.5</v>
      </c>
      <c r="K4">
        <v>1.25</v>
      </c>
    </row>
    <row r="5" spans="1:12" x14ac:dyDescent="0.25">
      <c r="A5" t="s">
        <v>25</v>
      </c>
      <c r="B5">
        <v>2.5</v>
      </c>
      <c r="C5">
        <v>3.5</v>
      </c>
      <c r="D5">
        <v>2.5</v>
      </c>
      <c r="E5">
        <v>3</v>
      </c>
      <c r="F5">
        <v>2</v>
      </c>
      <c r="G5">
        <v>4.5</v>
      </c>
      <c r="H5">
        <v>2.75</v>
      </c>
      <c r="I5">
        <v>3.375</v>
      </c>
      <c r="J5">
        <v>2.5</v>
      </c>
      <c r="K5">
        <v>0.875</v>
      </c>
    </row>
    <row r="6" spans="1:12" x14ac:dyDescent="0.25">
      <c r="A6" t="s">
        <v>11</v>
      </c>
      <c r="B6">
        <v>2</v>
      </c>
      <c r="C6">
        <v>2</v>
      </c>
      <c r="D6">
        <v>4</v>
      </c>
      <c r="E6">
        <v>3</v>
      </c>
      <c r="F6">
        <v>1</v>
      </c>
      <c r="G6">
        <v>3</v>
      </c>
      <c r="H6">
        <v>2.5</v>
      </c>
      <c r="I6">
        <v>3</v>
      </c>
      <c r="J6">
        <v>2</v>
      </c>
      <c r="K6">
        <v>1</v>
      </c>
      <c r="L6">
        <v>0.33200000000000002</v>
      </c>
    </row>
    <row r="7" spans="1:12" x14ac:dyDescent="0.25">
      <c r="A7" t="s">
        <v>12</v>
      </c>
      <c r="B7">
        <v>1</v>
      </c>
      <c r="C7">
        <v>2.5</v>
      </c>
      <c r="D7">
        <v>3</v>
      </c>
      <c r="E7">
        <v>2.5</v>
      </c>
      <c r="F7">
        <v>3.5</v>
      </c>
      <c r="G7">
        <v>4</v>
      </c>
      <c r="H7">
        <v>2.75</v>
      </c>
      <c r="I7">
        <v>3.375</v>
      </c>
      <c r="J7">
        <v>2.5</v>
      </c>
      <c r="K7">
        <v>0.875</v>
      </c>
      <c r="L7">
        <v>0.35699999999999998</v>
      </c>
    </row>
    <row r="8" spans="1:12" x14ac:dyDescent="0.25">
      <c r="A8" t="s">
        <v>13</v>
      </c>
      <c r="B8">
        <v>3</v>
      </c>
      <c r="C8">
        <v>2</v>
      </c>
      <c r="D8">
        <v>3</v>
      </c>
      <c r="E8">
        <v>3.5</v>
      </c>
      <c r="F8">
        <v>2.5</v>
      </c>
      <c r="G8">
        <v>4</v>
      </c>
      <c r="H8">
        <v>3</v>
      </c>
      <c r="I8">
        <v>3.375</v>
      </c>
      <c r="J8">
        <v>2.625</v>
      </c>
      <c r="K8">
        <v>0.75</v>
      </c>
      <c r="L8">
        <v>0.73899999999999999</v>
      </c>
    </row>
    <row r="9" spans="1:12" x14ac:dyDescent="0.25">
      <c r="A9" t="s">
        <v>14</v>
      </c>
      <c r="B9">
        <v>3</v>
      </c>
      <c r="C9">
        <v>3</v>
      </c>
      <c r="D9">
        <v>2.5</v>
      </c>
      <c r="E9">
        <v>3</v>
      </c>
      <c r="F9">
        <v>3</v>
      </c>
      <c r="G9">
        <v>2</v>
      </c>
      <c r="H9">
        <v>3</v>
      </c>
      <c r="I9">
        <v>3</v>
      </c>
      <c r="J9">
        <v>2.625</v>
      </c>
      <c r="K9">
        <v>0.375</v>
      </c>
      <c r="L9">
        <v>1</v>
      </c>
    </row>
    <row r="10" spans="1:12" x14ac:dyDescent="0.25">
      <c r="A10" t="s">
        <v>15</v>
      </c>
      <c r="B10">
        <v>2</v>
      </c>
      <c r="C10">
        <v>2</v>
      </c>
      <c r="D10">
        <v>1</v>
      </c>
      <c r="E10">
        <v>2.5</v>
      </c>
      <c r="F10">
        <v>2.5</v>
      </c>
      <c r="G10">
        <v>5</v>
      </c>
      <c r="H10">
        <v>2.25</v>
      </c>
      <c r="I10">
        <v>2.5</v>
      </c>
      <c r="J10">
        <v>2</v>
      </c>
      <c r="K10">
        <v>0.5</v>
      </c>
      <c r="L10">
        <v>0.27600000000000002</v>
      </c>
    </row>
    <row r="11" spans="1:12" x14ac:dyDescent="0.25">
      <c r="A11" t="s">
        <v>16</v>
      </c>
      <c r="B11">
        <v>2.5</v>
      </c>
      <c r="C11">
        <v>3</v>
      </c>
      <c r="D11">
        <v>2</v>
      </c>
      <c r="E11">
        <v>2.5</v>
      </c>
      <c r="F11">
        <v>2</v>
      </c>
      <c r="G11">
        <v>4</v>
      </c>
      <c r="H11">
        <v>2.5</v>
      </c>
      <c r="I11">
        <v>2.875</v>
      </c>
      <c r="J11">
        <v>2.125</v>
      </c>
      <c r="K11">
        <v>0.75</v>
      </c>
      <c r="L11">
        <v>4.5999999999999999E-2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3" sqref="A13"/>
    </sheetView>
  </sheetViews>
  <sheetFormatPr baseColWidth="10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1</v>
      </c>
      <c r="C3">
        <v>2</v>
      </c>
      <c r="D3">
        <v>2</v>
      </c>
      <c r="E3">
        <v>3</v>
      </c>
      <c r="F3">
        <v>2.5</v>
      </c>
      <c r="G3">
        <v>2</v>
      </c>
      <c r="H3">
        <v>2</v>
      </c>
      <c r="I3">
        <v>2.375</v>
      </c>
      <c r="J3">
        <v>2</v>
      </c>
      <c r="K3">
        <v>0.375</v>
      </c>
    </row>
    <row r="4" spans="1:12" x14ac:dyDescent="0.25">
      <c r="A4" t="s">
        <v>24</v>
      </c>
      <c r="B4">
        <v>2</v>
      </c>
      <c r="C4">
        <v>3</v>
      </c>
      <c r="D4">
        <v>2</v>
      </c>
      <c r="E4">
        <v>2</v>
      </c>
      <c r="F4">
        <v>2</v>
      </c>
      <c r="G4">
        <v>2.5</v>
      </c>
      <c r="H4">
        <v>2</v>
      </c>
      <c r="I4">
        <v>2.375</v>
      </c>
      <c r="J4">
        <v>2</v>
      </c>
      <c r="K4">
        <v>0.375</v>
      </c>
    </row>
    <row r="5" spans="1:12" x14ac:dyDescent="0.25">
      <c r="A5" t="s">
        <v>25</v>
      </c>
      <c r="B5">
        <v>1.5</v>
      </c>
      <c r="C5">
        <v>2</v>
      </c>
      <c r="D5">
        <v>2.5</v>
      </c>
      <c r="E5">
        <v>1.5</v>
      </c>
      <c r="F5">
        <v>3</v>
      </c>
      <c r="G5">
        <v>2</v>
      </c>
      <c r="H5">
        <v>2</v>
      </c>
      <c r="I5">
        <v>2.375</v>
      </c>
      <c r="J5">
        <v>1.625</v>
      </c>
      <c r="K5">
        <v>0.75</v>
      </c>
    </row>
    <row r="6" spans="1:12" x14ac:dyDescent="0.25">
      <c r="A6" t="s">
        <v>11</v>
      </c>
      <c r="B6">
        <v>1</v>
      </c>
      <c r="C6">
        <v>2</v>
      </c>
      <c r="D6">
        <v>2</v>
      </c>
      <c r="E6">
        <v>1</v>
      </c>
      <c r="F6">
        <v>1.5</v>
      </c>
      <c r="G6">
        <v>1</v>
      </c>
      <c r="H6">
        <v>1.25</v>
      </c>
      <c r="I6">
        <v>1.875</v>
      </c>
      <c r="J6">
        <v>1</v>
      </c>
      <c r="K6">
        <v>0.875</v>
      </c>
      <c r="L6">
        <v>0.10199999999999999</v>
      </c>
    </row>
    <row r="7" spans="1:12" x14ac:dyDescent="0.25">
      <c r="A7" t="s">
        <v>12</v>
      </c>
      <c r="B7">
        <v>1.5</v>
      </c>
      <c r="C7">
        <v>2.5</v>
      </c>
      <c r="D7">
        <v>2.5</v>
      </c>
      <c r="E7">
        <v>2</v>
      </c>
      <c r="F7">
        <v>2</v>
      </c>
      <c r="G7">
        <v>2</v>
      </c>
      <c r="H7">
        <v>2</v>
      </c>
      <c r="I7">
        <v>2.375</v>
      </c>
      <c r="J7">
        <v>2</v>
      </c>
      <c r="K7">
        <v>0.375</v>
      </c>
      <c r="L7">
        <v>0.317</v>
      </c>
    </row>
    <row r="8" spans="1:12" x14ac:dyDescent="0.25">
      <c r="A8" t="s">
        <v>13</v>
      </c>
      <c r="B8">
        <v>1</v>
      </c>
      <c r="C8">
        <v>2</v>
      </c>
      <c r="D8">
        <v>2</v>
      </c>
      <c r="E8">
        <v>1</v>
      </c>
      <c r="F8">
        <v>3</v>
      </c>
      <c r="G8">
        <v>2</v>
      </c>
      <c r="H8">
        <v>2</v>
      </c>
      <c r="I8">
        <v>2</v>
      </c>
      <c r="J8">
        <v>1.25</v>
      </c>
      <c r="K8">
        <v>0.75</v>
      </c>
      <c r="L8">
        <v>8.3000000000000004E-2</v>
      </c>
    </row>
    <row r="9" spans="1:12" x14ac:dyDescent="0.25">
      <c r="A9" t="s">
        <v>14</v>
      </c>
      <c r="B9">
        <v>2</v>
      </c>
      <c r="C9">
        <v>2.5</v>
      </c>
      <c r="D9">
        <v>2</v>
      </c>
      <c r="E9">
        <v>2</v>
      </c>
      <c r="F9">
        <v>2</v>
      </c>
      <c r="G9">
        <v>1.5</v>
      </c>
      <c r="H9">
        <v>2</v>
      </c>
      <c r="I9">
        <v>2</v>
      </c>
      <c r="J9">
        <v>2</v>
      </c>
      <c r="K9">
        <v>0</v>
      </c>
      <c r="L9">
        <v>0.78300000000000003</v>
      </c>
    </row>
    <row r="10" spans="1:12" x14ac:dyDescent="0.25">
      <c r="A10" t="s">
        <v>15</v>
      </c>
      <c r="B10">
        <v>1</v>
      </c>
      <c r="C10">
        <v>3</v>
      </c>
      <c r="D10">
        <v>1</v>
      </c>
      <c r="E10">
        <v>2</v>
      </c>
      <c r="F10">
        <v>2.5</v>
      </c>
      <c r="G10">
        <v>2</v>
      </c>
      <c r="H10">
        <v>2</v>
      </c>
      <c r="I10">
        <v>2.375</v>
      </c>
      <c r="J10">
        <v>1.25</v>
      </c>
      <c r="K10">
        <v>1.125</v>
      </c>
      <c r="L10">
        <v>0.19400000000000001</v>
      </c>
    </row>
    <row r="11" spans="1:12" x14ac:dyDescent="0.25">
      <c r="A11" t="s">
        <v>16</v>
      </c>
      <c r="B11">
        <v>1.5</v>
      </c>
      <c r="C11">
        <v>2</v>
      </c>
      <c r="D11">
        <v>2</v>
      </c>
      <c r="E11">
        <v>1</v>
      </c>
      <c r="F11">
        <v>3</v>
      </c>
      <c r="G11">
        <v>3</v>
      </c>
      <c r="H11">
        <v>2</v>
      </c>
      <c r="I11">
        <v>2.75</v>
      </c>
      <c r="J11">
        <v>1.625</v>
      </c>
      <c r="K11">
        <v>1.125</v>
      </c>
      <c r="L11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4" sqref="A14"/>
    </sheetView>
  </sheetViews>
  <sheetFormatPr baseColWidth="10" defaultRowHeight="15" x14ac:dyDescent="0.25"/>
  <cols>
    <col min="1" max="1" width="45.140625" bestFit="1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17</v>
      </c>
    </row>
    <row r="3" spans="1:12" x14ac:dyDescent="0.25">
      <c r="A3" t="s">
        <v>23</v>
      </c>
      <c r="B3">
        <v>1.5</v>
      </c>
      <c r="C3">
        <v>1.5</v>
      </c>
      <c r="D3">
        <v>3</v>
      </c>
      <c r="E3">
        <v>2</v>
      </c>
      <c r="F3">
        <v>3</v>
      </c>
      <c r="G3">
        <v>2</v>
      </c>
      <c r="H3">
        <v>2</v>
      </c>
      <c r="I3">
        <v>2.75</v>
      </c>
      <c r="J3">
        <v>1.625</v>
      </c>
      <c r="K3">
        <v>1.125</v>
      </c>
    </row>
    <row r="4" spans="1:12" x14ac:dyDescent="0.25">
      <c r="A4" t="s">
        <v>24</v>
      </c>
      <c r="B4">
        <v>2.5</v>
      </c>
      <c r="C4">
        <v>2</v>
      </c>
      <c r="D4">
        <v>1.5</v>
      </c>
      <c r="E4">
        <v>3</v>
      </c>
      <c r="F4">
        <v>2.5</v>
      </c>
      <c r="G4">
        <v>2</v>
      </c>
      <c r="H4">
        <v>2.25</v>
      </c>
      <c r="I4">
        <v>2.5</v>
      </c>
      <c r="J4">
        <v>2</v>
      </c>
      <c r="K4">
        <v>0.5</v>
      </c>
    </row>
    <row r="5" spans="1:12" x14ac:dyDescent="0.25">
      <c r="A5" t="s">
        <v>25</v>
      </c>
      <c r="B5">
        <v>2</v>
      </c>
      <c r="C5">
        <v>3</v>
      </c>
      <c r="D5">
        <v>1</v>
      </c>
      <c r="E5">
        <v>2</v>
      </c>
      <c r="F5">
        <v>3</v>
      </c>
      <c r="G5">
        <v>1.5</v>
      </c>
      <c r="H5">
        <v>2</v>
      </c>
      <c r="I5">
        <v>2.75</v>
      </c>
      <c r="J5">
        <v>1.625</v>
      </c>
      <c r="K5">
        <v>1.125</v>
      </c>
    </row>
    <row r="6" spans="1:12" x14ac:dyDescent="0.25">
      <c r="A6" t="s">
        <v>11</v>
      </c>
      <c r="B6">
        <v>1.5</v>
      </c>
      <c r="C6">
        <v>3</v>
      </c>
      <c r="D6">
        <v>2</v>
      </c>
      <c r="E6">
        <v>3</v>
      </c>
      <c r="F6">
        <v>3</v>
      </c>
      <c r="G6">
        <v>1</v>
      </c>
      <c r="H6">
        <v>2.5</v>
      </c>
      <c r="I6">
        <v>3</v>
      </c>
      <c r="J6">
        <v>1.625</v>
      </c>
      <c r="K6">
        <v>1.375</v>
      </c>
      <c r="L6">
        <v>0.70499999999999996</v>
      </c>
    </row>
    <row r="7" spans="1:12" x14ac:dyDescent="0.25">
      <c r="A7" t="s">
        <v>12</v>
      </c>
      <c r="B7">
        <v>2</v>
      </c>
      <c r="C7">
        <v>1.5</v>
      </c>
      <c r="D7">
        <v>2</v>
      </c>
      <c r="E7">
        <v>1.5</v>
      </c>
      <c r="F7">
        <v>2</v>
      </c>
      <c r="G7">
        <v>2</v>
      </c>
      <c r="H7">
        <v>2</v>
      </c>
      <c r="I7">
        <v>2</v>
      </c>
      <c r="J7">
        <v>1.625</v>
      </c>
      <c r="K7">
        <v>0.375</v>
      </c>
      <c r="L7">
        <v>0.157</v>
      </c>
    </row>
    <row r="8" spans="1:12" x14ac:dyDescent="0.25">
      <c r="A8" t="s">
        <v>13</v>
      </c>
      <c r="B8">
        <v>2.5</v>
      </c>
      <c r="C8">
        <v>2</v>
      </c>
      <c r="D8">
        <v>3</v>
      </c>
      <c r="E8">
        <v>1</v>
      </c>
      <c r="F8">
        <v>1</v>
      </c>
      <c r="G8">
        <v>2</v>
      </c>
      <c r="H8">
        <v>2</v>
      </c>
      <c r="I8">
        <v>2.375</v>
      </c>
      <c r="J8">
        <v>1.25</v>
      </c>
      <c r="K8">
        <v>1.125</v>
      </c>
      <c r="L8">
        <v>0.67200000000000004</v>
      </c>
    </row>
    <row r="9" spans="1:12" x14ac:dyDescent="0.25">
      <c r="A9" t="s">
        <v>14</v>
      </c>
      <c r="B9">
        <v>2.5</v>
      </c>
      <c r="C9">
        <v>2</v>
      </c>
      <c r="D9">
        <v>1</v>
      </c>
      <c r="E9">
        <v>2</v>
      </c>
      <c r="F9">
        <v>2</v>
      </c>
      <c r="G9">
        <v>1.5</v>
      </c>
      <c r="H9">
        <v>2</v>
      </c>
      <c r="I9">
        <v>2</v>
      </c>
      <c r="J9">
        <v>1.625</v>
      </c>
      <c r="K9">
        <v>0.375</v>
      </c>
      <c r="L9">
        <v>0.496</v>
      </c>
    </row>
    <row r="10" spans="1:12" x14ac:dyDescent="0.25">
      <c r="A10" t="s">
        <v>15</v>
      </c>
      <c r="B10">
        <v>2</v>
      </c>
      <c r="C10">
        <v>2.5</v>
      </c>
      <c r="D10">
        <v>2</v>
      </c>
      <c r="E10">
        <v>1.5</v>
      </c>
      <c r="F10">
        <v>1</v>
      </c>
      <c r="G10">
        <v>2</v>
      </c>
      <c r="H10">
        <v>2</v>
      </c>
      <c r="I10">
        <v>2</v>
      </c>
      <c r="J10">
        <v>1.625</v>
      </c>
      <c r="K10">
        <v>0.375</v>
      </c>
      <c r="L10">
        <v>0.33400000000000002</v>
      </c>
    </row>
    <row r="11" spans="1:12" x14ac:dyDescent="0.25">
      <c r="A11" t="s">
        <v>16</v>
      </c>
      <c r="B11">
        <v>2</v>
      </c>
      <c r="C11">
        <v>2</v>
      </c>
      <c r="D11">
        <v>3</v>
      </c>
      <c r="E11">
        <v>1.5</v>
      </c>
      <c r="F11">
        <v>2</v>
      </c>
      <c r="G11">
        <v>1.5</v>
      </c>
      <c r="H11">
        <v>2</v>
      </c>
      <c r="I11">
        <v>2</v>
      </c>
      <c r="J11">
        <v>1.625</v>
      </c>
      <c r="K11">
        <v>0.375</v>
      </c>
      <c r="L11">
        <v>0.71299999999999997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2"/>
  <sheetViews>
    <sheetView workbookViewId="0">
      <selection activeCell="A17" sqref="A17"/>
    </sheetView>
  </sheetViews>
  <sheetFormatPr baseColWidth="10" defaultRowHeight="15" x14ac:dyDescent="0.25"/>
  <cols>
    <col min="1" max="1" width="45.140625" bestFit="1" customWidth="1"/>
    <col min="25" max="25" width="18.7109375" bestFit="1" customWidth="1"/>
  </cols>
  <sheetData>
    <row r="2" spans="1:48" x14ac:dyDescent="0.25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22</v>
      </c>
      <c r="N2" s="2"/>
      <c r="O2" s="2"/>
      <c r="P2" s="2"/>
      <c r="Q2" s="2"/>
      <c r="R2" s="2"/>
      <c r="S2" s="2"/>
      <c r="T2" s="2"/>
      <c r="U2" s="2"/>
      <c r="V2" s="2"/>
      <c r="X2" s="2" t="s">
        <v>21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20</v>
      </c>
      <c r="AJ2" s="2"/>
      <c r="AK2" s="2"/>
      <c r="AL2" s="2"/>
      <c r="AM2" s="2"/>
      <c r="AN2" s="2"/>
      <c r="AO2" s="2"/>
      <c r="AP2" s="2"/>
      <c r="AQ2" s="2"/>
      <c r="AR2" s="2"/>
      <c r="AV2" s="2"/>
    </row>
    <row r="3" spans="1:48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3" t="s">
        <v>0</v>
      </c>
      <c r="I3" s="3" t="s">
        <v>1</v>
      </c>
      <c r="J3" s="3" t="s">
        <v>2</v>
      </c>
      <c r="K3" s="3" t="s">
        <v>3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3" t="s">
        <v>0</v>
      </c>
      <c r="T3" s="3" t="s">
        <v>1</v>
      </c>
      <c r="U3" s="3" t="s">
        <v>2</v>
      </c>
      <c r="V3" s="3" t="s">
        <v>3</v>
      </c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3" t="s">
        <v>0</v>
      </c>
      <c r="AE3" s="3" t="s">
        <v>1</v>
      </c>
      <c r="AF3" s="3" t="s">
        <v>2</v>
      </c>
      <c r="AG3" s="3" t="s">
        <v>3</v>
      </c>
      <c r="AI3" s="1" t="s">
        <v>5</v>
      </c>
      <c r="AJ3" s="1" t="s">
        <v>6</v>
      </c>
      <c r="AK3" s="1" t="s">
        <v>7</v>
      </c>
      <c r="AL3" s="1" t="s">
        <v>8</v>
      </c>
      <c r="AM3" s="1" t="s">
        <v>9</v>
      </c>
      <c r="AN3" s="1" t="s">
        <v>10</v>
      </c>
      <c r="AO3" s="3" t="s">
        <v>0</v>
      </c>
      <c r="AP3" s="3" t="s">
        <v>1</v>
      </c>
      <c r="AQ3" s="3" t="s">
        <v>2</v>
      </c>
      <c r="AR3" s="3" t="s">
        <v>3</v>
      </c>
      <c r="AT3" s="3" t="s">
        <v>17</v>
      </c>
    </row>
    <row r="4" spans="1:48" x14ac:dyDescent="0.25">
      <c r="A4" t="s">
        <v>23</v>
      </c>
      <c r="B4" s="2">
        <v>6.0678197039999997</v>
      </c>
      <c r="C4" s="2">
        <v>6.2400923209999997</v>
      </c>
      <c r="D4" s="2">
        <v>6.270700884</v>
      </c>
      <c r="E4" s="2">
        <v>6.2167031220000002</v>
      </c>
      <c r="F4" s="2">
        <v>6.0765056199999998</v>
      </c>
      <c r="G4" s="2">
        <v>5.9593037720000002</v>
      </c>
      <c r="H4" s="2">
        <f>MEDIAN(B4:G4)</f>
        <v>6.1466043710000005</v>
      </c>
      <c r="I4" s="2">
        <f>QUARTILE(B4:G4,3)</f>
        <v>6.2342450212499996</v>
      </c>
      <c r="J4" s="2">
        <f>QUARTILE(B4:G4,1)</f>
        <v>6.069991183</v>
      </c>
      <c r="K4" s="2">
        <f t="shared" ref="K4:K12" si="0">I4-J4</f>
        <v>0.16425383824999962</v>
      </c>
      <c r="M4" s="2">
        <v>12.644476450000001</v>
      </c>
      <c r="N4" s="2">
        <v>11.987378059999999</v>
      </c>
      <c r="O4" s="2">
        <v>12.17253217</v>
      </c>
      <c r="P4" s="2">
        <v>11.996247459999999</v>
      </c>
      <c r="Q4" s="2">
        <v>11.39683059</v>
      </c>
      <c r="R4" s="2">
        <v>11.84145855</v>
      </c>
      <c r="S4" s="2">
        <f>MEDIAN(M4:R4)</f>
        <v>11.991812759999998</v>
      </c>
      <c r="T4" s="2">
        <f>QUARTILE(M4:R4,3)</f>
        <v>12.128460992499999</v>
      </c>
      <c r="U4" s="2">
        <f>QUARTILE(M4:R4,1)</f>
        <v>11.8779384275</v>
      </c>
      <c r="V4" s="2">
        <f t="shared" ref="V4:V12" si="1">T4-U4</f>
        <v>0.25052256499999892</v>
      </c>
      <c r="X4" s="2">
        <v>17.761216059999999</v>
      </c>
      <c r="Y4" s="2">
        <v>16.944251940000001</v>
      </c>
      <c r="Z4" s="2">
        <v>17.52178211</v>
      </c>
      <c r="AA4" s="2">
        <v>16.953121339999999</v>
      </c>
      <c r="AB4" s="2">
        <v>15.38835869</v>
      </c>
      <c r="AC4" s="2">
        <v>17.07136654</v>
      </c>
      <c r="AD4" s="2">
        <f>MEDIAN(X4:AC4)</f>
        <v>17.012243939999998</v>
      </c>
      <c r="AE4" s="2">
        <f>QUARTILE(X4:AC4,3)</f>
        <v>17.409178217499999</v>
      </c>
      <c r="AF4" s="2">
        <f>QUARTILE(X4:AC4,1)</f>
        <v>16.94646929</v>
      </c>
      <c r="AG4" s="2">
        <f t="shared" ref="AG4:AG12" si="2">AE4-AF4</f>
        <v>0.46270892749999959</v>
      </c>
      <c r="AI4" s="4">
        <v>22.7274505</v>
      </c>
      <c r="AJ4" s="4">
        <v>21.15609529</v>
      </c>
      <c r="AK4" s="4">
        <v>21.549467109999998</v>
      </c>
      <c r="AL4" s="4">
        <v>20.640130540000001</v>
      </c>
      <c r="AM4" s="4">
        <v>18.77507971</v>
      </c>
      <c r="AN4" s="4">
        <v>20.248994100000001</v>
      </c>
      <c r="AO4" s="2">
        <f>MEDIAN(AI4:AN4)</f>
        <v>20.898112914999999</v>
      </c>
      <c r="AP4" s="2">
        <f>QUARTILE(AI4:AN4,3)</f>
        <v>21.451124154999999</v>
      </c>
      <c r="AQ4" s="2">
        <f>QUARTILE(AI4:AN4,1)</f>
        <v>20.34677821</v>
      </c>
      <c r="AR4" s="2">
        <f t="shared" ref="AR4:AR12" si="3">AP4-AQ4</f>
        <v>1.1043459449999986</v>
      </c>
    </row>
    <row r="5" spans="1:48" x14ac:dyDescent="0.25">
      <c r="A5" t="s">
        <v>24</v>
      </c>
      <c r="B5" s="2">
        <v>6.5108377700000002</v>
      </c>
      <c r="C5" s="2">
        <v>5.9308530060000004</v>
      </c>
      <c r="D5" s="2">
        <v>6.5011856720000001</v>
      </c>
      <c r="E5" s="2">
        <v>6.3154323039999998</v>
      </c>
      <c r="F5" s="2">
        <v>6.2631092620000004</v>
      </c>
      <c r="G5" s="2">
        <v>6.0851396790000001</v>
      </c>
      <c r="H5" s="2">
        <f t="shared" ref="H5:H12" si="4">MEDIAN(B5:G5)</f>
        <v>6.2892707830000001</v>
      </c>
      <c r="I5" s="2">
        <f t="shared" ref="I5:I12" si="5">QUARTILE(B5:G5,3)</f>
        <v>6.45474733</v>
      </c>
      <c r="J5" s="2">
        <f t="shared" ref="J5:J12" si="6">QUARTILE(B5:G5,1)</f>
        <v>6.1296320747499999</v>
      </c>
      <c r="K5" s="2">
        <f t="shared" si="0"/>
        <v>0.32511525525000007</v>
      </c>
      <c r="M5" s="2">
        <v>12.72360565</v>
      </c>
      <c r="N5" s="2">
        <v>11.78298178</v>
      </c>
      <c r="O5" s="2">
        <v>11.66751417</v>
      </c>
      <c r="P5" s="2">
        <v>11.67893065</v>
      </c>
      <c r="Q5" s="2">
        <v>11.56875187</v>
      </c>
      <c r="R5" s="2">
        <v>11.875278939999999</v>
      </c>
      <c r="S5" s="2">
        <f t="shared" ref="S5:S12" si="7">MEDIAN(M5:R5)</f>
        <v>11.730956214999999</v>
      </c>
      <c r="T5" s="2">
        <f t="shared" ref="T5:T12" si="8">QUARTILE(M5:R5,3)</f>
        <v>11.852204649999999</v>
      </c>
      <c r="U5" s="2">
        <f t="shared" ref="U5:U12" si="9">QUARTILE(M5:R5,1)</f>
        <v>11.670368290000001</v>
      </c>
      <c r="V5" s="2">
        <f t="shared" si="1"/>
        <v>0.18183635999999836</v>
      </c>
      <c r="X5" s="2">
        <v>18.06567841</v>
      </c>
      <c r="Y5" s="2">
        <v>16.941162640000002</v>
      </c>
      <c r="Z5" s="2">
        <v>16.04269201</v>
      </c>
      <c r="AA5" s="2">
        <v>16.55865554</v>
      </c>
      <c r="AB5" s="2">
        <v>15.20984608</v>
      </c>
      <c r="AC5" s="2">
        <v>17.017025530000002</v>
      </c>
      <c r="AD5" s="2">
        <f t="shared" ref="AD5:AD12" si="10">MEDIAN(X5:AC5)</f>
        <v>16.749909090000003</v>
      </c>
      <c r="AE5" s="2">
        <f t="shared" ref="AE5:AE12" si="11">QUARTILE(X5:AC5,3)</f>
        <v>16.998059807500002</v>
      </c>
      <c r="AF5" s="2">
        <f t="shared" ref="AF5:AF12" si="12">QUARTILE(X5:AC5,1)</f>
        <v>16.171682892500002</v>
      </c>
      <c r="AG5" s="2">
        <f t="shared" si="2"/>
        <v>0.82637691500000088</v>
      </c>
      <c r="AI5" s="4">
        <v>22.697492310000001</v>
      </c>
      <c r="AJ5" s="4">
        <v>21.259057729999999</v>
      </c>
      <c r="AK5" s="4">
        <v>20.03422011</v>
      </c>
      <c r="AL5" s="4">
        <v>20.026493179999999</v>
      </c>
      <c r="AM5" s="4">
        <v>18.1043877</v>
      </c>
      <c r="AN5" s="4">
        <v>20.561670629999998</v>
      </c>
      <c r="AO5" s="2">
        <f t="shared" ref="AO5:AO12" si="13">MEDIAN(AI5:AN5)</f>
        <v>20.297945370000001</v>
      </c>
      <c r="AP5" s="2">
        <f t="shared" ref="AP5:AP11" si="14">QUARTILE(AI5:AN5,3)</f>
        <v>21.084710954999998</v>
      </c>
      <c r="AQ5" s="2">
        <f t="shared" ref="AQ5:AQ12" si="15">QUARTILE(AI5:AN5,1)</f>
        <v>20.0284249125</v>
      </c>
      <c r="AR5" s="2">
        <f t="shared" si="3"/>
        <v>1.0562860424999982</v>
      </c>
    </row>
    <row r="6" spans="1:48" x14ac:dyDescent="0.25">
      <c r="A6" t="s">
        <v>25</v>
      </c>
      <c r="B6" s="2">
        <v>6.5140408729999999</v>
      </c>
      <c r="C6" s="2">
        <v>6.1107368190000004</v>
      </c>
      <c r="D6" s="2">
        <v>6.2782528629999996</v>
      </c>
      <c r="E6" s="2">
        <v>5.7418386459999997</v>
      </c>
      <c r="F6" s="2">
        <v>6.3300405160000004</v>
      </c>
      <c r="G6" s="2">
        <v>6.1107368190000004</v>
      </c>
      <c r="H6" s="2">
        <f t="shared" si="4"/>
        <v>6.194494841</v>
      </c>
      <c r="I6" s="2">
        <f t="shared" si="5"/>
        <v>6.31709360275</v>
      </c>
      <c r="J6" s="2">
        <f t="shared" si="6"/>
        <v>6.1107368190000004</v>
      </c>
      <c r="K6" s="2">
        <f t="shared" si="0"/>
        <v>0.20635678374999955</v>
      </c>
      <c r="M6" s="2">
        <v>12.74248588</v>
      </c>
      <c r="N6" s="2">
        <v>11.67265551</v>
      </c>
      <c r="O6" s="2">
        <v>11.01219394</v>
      </c>
      <c r="P6" s="2">
        <v>11.39940876</v>
      </c>
      <c r="Q6" s="2">
        <v>12.202255729999999</v>
      </c>
      <c r="R6" s="2">
        <v>12.012568099999999</v>
      </c>
      <c r="S6" s="2">
        <f t="shared" si="7"/>
        <v>11.842611805000001</v>
      </c>
      <c r="T6" s="2">
        <f t="shared" si="8"/>
        <v>12.154833822499999</v>
      </c>
      <c r="U6" s="2">
        <f t="shared" si="9"/>
        <v>11.4677204475</v>
      </c>
      <c r="V6" s="2">
        <f t="shared" si="1"/>
        <v>0.68711337499999914</v>
      </c>
      <c r="X6" s="2">
        <v>18.18864675</v>
      </c>
      <c r="Y6" s="2">
        <v>16.60107863</v>
      </c>
      <c r="Z6" s="2">
        <v>15.99696967</v>
      </c>
      <c r="AA6" s="2">
        <v>16.365643200000001</v>
      </c>
      <c r="AB6" s="2">
        <v>16.685611139999999</v>
      </c>
      <c r="AC6" s="2">
        <v>17.033728150000002</v>
      </c>
      <c r="AD6" s="2">
        <f t="shared" si="10"/>
        <v>16.643344884999998</v>
      </c>
      <c r="AE6" s="2">
        <f t="shared" si="11"/>
        <v>16.946698897499999</v>
      </c>
      <c r="AF6" s="2">
        <f t="shared" si="12"/>
        <v>16.4245020575</v>
      </c>
      <c r="AG6" s="2">
        <f t="shared" si="2"/>
        <v>0.52219683999999944</v>
      </c>
      <c r="AI6" s="4">
        <v>22.748135560000001</v>
      </c>
      <c r="AJ6" s="4">
        <v>20.874471719999999</v>
      </c>
      <c r="AK6" s="4">
        <v>19.728480860000001</v>
      </c>
      <c r="AL6" s="4">
        <v>20.242938209999998</v>
      </c>
      <c r="AM6" s="4">
        <v>19.95657435</v>
      </c>
      <c r="AN6" s="4">
        <v>20.72073735</v>
      </c>
      <c r="AO6" s="2">
        <f t="shared" si="13"/>
        <v>20.481837779999999</v>
      </c>
      <c r="AP6" s="2">
        <f t="shared" si="14"/>
        <v>20.8360381275</v>
      </c>
      <c r="AQ6" s="2">
        <f t="shared" si="15"/>
        <v>20.028165314999999</v>
      </c>
      <c r="AR6" s="2">
        <f t="shared" si="3"/>
        <v>0.8078728125000012</v>
      </c>
    </row>
    <row r="7" spans="1:48" x14ac:dyDescent="0.25">
      <c r="A7" t="s">
        <v>11</v>
      </c>
      <c r="B7" s="2">
        <v>6.2478054089999997</v>
      </c>
      <c r="C7" s="2">
        <v>5.2299079900000001</v>
      </c>
      <c r="D7" s="2">
        <v>5.7363709619999996</v>
      </c>
      <c r="E7" s="2">
        <v>5.6224380070000004</v>
      </c>
      <c r="F7" s="2">
        <v>5.8214661300000001</v>
      </c>
      <c r="G7" s="2">
        <v>6.0678197039999997</v>
      </c>
      <c r="H7" s="2">
        <f t="shared" si="4"/>
        <v>5.7789185459999999</v>
      </c>
      <c r="I7" s="2">
        <f t="shared" si="5"/>
        <v>6.0062313104999996</v>
      </c>
      <c r="J7" s="2">
        <f t="shared" si="6"/>
        <v>5.6509212457500002</v>
      </c>
      <c r="K7" s="2">
        <f t="shared" si="0"/>
        <v>0.35531006474999938</v>
      </c>
      <c r="M7" s="2">
        <v>12.61373364</v>
      </c>
      <c r="N7" s="2">
        <v>10.804134850000001</v>
      </c>
      <c r="O7" s="2">
        <v>11.127951749999999</v>
      </c>
      <c r="P7" s="2">
        <v>11.159421589999999</v>
      </c>
      <c r="Q7" s="2">
        <v>11.65322555</v>
      </c>
      <c r="R7" s="2">
        <v>11.500527460000001</v>
      </c>
      <c r="S7" s="2">
        <f t="shared" si="7"/>
        <v>11.329974525000001</v>
      </c>
      <c r="T7" s="2">
        <f t="shared" si="8"/>
        <v>11.6150510275</v>
      </c>
      <c r="U7" s="2">
        <f t="shared" si="9"/>
        <v>11.135819209999999</v>
      </c>
      <c r="V7" s="2">
        <f t="shared" si="1"/>
        <v>0.47923181750000055</v>
      </c>
      <c r="X7" s="2">
        <v>18.012250659999999</v>
      </c>
      <c r="Y7" s="2">
        <v>15.5812493</v>
      </c>
      <c r="Z7" s="2">
        <v>15.67502674</v>
      </c>
      <c r="AA7" s="2">
        <v>16.049018199999999</v>
      </c>
      <c r="AB7" s="2">
        <v>16.200300540000001</v>
      </c>
      <c r="AC7" s="2">
        <v>16.557178870000001</v>
      </c>
      <c r="AD7" s="2">
        <f t="shared" si="10"/>
        <v>16.12465937</v>
      </c>
      <c r="AE7" s="2">
        <f t="shared" si="11"/>
        <v>16.467959287500001</v>
      </c>
      <c r="AF7" s="2">
        <f t="shared" si="12"/>
        <v>15.768524605</v>
      </c>
      <c r="AG7" s="2">
        <f t="shared" si="2"/>
        <v>0.69943468250000151</v>
      </c>
      <c r="AI7" s="4">
        <v>22.469310780000001</v>
      </c>
      <c r="AJ7" s="4">
        <v>19.824194930000001</v>
      </c>
      <c r="AK7" s="4">
        <v>18.217241959999999</v>
      </c>
      <c r="AL7" s="4">
        <v>20.040546299999999</v>
      </c>
      <c r="AM7" s="4">
        <v>19.66813818</v>
      </c>
      <c r="AN7" s="4">
        <v>19.828142079999999</v>
      </c>
      <c r="AO7" s="2">
        <f t="shared" si="13"/>
        <v>19.826168504999998</v>
      </c>
      <c r="AP7" s="2">
        <f t="shared" si="14"/>
        <v>19.987445245</v>
      </c>
      <c r="AQ7" s="2">
        <f t="shared" si="15"/>
        <v>19.707152367500001</v>
      </c>
      <c r="AR7" s="2">
        <f t="shared" si="3"/>
        <v>0.28029287749999909</v>
      </c>
      <c r="AT7">
        <v>0.17299999999999999</v>
      </c>
    </row>
    <row r="8" spans="1:48" x14ac:dyDescent="0.25">
      <c r="A8" t="s">
        <v>12</v>
      </c>
      <c r="B8" s="2">
        <v>6.5076275560000001</v>
      </c>
      <c r="C8" s="2">
        <v>5.4594900089999996</v>
      </c>
      <c r="D8" s="2">
        <v>5.9779646839999998</v>
      </c>
      <c r="E8" s="2">
        <v>5.7688712200000003</v>
      </c>
      <c r="F8" s="2">
        <v>5.4054201370000001</v>
      </c>
      <c r="G8" s="2">
        <v>6.407850023</v>
      </c>
      <c r="H8" s="2">
        <f t="shared" si="4"/>
        <v>5.8734179520000005</v>
      </c>
      <c r="I8" s="2">
        <f t="shared" si="5"/>
        <v>6.3003786882499995</v>
      </c>
      <c r="J8" s="2">
        <f t="shared" si="6"/>
        <v>5.53683531175</v>
      </c>
      <c r="K8" s="2">
        <f t="shared" si="0"/>
        <v>0.76354337649999948</v>
      </c>
      <c r="M8" s="2">
        <v>13.0842843</v>
      </c>
      <c r="N8" s="2">
        <v>11.206775739999999</v>
      </c>
      <c r="O8" s="2">
        <v>11.52746956</v>
      </c>
      <c r="P8" s="2">
        <v>11.3183761</v>
      </c>
      <c r="Q8" s="2">
        <v>10.878117550000001</v>
      </c>
      <c r="R8" s="2">
        <v>11.8540109</v>
      </c>
      <c r="S8" s="2">
        <f t="shared" si="7"/>
        <v>11.422922830000001</v>
      </c>
      <c r="T8" s="2">
        <f t="shared" si="8"/>
        <v>11.772375565000001</v>
      </c>
      <c r="U8" s="2">
        <f t="shared" si="9"/>
        <v>11.23467583</v>
      </c>
      <c r="V8" s="2">
        <f t="shared" si="1"/>
        <v>0.53769973500000035</v>
      </c>
      <c r="X8" s="2">
        <v>18.976310789999999</v>
      </c>
      <c r="Y8" s="2">
        <v>15.161219750000001</v>
      </c>
      <c r="Z8" s="2">
        <v>16.170993660000001</v>
      </c>
      <c r="AA8" s="2">
        <v>16.116603340000001</v>
      </c>
      <c r="AB8" s="2">
        <v>14.60962874</v>
      </c>
      <c r="AC8" s="2">
        <v>16.763151059999998</v>
      </c>
      <c r="AD8" s="2">
        <f t="shared" si="10"/>
        <v>16.143798500000003</v>
      </c>
      <c r="AE8" s="2">
        <f t="shared" si="11"/>
        <v>16.615111710000001</v>
      </c>
      <c r="AF8" s="2">
        <f t="shared" si="12"/>
        <v>15.4000656475</v>
      </c>
      <c r="AG8" s="2">
        <f t="shared" si="2"/>
        <v>1.2150460625000008</v>
      </c>
      <c r="AI8" s="4">
        <v>23.406588660000001</v>
      </c>
      <c r="AJ8" s="4">
        <v>19.292248740000002</v>
      </c>
      <c r="AK8" s="4">
        <v>19.858002849999998</v>
      </c>
      <c r="AL8" s="4">
        <v>19.953723530000001</v>
      </c>
      <c r="AM8" s="4">
        <v>17.787256299999999</v>
      </c>
      <c r="AN8" s="4">
        <v>20.51641004</v>
      </c>
      <c r="AO8" s="2">
        <f t="shared" si="13"/>
        <v>19.905863189999998</v>
      </c>
      <c r="AP8" s="2">
        <f t="shared" si="14"/>
        <v>20.375738412499999</v>
      </c>
      <c r="AQ8" s="2">
        <f t="shared" si="15"/>
        <v>19.433687267500002</v>
      </c>
      <c r="AR8" s="2">
        <f t="shared" si="3"/>
        <v>0.94205114499999709</v>
      </c>
      <c r="AT8">
        <v>0.249</v>
      </c>
    </row>
    <row r="9" spans="1:48" x14ac:dyDescent="0.25">
      <c r="A9" t="s">
        <v>13</v>
      </c>
      <c r="B9" s="2">
        <v>6.539413465</v>
      </c>
      <c r="C9" s="2">
        <v>5.2908096459999996</v>
      </c>
      <c r="D9" s="2">
        <v>6.0765056199999998</v>
      </c>
      <c r="E9" s="2">
        <v>5.8622068699999996</v>
      </c>
      <c r="F9" s="2">
        <v>5.9212436640000004</v>
      </c>
      <c r="G9" s="2">
        <v>6.2932395320000003</v>
      </c>
      <c r="H9" s="2">
        <f t="shared" si="4"/>
        <v>5.9988746420000005</v>
      </c>
      <c r="I9" s="2">
        <f t="shared" si="5"/>
        <v>6.2390560540000006</v>
      </c>
      <c r="J9" s="2">
        <f t="shared" si="6"/>
        <v>5.8769660684999998</v>
      </c>
      <c r="K9" s="2">
        <f t="shared" si="0"/>
        <v>0.36208998550000082</v>
      </c>
      <c r="M9" s="2">
        <v>12.59849477</v>
      </c>
      <c r="N9" s="2">
        <v>11.07035398</v>
      </c>
      <c r="O9" s="2">
        <v>11.509213369999999</v>
      </c>
      <c r="P9" s="2">
        <v>11.239814600000001</v>
      </c>
      <c r="Q9" s="2">
        <v>11.6355348</v>
      </c>
      <c r="R9" s="2">
        <v>12.051358280000001</v>
      </c>
      <c r="S9" s="2">
        <f t="shared" si="7"/>
        <v>11.572374085</v>
      </c>
      <c r="T9" s="2">
        <f t="shared" si="8"/>
        <v>11.94740241</v>
      </c>
      <c r="U9" s="2">
        <f t="shared" si="9"/>
        <v>11.307164292500001</v>
      </c>
      <c r="V9" s="2">
        <f t="shared" si="1"/>
        <v>0.64023811749999915</v>
      </c>
      <c r="X9" s="2">
        <v>18.01078523</v>
      </c>
      <c r="Y9" s="2">
        <v>16.244784460000002</v>
      </c>
      <c r="Z9" s="2">
        <v>15.46365737</v>
      </c>
      <c r="AA9" s="2">
        <v>15.94050822</v>
      </c>
      <c r="AB9" s="2">
        <v>15.732929710000001</v>
      </c>
      <c r="AC9" s="2">
        <v>17.257750300000001</v>
      </c>
      <c r="AD9" s="2">
        <f t="shared" si="10"/>
        <v>16.092646340000002</v>
      </c>
      <c r="AE9" s="2">
        <f t="shared" si="11"/>
        <v>17.00450884</v>
      </c>
      <c r="AF9" s="2">
        <f t="shared" si="12"/>
        <v>15.7848243375</v>
      </c>
      <c r="AG9" s="2">
        <f t="shared" si="2"/>
        <v>1.2196845024999998</v>
      </c>
      <c r="AI9" s="4">
        <v>21.604458780000002</v>
      </c>
      <c r="AJ9" s="4">
        <v>19.57478446</v>
      </c>
      <c r="AK9" s="4">
        <v>18.102321700000001</v>
      </c>
      <c r="AL9" s="4">
        <v>19.485153319999998</v>
      </c>
      <c r="AM9" s="4">
        <v>18.22439584</v>
      </c>
      <c r="AN9" s="4">
        <v>21.154721810000002</v>
      </c>
      <c r="AO9" s="2">
        <f t="shared" si="13"/>
        <v>19.529968889999999</v>
      </c>
      <c r="AP9" s="2">
        <f t="shared" si="14"/>
        <v>20.759737472499999</v>
      </c>
      <c r="AQ9" s="2">
        <f t="shared" si="15"/>
        <v>18.539585209999998</v>
      </c>
      <c r="AR9" s="2">
        <f t="shared" si="3"/>
        <v>2.220152262500001</v>
      </c>
      <c r="AT9">
        <v>4.5999999999999999E-2</v>
      </c>
    </row>
    <row r="10" spans="1:48" x14ac:dyDescent="0.25">
      <c r="A10" t="s">
        <v>14</v>
      </c>
      <c r="B10" s="2">
        <v>6.5011856720000001</v>
      </c>
      <c r="C10" s="2">
        <v>5.3348597709999996</v>
      </c>
      <c r="D10" s="2">
        <v>5.574226855</v>
      </c>
      <c r="E10" s="2">
        <v>4.9379690329999999</v>
      </c>
      <c r="F10" s="2">
        <v>5.5864311530000004</v>
      </c>
      <c r="G10" s="2">
        <v>5.8521287759999998</v>
      </c>
      <c r="H10" s="2">
        <f t="shared" si="4"/>
        <v>5.5803290040000002</v>
      </c>
      <c r="I10" s="2">
        <f t="shared" si="5"/>
        <v>5.7857043702500004</v>
      </c>
      <c r="J10" s="2">
        <f t="shared" si="6"/>
        <v>5.394701542</v>
      </c>
      <c r="K10" s="2">
        <f t="shared" si="0"/>
        <v>0.39100282825000043</v>
      </c>
      <c r="M10" s="2">
        <v>12.71000757</v>
      </c>
      <c r="N10" s="2">
        <v>11.28474201</v>
      </c>
      <c r="O10" s="2">
        <v>10.77269446</v>
      </c>
      <c r="P10" s="2">
        <v>10.18334456</v>
      </c>
      <c r="Q10" s="2">
        <v>11.654250859999999</v>
      </c>
      <c r="R10" s="2">
        <v>12.060950679999999</v>
      </c>
      <c r="S10" s="2">
        <f t="shared" si="7"/>
        <v>11.469496435</v>
      </c>
      <c r="T10" s="2">
        <f t="shared" si="8"/>
        <v>11.959275724999999</v>
      </c>
      <c r="U10" s="2">
        <f t="shared" si="9"/>
        <v>10.9007063475</v>
      </c>
      <c r="V10" s="2">
        <f t="shared" si="1"/>
        <v>1.0585693774999996</v>
      </c>
      <c r="X10" s="2">
        <v>18.38482879</v>
      </c>
      <c r="Y10" s="2">
        <v>15.98543563</v>
      </c>
      <c r="Z10" s="2">
        <v>15.28187557</v>
      </c>
      <c r="AA10" s="2">
        <v>14.58633481</v>
      </c>
      <c r="AB10" s="2">
        <v>16.32091466</v>
      </c>
      <c r="AC10" s="2">
        <v>17.152243290000001</v>
      </c>
      <c r="AD10" s="2">
        <f t="shared" si="10"/>
        <v>16.153175144999999</v>
      </c>
      <c r="AE10" s="2">
        <f t="shared" si="11"/>
        <v>16.944411132500001</v>
      </c>
      <c r="AF10" s="2">
        <f t="shared" si="12"/>
        <v>15.457765585000001</v>
      </c>
      <c r="AG10" s="2">
        <f t="shared" si="2"/>
        <v>1.4866455475000002</v>
      </c>
      <c r="AI10" s="4">
        <v>22.956625760000001</v>
      </c>
      <c r="AJ10" s="4">
        <v>19.822555810000001</v>
      </c>
      <c r="AK10" s="4">
        <v>18.922969779999999</v>
      </c>
      <c r="AL10" s="4">
        <v>17.66418483</v>
      </c>
      <c r="AM10" s="4">
        <v>20.074173640000001</v>
      </c>
      <c r="AN10" s="4">
        <v>20.29737059</v>
      </c>
      <c r="AO10" s="2">
        <f t="shared" si="13"/>
        <v>19.948364725000001</v>
      </c>
      <c r="AP10" s="2">
        <f t="shared" si="14"/>
        <v>20.241571352499999</v>
      </c>
      <c r="AQ10" s="2">
        <f t="shared" si="15"/>
        <v>19.147866287500001</v>
      </c>
      <c r="AR10" s="2">
        <f t="shared" si="3"/>
        <v>1.0937050649999982</v>
      </c>
      <c r="AT10">
        <v>0.34499999999999997</v>
      </c>
    </row>
    <row r="11" spans="1:48" x14ac:dyDescent="0.25">
      <c r="A11" t="s">
        <v>15</v>
      </c>
      <c r="B11" s="2">
        <v>6.520425876</v>
      </c>
      <c r="C11" s="2">
        <v>5.4461608769999996</v>
      </c>
      <c r="D11" s="2">
        <v>5.5243529259999997</v>
      </c>
      <c r="E11" s="2">
        <v>5.166328493</v>
      </c>
      <c r="F11" s="2">
        <v>6.0235899379999998</v>
      </c>
      <c r="G11" s="2">
        <v>6.4351376360000003</v>
      </c>
      <c r="H11" s="2">
        <f t="shared" si="4"/>
        <v>5.7739714319999997</v>
      </c>
      <c r="I11" s="2">
        <f t="shared" si="5"/>
        <v>6.3322507115000004</v>
      </c>
      <c r="J11" s="2">
        <f t="shared" si="6"/>
        <v>5.4657088892499992</v>
      </c>
      <c r="K11" s="2">
        <f t="shared" si="0"/>
        <v>0.8665418222500012</v>
      </c>
      <c r="M11" s="2">
        <v>12.850466389999999</v>
      </c>
      <c r="N11" s="2">
        <v>11.405464650000001</v>
      </c>
      <c r="O11" s="2">
        <v>10.258293999999999</v>
      </c>
      <c r="P11" s="2">
        <v>10.178477920000001</v>
      </c>
      <c r="Q11" s="2">
        <v>11.82424707</v>
      </c>
      <c r="R11" s="2">
        <v>12.74321013</v>
      </c>
      <c r="S11" s="2">
        <f t="shared" si="7"/>
        <v>11.61485586</v>
      </c>
      <c r="T11" s="2">
        <f t="shared" si="8"/>
        <v>12.513469364999999</v>
      </c>
      <c r="U11" s="2">
        <f t="shared" si="9"/>
        <v>10.545086662499999</v>
      </c>
      <c r="V11" s="2">
        <f t="shared" si="1"/>
        <v>1.9683827024999996</v>
      </c>
      <c r="X11" s="2">
        <v>18.677088319999999</v>
      </c>
      <c r="Y11" s="2">
        <v>16.39942263</v>
      </c>
      <c r="Z11" s="2">
        <v>14.285978999999999</v>
      </c>
      <c r="AA11" s="2">
        <v>14.275872830000001</v>
      </c>
      <c r="AB11" s="2">
        <v>16.44425519</v>
      </c>
      <c r="AC11" s="2">
        <v>17.582760199999999</v>
      </c>
      <c r="AD11" s="2">
        <f t="shared" si="10"/>
        <v>16.421838909999998</v>
      </c>
      <c r="AE11" s="2">
        <f t="shared" si="11"/>
        <v>17.298133947499998</v>
      </c>
      <c r="AF11" s="2">
        <f t="shared" si="12"/>
        <v>14.814339907499999</v>
      </c>
      <c r="AG11" s="2">
        <f t="shared" si="2"/>
        <v>2.4837940399999994</v>
      </c>
      <c r="AI11" s="4">
        <v>23.038156780000001</v>
      </c>
      <c r="AJ11" s="4">
        <v>20.563321240000001</v>
      </c>
      <c r="AK11" s="4">
        <v>17.92707321</v>
      </c>
      <c r="AL11" s="4">
        <v>17.84523991</v>
      </c>
      <c r="AM11" s="4">
        <v>19.68477094</v>
      </c>
      <c r="AN11" s="4">
        <v>20.883543029999998</v>
      </c>
      <c r="AO11" s="2">
        <f t="shared" si="13"/>
        <v>20.12404609</v>
      </c>
      <c r="AP11" s="2">
        <f t="shared" si="14"/>
        <v>20.803487582499997</v>
      </c>
      <c r="AQ11" s="2">
        <f t="shared" si="15"/>
        <v>18.366497642500001</v>
      </c>
      <c r="AR11" s="2">
        <f t="shared" si="3"/>
        <v>2.4369899399999966</v>
      </c>
      <c r="AT11">
        <v>0.46300000000000002</v>
      </c>
    </row>
    <row r="12" spans="1:48" x14ac:dyDescent="0.25">
      <c r="A12" t="s">
        <v>16</v>
      </c>
      <c r="B12" s="2">
        <v>6.6829560470000002</v>
      </c>
      <c r="C12" s="2">
        <v>5.4594900089999996</v>
      </c>
      <c r="D12" s="2">
        <v>5.5495048750000002</v>
      </c>
      <c r="E12" s="2">
        <v>5.1824873279999997</v>
      </c>
      <c r="F12" s="2">
        <v>5.9779646839999998</v>
      </c>
      <c r="G12" s="2">
        <v>6.1191694989999998</v>
      </c>
      <c r="H12" s="2">
        <f t="shared" si="4"/>
        <v>5.7637347795</v>
      </c>
      <c r="I12" s="2">
        <f t="shared" si="5"/>
        <v>6.0838682952499994</v>
      </c>
      <c r="J12" s="2">
        <f t="shared" si="6"/>
        <v>5.4819937254999997</v>
      </c>
      <c r="K12" s="2">
        <f t="shared" si="0"/>
        <v>0.60187456974999964</v>
      </c>
      <c r="M12" s="2">
        <v>13.277880830000001</v>
      </c>
      <c r="N12" s="2">
        <v>11.684031640000001</v>
      </c>
      <c r="O12" s="2">
        <v>10.36854112</v>
      </c>
      <c r="P12" s="2">
        <v>10.04226431</v>
      </c>
      <c r="Q12" s="2">
        <v>11.819944639999999</v>
      </c>
      <c r="R12" s="2">
        <v>12.07847327</v>
      </c>
      <c r="S12" s="2">
        <f t="shared" si="7"/>
        <v>11.75198814</v>
      </c>
      <c r="T12" s="2">
        <f t="shared" si="8"/>
        <v>12.0138411125</v>
      </c>
      <c r="U12" s="2">
        <f t="shared" si="9"/>
        <v>10.697413749999999</v>
      </c>
      <c r="V12" s="2">
        <f t="shared" si="1"/>
        <v>1.3164273625000007</v>
      </c>
      <c r="X12" s="2">
        <v>19.184589689999999</v>
      </c>
      <c r="Y12" s="2">
        <v>16.659566430000002</v>
      </c>
      <c r="Z12" s="2">
        <v>14.53243973</v>
      </c>
      <c r="AA12" s="2">
        <v>14.389084370000001</v>
      </c>
      <c r="AB12" s="2">
        <v>16.209095550000001</v>
      </c>
      <c r="AC12" s="2">
        <v>17.090622700000001</v>
      </c>
      <c r="AD12" s="2">
        <f t="shared" si="10"/>
        <v>16.434330989999999</v>
      </c>
      <c r="AE12" s="2">
        <f t="shared" si="11"/>
        <v>16.982858632500001</v>
      </c>
      <c r="AF12" s="2">
        <f t="shared" si="12"/>
        <v>14.951603685</v>
      </c>
      <c r="AG12" s="2">
        <f t="shared" si="2"/>
        <v>2.0312549475000008</v>
      </c>
      <c r="AI12" s="4">
        <v>23.83972992</v>
      </c>
      <c r="AJ12" s="4">
        <v>20.962779149999999</v>
      </c>
      <c r="AK12" s="4">
        <v>18.285698709999998</v>
      </c>
      <c r="AL12" s="4">
        <v>17.534211670000001</v>
      </c>
      <c r="AM12" s="4">
        <v>19.179770569999999</v>
      </c>
      <c r="AN12" s="4">
        <v>19.945539910000001</v>
      </c>
      <c r="AO12" s="2">
        <f t="shared" si="13"/>
        <v>19.562655239999998</v>
      </c>
      <c r="AP12" s="2">
        <f>QUARTILE(AI12:AN12,3)</f>
        <v>20.708469340000001</v>
      </c>
      <c r="AQ12" s="2">
        <f t="shared" si="15"/>
        <v>18.509216674999998</v>
      </c>
      <c r="AR12" s="2">
        <f t="shared" si="3"/>
        <v>2.199252665000003</v>
      </c>
      <c r="AT12">
        <v>0.249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abSelected="1" workbookViewId="0">
      <selection activeCell="A16" sqref="A16"/>
    </sheetView>
  </sheetViews>
  <sheetFormatPr baseColWidth="10" defaultRowHeight="15" x14ac:dyDescent="0.25"/>
  <cols>
    <col min="1" max="1" width="44.42578125" customWidth="1"/>
  </cols>
  <sheetData>
    <row r="2" spans="1:12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0</v>
      </c>
      <c r="I2" s="1" t="s">
        <v>1</v>
      </c>
      <c r="J2" s="1" t="s">
        <v>2</v>
      </c>
      <c r="K2" s="1" t="s">
        <v>3</v>
      </c>
      <c r="L2" s="1"/>
    </row>
    <row r="3" spans="1:12" x14ac:dyDescent="0.25">
      <c r="A3" t="s">
        <v>23</v>
      </c>
      <c r="B3">
        <v>1925000</v>
      </c>
      <c r="C3">
        <v>3100000</v>
      </c>
      <c r="D3">
        <v>1975000</v>
      </c>
      <c r="E3">
        <v>3500000</v>
      </c>
      <c r="F3">
        <v>3550000</v>
      </c>
      <c r="G3">
        <v>2575000</v>
      </c>
      <c r="H3">
        <f>MEDIAN(B3:G3)</f>
        <v>2837500</v>
      </c>
      <c r="I3">
        <f>QUARTILE(B3:G3,3)</f>
        <v>3400000</v>
      </c>
      <c r="J3">
        <f>QUARTILE(B3:G3,1)</f>
        <v>2125000</v>
      </c>
      <c r="K3">
        <f>I3-J3</f>
        <v>1275000</v>
      </c>
    </row>
    <row r="4" spans="1:12" x14ac:dyDescent="0.25">
      <c r="A4" t="s">
        <v>24</v>
      </c>
      <c r="B4">
        <v>4675000</v>
      </c>
      <c r="C4">
        <v>7100000</v>
      </c>
      <c r="D4">
        <v>7625000</v>
      </c>
      <c r="E4">
        <v>6675000</v>
      </c>
      <c r="F4">
        <v>6850000</v>
      </c>
      <c r="G4">
        <v>7875000</v>
      </c>
      <c r="H4">
        <f t="shared" ref="H4:H11" si="0">MEDIAN(B4:G4)</f>
        <v>6975000</v>
      </c>
      <c r="I4">
        <f t="shared" ref="I4:I11" si="1">QUARTILE(B4:G4,3)</f>
        <v>7493750</v>
      </c>
      <c r="J4">
        <f t="shared" ref="J4:J11" si="2">QUARTILE(B4:G4,1)</f>
        <v>6718750</v>
      </c>
      <c r="K4">
        <f t="shared" ref="K4:K11" si="3">I4-J4</f>
        <v>775000</v>
      </c>
    </row>
    <row r="5" spans="1:12" x14ac:dyDescent="0.25">
      <c r="A5" t="s">
        <v>25</v>
      </c>
      <c r="B5">
        <v>11725000</v>
      </c>
      <c r="C5">
        <v>13425000</v>
      </c>
      <c r="D5">
        <v>14150000</v>
      </c>
      <c r="E5">
        <v>14750000</v>
      </c>
      <c r="F5">
        <v>15175000</v>
      </c>
      <c r="G5">
        <v>15275000</v>
      </c>
      <c r="H5">
        <f t="shared" si="0"/>
        <v>14450000</v>
      </c>
      <c r="I5">
        <f t="shared" si="1"/>
        <v>15068750</v>
      </c>
      <c r="J5">
        <f t="shared" si="2"/>
        <v>13606250</v>
      </c>
      <c r="K5">
        <f t="shared" si="3"/>
        <v>1462500</v>
      </c>
    </row>
    <row r="6" spans="1:12" x14ac:dyDescent="0.25">
      <c r="A6" t="s">
        <v>11</v>
      </c>
      <c r="B6">
        <v>2700000</v>
      </c>
      <c r="C6">
        <v>2350000</v>
      </c>
      <c r="D6">
        <v>2375000</v>
      </c>
      <c r="E6">
        <v>2650000</v>
      </c>
      <c r="F6">
        <v>2475000</v>
      </c>
      <c r="G6">
        <v>1625000</v>
      </c>
      <c r="H6">
        <f t="shared" si="0"/>
        <v>2425000</v>
      </c>
      <c r="I6">
        <f t="shared" si="1"/>
        <v>2606250</v>
      </c>
      <c r="J6">
        <f t="shared" si="2"/>
        <v>2356250</v>
      </c>
      <c r="K6">
        <f t="shared" si="3"/>
        <v>250000</v>
      </c>
    </row>
    <row r="7" spans="1:12" x14ac:dyDescent="0.25">
      <c r="A7" t="s">
        <v>12</v>
      </c>
      <c r="B7">
        <v>5900000</v>
      </c>
      <c r="C7">
        <v>4650000</v>
      </c>
      <c r="D7">
        <v>6075000</v>
      </c>
      <c r="E7">
        <v>5200000</v>
      </c>
      <c r="F7">
        <v>5550000</v>
      </c>
      <c r="G7">
        <v>4075000</v>
      </c>
      <c r="H7">
        <f t="shared" si="0"/>
        <v>5375000</v>
      </c>
      <c r="I7">
        <f t="shared" si="1"/>
        <v>5812500</v>
      </c>
      <c r="J7">
        <f t="shared" si="2"/>
        <v>4787500</v>
      </c>
      <c r="K7">
        <f t="shared" si="3"/>
        <v>1025000</v>
      </c>
    </row>
    <row r="8" spans="1:12" x14ac:dyDescent="0.25">
      <c r="A8" t="s">
        <v>13</v>
      </c>
      <c r="B8">
        <v>12325000</v>
      </c>
      <c r="C8">
        <v>9150000</v>
      </c>
      <c r="D8">
        <v>10725000</v>
      </c>
      <c r="E8">
        <v>11900000</v>
      </c>
      <c r="F8">
        <v>11775000</v>
      </c>
      <c r="G8">
        <v>10875000</v>
      </c>
      <c r="H8">
        <f t="shared" si="0"/>
        <v>11325000</v>
      </c>
      <c r="I8">
        <f t="shared" si="1"/>
        <v>11868750</v>
      </c>
      <c r="J8">
        <f t="shared" si="2"/>
        <v>10762500</v>
      </c>
      <c r="K8">
        <f t="shared" si="3"/>
        <v>1106250</v>
      </c>
    </row>
    <row r="9" spans="1:12" x14ac:dyDescent="0.25">
      <c r="A9" t="s">
        <v>14</v>
      </c>
      <c r="B9">
        <v>1800000</v>
      </c>
      <c r="C9">
        <v>2050000</v>
      </c>
      <c r="D9">
        <v>1200000</v>
      </c>
      <c r="E9">
        <v>1775000</v>
      </c>
      <c r="F9">
        <v>1550000</v>
      </c>
      <c r="G9">
        <v>1600000</v>
      </c>
      <c r="H9">
        <f t="shared" si="0"/>
        <v>1687500</v>
      </c>
      <c r="I9">
        <f t="shared" si="1"/>
        <v>1793750</v>
      </c>
      <c r="J9">
        <f t="shared" si="2"/>
        <v>1562500</v>
      </c>
      <c r="K9">
        <f t="shared" si="3"/>
        <v>231250</v>
      </c>
    </row>
    <row r="10" spans="1:12" x14ac:dyDescent="0.25">
      <c r="A10" t="s">
        <v>15</v>
      </c>
      <c r="B10">
        <v>4125000</v>
      </c>
      <c r="C10">
        <v>4450000</v>
      </c>
      <c r="D10">
        <v>4425000</v>
      </c>
      <c r="E10">
        <v>2725000</v>
      </c>
      <c r="F10">
        <v>5650000</v>
      </c>
      <c r="G10">
        <v>3900000</v>
      </c>
      <c r="H10">
        <f t="shared" si="0"/>
        <v>4275000</v>
      </c>
      <c r="I10">
        <f t="shared" si="1"/>
        <v>4443750</v>
      </c>
      <c r="J10">
        <f t="shared" si="2"/>
        <v>3956250</v>
      </c>
      <c r="K10">
        <f t="shared" si="3"/>
        <v>487500</v>
      </c>
    </row>
    <row r="11" spans="1:12" x14ac:dyDescent="0.25">
      <c r="A11" t="s">
        <v>16</v>
      </c>
      <c r="B11">
        <v>9550000</v>
      </c>
      <c r="C11">
        <v>11800000</v>
      </c>
      <c r="D11">
        <v>8850000</v>
      </c>
      <c r="E11">
        <v>13700000</v>
      </c>
      <c r="F11">
        <v>10475000</v>
      </c>
      <c r="G11">
        <v>9000000</v>
      </c>
      <c r="H11">
        <f t="shared" si="0"/>
        <v>10012500</v>
      </c>
      <c r="I11">
        <f t="shared" si="1"/>
        <v>11468750</v>
      </c>
      <c r="J11">
        <f t="shared" si="2"/>
        <v>9137500</v>
      </c>
      <c r="K11">
        <f t="shared" si="3"/>
        <v>2331250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Viability Trypan Blue (%)</vt:lpstr>
      <vt:lpstr>Adipogenic</vt:lpstr>
      <vt:lpstr>Osteogenic early</vt:lpstr>
      <vt:lpstr>Osteogenic late</vt:lpstr>
      <vt:lpstr>Chondrogenic SO</vt:lpstr>
      <vt:lpstr>Chondrogenic AB</vt:lpstr>
      <vt:lpstr>Chondrogenic MT</vt:lpstr>
      <vt:lpstr>CPD</vt:lpstr>
      <vt:lpstr>Viability Trypan Blue (number)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2016-01-31T17:36:33Z</dcterms:modified>
</cp:coreProperties>
</file>