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8"/>
  </bookViews>
  <sheets>
    <sheet name="element content of eggshell" sheetId="1" r:id="rId1"/>
    <sheet name="classification of eggs" sheetId="8" r:id="rId2"/>
    <sheet name="0day" sheetId="9" r:id="rId3"/>
    <sheet name="4day" sheetId="10" r:id="rId4"/>
    <sheet name="8day" sheetId="11" r:id="rId5"/>
    <sheet name="12day" sheetId="12" r:id="rId6"/>
    <sheet name="16day" sheetId="13" r:id="rId7"/>
    <sheet name="21day" sheetId="14" r:id="rId8"/>
    <sheet name="before and after fumigation" sheetId="15" r:id="rId9"/>
  </sheets>
  <calcPr calcId="145621"/>
</workbook>
</file>

<file path=xl/calcChain.xml><?xml version="1.0" encoding="utf-8"?>
<calcChain xmlns="http://schemas.openxmlformats.org/spreadsheetml/2006/main">
  <c r="R15" i="14" l="1"/>
  <c r="R12" i="14"/>
  <c r="AD30" i="14"/>
  <c r="Z30" i="14"/>
  <c r="V30" i="14"/>
  <c r="R30" i="14"/>
  <c r="E30" i="14"/>
  <c r="AD29" i="14"/>
  <c r="Z29" i="14"/>
  <c r="V29" i="14"/>
  <c r="R29" i="14"/>
  <c r="E29" i="14"/>
  <c r="AD28" i="14"/>
  <c r="Z28" i="14"/>
  <c r="V28" i="14"/>
  <c r="R28" i="14"/>
  <c r="E28" i="14"/>
  <c r="AD27" i="14"/>
  <c r="Z27" i="14"/>
  <c r="V27" i="14"/>
  <c r="R27" i="14"/>
  <c r="E27" i="14"/>
  <c r="AD26" i="14"/>
  <c r="Z26" i="14"/>
  <c r="V26" i="14"/>
  <c r="R26" i="14"/>
  <c r="E26" i="14"/>
  <c r="AD25" i="14"/>
  <c r="V25" i="14"/>
  <c r="R25" i="14"/>
  <c r="E25" i="14"/>
  <c r="AD24" i="14"/>
  <c r="Z24" i="14"/>
  <c r="V24" i="14"/>
  <c r="R24" i="14"/>
  <c r="E24" i="14"/>
  <c r="AD23" i="14"/>
  <c r="Z23" i="14"/>
  <c r="V23" i="14"/>
  <c r="R23" i="14"/>
  <c r="E23" i="14"/>
  <c r="AD22" i="14"/>
  <c r="Z22" i="14"/>
  <c r="V22" i="14"/>
  <c r="R22" i="14"/>
  <c r="E22" i="14"/>
  <c r="AD21" i="14"/>
  <c r="Z21" i="14"/>
  <c r="V21" i="14"/>
  <c r="R21" i="14"/>
  <c r="E21" i="14"/>
  <c r="AD20" i="14"/>
  <c r="Z20" i="14"/>
  <c r="V20" i="14"/>
  <c r="R20" i="14"/>
  <c r="E20" i="14"/>
  <c r="AD19" i="14"/>
  <c r="Z19" i="14"/>
  <c r="V19" i="14"/>
  <c r="R19" i="14"/>
  <c r="E19" i="14"/>
  <c r="AD18" i="14"/>
  <c r="Z18" i="14"/>
  <c r="V18" i="14"/>
  <c r="R18" i="14"/>
  <c r="E18" i="14"/>
  <c r="AD17" i="14"/>
  <c r="V17" i="14"/>
  <c r="R17" i="14"/>
  <c r="E17" i="14"/>
  <c r="Z16" i="14"/>
  <c r="V16" i="14"/>
  <c r="R16" i="14"/>
  <c r="E16" i="14"/>
  <c r="AD15" i="14"/>
  <c r="Z15" i="14"/>
  <c r="V15" i="14"/>
  <c r="E15" i="14"/>
  <c r="AD14" i="14"/>
  <c r="Z14" i="14"/>
  <c r="R14" i="14"/>
  <c r="E14" i="14"/>
  <c r="AD13" i="14"/>
  <c r="Z13" i="14"/>
  <c r="V13" i="14"/>
  <c r="R13" i="14"/>
  <c r="E13" i="14"/>
  <c r="AD12" i="14"/>
  <c r="Z12" i="14"/>
  <c r="V12" i="14"/>
  <c r="E12" i="14"/>
  <c r="AD11" i="14"/>
  <c r="Z11" i="14"/>
  <c r="V11" i="14"/>
  <c r="R11" i="14"/>
  <c r="E11" i="14"/>
  <c r="AD10" i="14"/>
  <c r="Z10" i="14"/>
  <c r="V10" i="14"/>
  <c r="R10" i="14"/>
  <c r="E10" i="14"/>
  <c r="AD9" i="14"/>
  <c r="Z9" i="14"/>
  <c r="V9" i="14"/>
  <c r="R9" i="14"/>
  <c r="E9" i="14"/>
  <c r="AD8" i="14"/>
  <c r="Z8" i="14"/>
  <c r="V8" i="14"/>
  <c r="R8" i="14"/>
  <c r="E8" i="14"/>
  <c r="AD7" i="14"/>
  <c r="Z7" i="14"/>
  <c r="V7" i="14"/>
  <c r="R7" i="14"/>
  <c r="E7" i="14"/>
  <c r="AD6" i="14"/>
  <c r="Z6" i="14"/>
  <c r="V6" i="14"/>
  <c r="R6" i="14"/>
  <c r="E6" i="14"/>
  <c r="AD5" i="14"/>
  <c r="Z5" i="14"/>
  <c r="V5" i="14"/>
  <c r="R5" i="14"/>
  <c r="E5" i="14"/>
  <c r="AD4" i="14"/>
  <c r="Z4" i="14"/>
  <c r="V4" i="14"/>
  <c r="R4" i="14"/>
  <c r="E4" i="14"/>
  <c r="AE33" i="13"/>
  <c r="AA33" i="13"/>
  <c r="W33" i="13"/>
  <c r="S33" i="13"/>
  <c r="E33" i="13"/>
  <c r="AE32" i="13"/>
  <c r="AA32" i="13"/>
  <c r="W32" i="13"/>
  <c r="S32" i="13"/>
  <c r="E32" i="13"/>
  <c r="AE31" i="13"/>
  <c r="AA31" i="13"/>
  <c r="W31" i="13"/>
  <c r="S31" i="13"/>
  <c r="E31" i="13"/>
  <c r="AE30" i="13"/>
  <c r="AA30" i="13"/>
  <c r="W30" i="13"/>
  <c r="S30" i="13"/>
  <c r="E30" i="13"/>
  <c r="AE29" i="13"/>
  <c r="AA29" i="13"/>
  <c r="W29" i="13"/>
  <c r="S29" i="13"/>
  <c r="E29" i="13"/>
  <c r="AE28" i="13"/>
  <c r="AA28" i="13"/>
  <c r="W28" i="13"/>
  <c r="S28" i="13"/>
  <c r="E28" i="13"/>
  <c r="AE27" i="13"/>
  <c r="AA27" i="13"/>
  <c r="W27" i="13"/>
  <c r="S27" i="13"/>
  <c r="E27" i="13"/>
  <c r="AE26" i="13"/>
  <c r="AA26" i="13"/>
  <c r="W26" i="13"/>
  <c r="S26" i="13"/>
  <c r="E26" i="13"/>
  <c r="AE25" i="13"/>
  <c r="AA25" i="13"/>
  <c r="W25" i="13"/>
  <c r="S25" i="13"/>
  <c r="E25" i="13"/>
  <c r="AE24" i="13"/>
  <c r="AA24" i="13"/>
  <c r="W24" i="13"/>
  <c r="S24" i="13"/>
  <c r="E24" i="13"/>
  <c r="AE23" i="13"/>
  <c r="AA23" i="13"/>
  <c r="W23" i="13"/>
  <c r="S23" i="13"/>
  <c r="E23" i="13"/>
  <c r="AE22" i="13"/>
  <c r="AA22" i="13"/>
  <c r="W22" i="13"/>
  <c r="S22" i="13"/>
  <c r="E22" i="13"/>
  <c r="AE21" i="13"/>
  <c r="AA21" i="13"/>
  <c r="W21" i="13"/>
  <c r="S21" i="13"/>
  <c r="E21" i="13"/>
  <c r="AE20" i="13"/>
  <c r="AA20" i="13"/>
  <c r="W20" i="13"/>
  <c r="S20" i="13"/>
  <c r="E20" i="13"/>
  <c r="AE19" i="13"/>
  <c r="AA19" i="13"/>
  <c r="W19" i="13"/>
  <c r="S19" i="13"/>
  <c r="E19" i="13"/>
  <c r="AE18" i="13"/>
  <c r="AA18" i="13"/>
  <c r="W18" i="13"/>
  <c r="S18" i="13"/>
  <c r="E18" i="13"/>
  <c r="AE17" i="13"/>
  <c r="AA17" i="13"/>
  <c r="W17" i="13"/>
  <c r="S17" i="13"/>
  <c r="E17" i="13"/>
  <c r="AE16" i="13"/>
  <c r="AA16" i="13"/>
  <c r="W16" i="13"/>
  <c r="S16" i="13"/>
  <c r="E16" i="13"/>
  <c r="S15" i="13"/>
  <c r="E15" i="13"/>
  <c r="AE14" i="13"/>
  <c r="AA14" i="13"/>
  <c r="W14" i="13"/>
  <c r="S14" i="13"/>
  <c r="E14" i="13"/>
  <c r="AE13" i="13"/>
  <c r="AA13" i="13"/>
  <c r="W13" i="13"/>
  <c r="S13" i="13"/>
  <c r="E13" i="13"/>
  <c r="AE12" i="13"/>
  <c r="AA12" i="13"/>
  <c r="W12" i="13"/>
  <c r="S12" i="13"/>
  <c r="E12" i="13"/>
  <c r="AE11" i="13"/>
  <c r="AA11" i="13"/>
  <c r="W11" i="13"/>
  <c r="S11" i="13"/>
  <c r="E11" i="13"/>
  <c r="AE10" i="13"/>
  <c r="AA10" i="13"/>
  <c r="W10" i="13"/>
  <c r="S10" i="13"/>
  <c r="E10" i="13"/>
  <c r="AE9" i="13"/>
  <c r="AA9" i="13"/>
  <c r="W9" i="13"/>
  <c r="S9" i="13"/>
  <c r="E9" i="13"/>
  <c r="AE8" i="13"/>
  <c r="AA8" i="13"/>
  <c r="W8" i="13"/>
  <c r="S8" i="13"/>
  <c r="E8" i="13"/>
  <c r="AE7" i="13"/>
  <c r="AA7" i="13"/>
  <c r="W7" i="13"/>
  <c r="S7" i="13"/>
  <c r="E7" i="13"/>
  <c r="AE6" i="13"/>
  <c r="AA6" i="13"/>
  <c r="W6" i="13"/>
  <c r="S6" i="13"/>
  <c r="E6" i="13"/>
  <c r="AE5" i="13"/>
  <c r="AA5" i="13"/>
  <c r="W5" i="13"/>
  <c r="S5" i="13"/>
  <c r="E5" i="13"/>
  <c r="AE4" i="13"/>
  <c r="AA4" i="13"/>
  <c r="W4" i="13"/>
  <c r="S4" i="13"/>
  <c r="E4" i="13"/>
  <c r="AE32" i="12"/>
  <c r="AA32" i="12"/>
  <c r="W32" i="12"/>
  <c r="AF32" i="12" s="1"/>
  <c r="S32" i="12"/>
  <c r="E32" i="12"/>
  <c r="AE31" i="12"/>
  <c r="AA31" i="12"/>
  <c r="W31" i="12"/>
  <c r="AF31" i="12" s="1"/>
  <c r="S31" i="12"/>
  <c r="E31" i="12"/>
  <c r="AE30" i="12"/>
  <c r="AA30" i="12"/>
  <c r="W30" i="12"/>
  <c r="AF30" i="12" s="1"/>
  <c r="S30" i="12"/>
  <c r="E30" i="12"/>
  <c r="AE29" i="12"/>
  <c r="AA29" i="12"/>
  <c r="W29" i="12"/>
  <c r="AF29" i="12" s="1"/>
  <c r="S29" i="12"/>
  <c r="E29" i="12"/>
  <c r="AE28" i="12"/>
  <c r="AA28" i="12"/>
  <c r="W28" i="12"/>
  <c r="AF28" i="12" s="1"/>
  <c r="S28" i="12"/>
  <c r="E28" i="12"/>
  <c r="AE27" i="12"/>
  <c r="AA27" i="12"/>
  <c r="W27" i="12"/>
  <c r="AF27" i="12" s="1"/>
  <c r="S27" i="12"/>
  <c r="E27" i="12"/>
  <c r="AE26" i="12"/>
  <c r="AA26" i="12"/>
  <c r="W26" i="12"/>
  <c r="AF26" i="12" s="1"/>
  <c r="S26" i="12"/>
  <c r="E26" i="12"/>
  <c r="AE25" i="12"/>
  <c r="AA25" i="12"/>
  <c r="W25" i="12"/>
  <c r="AF25" i="12" s="1"/>
  <c r="S25" i="12"/>
  <c r="E25" i="12"/>
  <c r="AE24" i="12"/>
  <c r="AA24" i="12"/>
  <c r="W24" i="12"/>
  <c r="AF24" i="12" s="1"/>
  <c r="S24" i="12"/>
  <c r="E24" i="12"/>
  <c r="AE23" i="12"/>
  <c r="AA23" i="12"/>
  <c r="W23" i="12"/>
  <c r="AF23" i="12" s="1"/>
  <c r="S23" i="12"/>
  <c r="E23" i="12"/>
  <c r="AE22" i="12"/>
  <c r="AA22" i="12"/>
  <c r="W22" i="12"/>
  <c r="AF22" i="12" s="1"/>
  <c r="S22" i="12"/>
  <c r="E22" i="12"/>
  <c r="AE21" i="12"/>
  <c r="AA21" i="12"/>
  <c r="W21" i="12"/>
  <c r="AF21" i="12" s="1"/>
  <c r="S21" i="12"/>
  <c r="E21" i="12"/>
  <c r="AE20" i="12"/>
  <c r="AA20" i="12"/>
  <c r="W20" i="12"/>
  <c r="AF20" i="12" s="1"/>
  <c r="S20" i="12"/>
  <c r="E20" i="12"/>
  <c r="AE19" i="12"/>
  <c r="AA19" i="12"/>
  <c r="W19" i="12"/>
  <c r="AF19" i="12" s="1"/>
  <c r="S19" i="12"/>
  <c r="E19" i="12"/>
  <c r="AE18" i="12"/>
  <c r="AA18" i="12"/>
  <c r="W18" i="12"/>
  <c r="AF18" i="12" s="1"/>
  <c r="S18" i="12"/>
  <c r="E18" i="12"/>
  <c r="S17" i="12"/>
  <c r="E17" i="12"/>
  <c r="AE16" i="12"/>
  <c r="AA16" i="12"/>
  <c r="W16" i="12"/>
  <c r="AF16" i="12" s="1"/>
  <c r="S16" i="12"/>
  <c r="E16" i="12"/>
  <c r="AE15" i="12"/>
  <c r="AA15" i="12"/>
  <c r="W15" i="12"/>
  <c r="AF15" i="12" s="1"/>
  <c r="S15" i="12"/>
  <c r="E15" i="12"/>
  <c r="AE14" i="12"/>
  <c r="AA14" i="12"/>
  <c r="W14" i="12"/>
  <c r="AF14" i="12" s="1"/>
  <c r="S14" i="12"/>
  <c r="E14" i="12"/>
  <c r="AE13" i="12"/>
  <c r="AA13" i="12"/>
  <c r="W13" i="12"/>
  <c r="AF13" i="12" s="1"/>
  <c r="S13" i="12"/>
  <c r="E13" i="12"/>
  <c r="AE12" i="12"/>
  <c r="AA12" i="12"/>
  <c r="W12" i="12"/>
  <c r="AF12" i="12" s="1"/>
  <c r="S12" i="12"/>
  <c r="E12" i="12"/>
  <c r="AE11" i="12"/>
  <c r="AA11" i="12"/>
  <c r="W11" i="12"/>
  <c r="AF11" i="12" s="1"/>
  <c r="S11" i="12"/>
  <c r="E11" i="12"/>
  <c r="AE10" i="12"/>
  <c r="AA10" i="12"/>
  <c r="W10" i="12"/>
  <c r="AF10" i="12" s="1"/>
  <c r="S10" i="12"/>
  <c r="E10" i="12"/>
  <c r="AE9" i="12"/>
  <c r="AA9" i="12"/>
  <c r="W9" i="12"/>
  <c r="AF9" i="12" s="1"/>
  <c r="S9" i="12"/>
  <c r="E9" i="12"/>
  <c r="AE8" i="12"/>
  <c r="AA8" i="12"/>
  <c r="W8" i="12"/>
  <c r="AF8" i="12" s="1"/>
  <c r="S8" i="12"/>
  <c r="E8" i="12"/>
  <c r="AE7" i="12"/>
  <c r="AA7" i="12"/>
  <c r="W7" i="12"/>
  <c r="AF7" i="12" s="1"/>
  <c r="S7" i="12"/>
  <c r="E7" i="12"/>
  <c r="AE6" i="12"/>
  <c r="AA6" i="12"/>
  <c r="W6" i="12"/>
  <c r="AF6" i="12" s="1"/>
  <c r="S6" i="12"/>
  <c r="E6" i="12"/>
  <c r="AE5" i="12"/>
  <c r="AA5" i="12"/>
  <c r="W5" i="12"/>
  <c r="AF5" i="12" s="1"/>
  <c r="S5" i="12"/>
  <c r="E5" i="12"/>
  <c r="AE4" i="12"/>
  <c r="AE33" i="12" s="1"/>
  <c r="AA4" i="12"/>
  <c r="W4" i="12"/>
  <c r="S4" i="12"/>
  <c r="E4" i="12"/>
  <c r="AE33" i="11"/>
  <c r="AA33" i="11"/>
  <c r="W33" i="11"/>
  <c r="AF33" i="11" s="1"/>
  <c r="S33" i="11"/>
  <c r="E33" i="11"/>
  <c r="AE32" i="11"/>
  <c r="AA32" i="11"/>
  <c r="W32" i="11"/>
  <c r="AF32" i="11" s="1"/>
  <c r="S32" i="11"/>
  <c r="E32" i="11"/>
  <c r="AE31" i="11"/>
  <c r="AA31" i="11"/>
  <c r="W31" i="11"/>
  <c r="AF31" i="11" s="1"/>
  <c r="S31" i="11"/>
  <c r="E31" i="11"/>
  <c r="AE30" i="11"/>
  <c r="AA30" i="11"/>
  <c r="W30" i="11"/>
  <c r="AF30" i="11" s="1"/>
  <c r="S30" i="11"/>
  <c r="E30" i="11"/>
  <c r="AE29" i="11"/>
  <c r="AA29" i="11"/>
  <c r="W29" i="11"/>
  <c r="AF29" i="11" s="1"/>
  <c r="S29" i="11"/>
  <c r="E29" i="11"/>
  <c r="AE28" i="11"/>
  <c r="AA28" i="11"/>
  <c r="W28" i="11"/>
  <c r="AF28" i="11" s="1"/>
  <c r="S28" i="11"/>
  <c r="E28" i="11"/>
  <c r="AE27" i="11"/>
  <c r="AA27" i="11"/>
  <c r="W27" i="11"/>
  <c r="AF27" i="11" s="1"/>
  <c r="S27" i="11"/>
  <c r="E27" i="11"/>
  <c r="AE26" i="11"/>
  <c r="AA26" i="11"/>
  <c r="W26" i="11"/>
  <c r="AF26" i="11" s="1"/>
  <c r="S26" i="11"/>
  <c r="E26" i="11"/>
  <c r="AE25" i="11"/>
  <c r="AA25" i="11"/>
  <c r="W25" i="11"/>
  <c r="AF25" i="11" s="1"/>
  <c r="S25" i="11"/>
  <c r="E25" i="11"/>
  <c r="AE24" i="11"/>
  <c r="AA24" i="11"/>
  <c r="W24" i="11"/>
  <c r="AF24" i="11" s="1"/>
  <c r="S24" i="11"/>
  <c r="E24" i="11"/>
  <c r="AE23" i="11"/>
  <c r="AA23" i="11"/>
  <c r="W23" i="11"/>
  <c r="AF23" i="11" s="1"/>
  <c r="S23" i="11"/>
  <c r="E23" i="11"/>
  <c r="AE22" i="11"/>
  <c r="AA22" i="11"/>
  <c r="W22" i="11"/>
  <c r="AF22" i="11" s="1"/>
  <c r="S22" i="11"/>
  <c r="E22" i="11"/>
  <c r="AE21" i="11"/>
  <c r="AA21" i="11"/>
  <c r="W21" i="11"/>
  <c r="AF21" i="11" s="1"/>
  <c r="S21" i="11"/>
  <c r="E21" i="11"/>
  <c r="AE20" i="11"/>
  <c r="AA20" i="11"/>
  <c r="W20" i="11"/>
  <c r="AF20" i="11" s="1"/>
  <c r="S20" i="11"/>
  <c r="E20" i="11"/>
  <c r="AE19" i="11"/>
  <c r="AA19" i="11"/>
  <c r="W19" i="11"/>
  <c r="AF19" i="11" s="1"/>
  <c r="S19" i="11"/>
  <c r="E19" i="11"/>
  <c r="AE18" i="11"/>
  <c r="AA18" i="11"/>
  <c r="W18" i="11"/>
  <c r="AF18" i="11" s="1"/>
  <c r="S18" i="11"/>
  <c r="E18" i="11"/>
  <c r="AE17" i="11"/>
  <c r="AA17" i="11"/>
  <c r="W17" i="11"/>
  <c r="AF17" i="11" s="1"/>
  <c r="S17" i="11"/>
  <c r="E17" i="11"/>
  <c r="AE16" i="11"/>
  <c r="AA16" i="11"/>
  <c r="W16" i="11"/>
  <c r="AF16" i="11" s="1"/>
  <c r="S16" i="11"/>
  <c r="E16" i="11"/>
  <c r="AE15" i="11"/>
  <c r="AA15" i="11"/>
  <c r="W15" i="11"/>
  <c r="AF15" i="11" s="1"/>
  <c r="S15" i="11"/>
  <c r="E15" i="11"/>
  <c r="AE14" i="11"/>
  <c r="AA14" i="11"/>
  <c r="W14" i="11"/>
  <c r="AF14" i="11" s="1"/>
  <c r="S14" i="11"/>
  <c r="E14" i="11"/>
  <c r="AE13" i="11"/>
  <c r="AA13" i="11"/>
  <c r="W13" i="11"/>
  <c r="AF13" i="11" s="1"/>
  <c r="S13" i="11"/>
  <c r="E13" i="11"/>
  <c r="AE12" i="11"/>
  <c r="AA12" i="11"/>
  <c r="W12" i="11"/>
  <c r="AF12" i="11" s="1"/>
  <c r="S12" i="11"/>
  <c r="E12" i="11"/>
  <c r="AE11" i="11"/>
  <c r="AA11" i="11"/>
  <c r="W11" i="11"/>
  <c r="AF11" i="11" s="1"/>
  <c r="S11" i="11"/>
  <c r="E11" i="11"/>
  <c r="AE10" i="11"/>
  <c r="AA10" i="11"/>
  <c r="W10" i="11"/>
  <c r="AF10" i="11" s="1"/>
  <c r="S10" i="11"/>
  <c r="E10" i="11"/>
  <c r="AE9" i="11"/>
  <c r="AA9" i="11"/>
  <c r="W9" i="11"/>
  <c r="AF9" i="11" s="1"/>
  <c r="S9" i="11"/>
  <c r="E9" i="11"/>
  <c r="AE8" i="11"/>
  <c r="AA8" i="11"/>
  <c r="W8" i="11"/>
  <c r="AF8" i="11" s="1"/>
  <c r="S8" i="11"/>
  <c r="E8" i="11"/>
  <c r="AE7" i="11"/>
  <c r="AA7" i="11"/>
  <c r="W7" i="11"/>
  <c r="AF7" i="11" s="1"/>
  <c r="S7" i="11"/>
  <c r="E7" i="11"/>
  <c r="AE6" i="11"/>
  <c r="AA6" i="11"/>
  <c r="W6" i="11"/>
  <c r="AF6" i="11" s="1"/>
  <c r="S6" i="11"/>
  <c r="E6" i="11"/>
  <c r="AE5" i="11"/>
  <c r="AA5" i="11"/>
  <c r="W5" i="11"/>
  <c r="AF5" i="11" s="1"/>
  <c r="S5" i="11"/>
  <c r="E5" i="11"/>
  <c r="AE4" i="11"/>
  <c r="AA4" i="11"/>
  <c r="W4" i="11"/>
  <c r="S4" i="11"/>
  <c r="E4" i="11"/>
  <c r="D34" i="10"/>
  <c r="C34" i="10"/>
  <c r="B34" i="10"/>
  <c r="AE33" i="10"/>
  <c r="AA33" i="10"/>
  <c r="W33" i="10"/>
  <c r="AF33" i="10" s="1"/>
  <c r="S33" i="10"/>
  <c r="E33" i="10"/>
  <c r="AE32" i="10"/>
  <c r="AA32" i="10"/>
  <c r="W32" i="10"/>
  <c r="AF32" i="10" s="1"/>
  <c r="S32" i="10"/>
  <c r="E32" i="10"/>
  <c r="AE31" i="10"/>
  <c r="AA31" i="10"/>
  <c r="W31" i="10"/>
  <c r="AF31" i="10" s="1"/>
  <c r="S31" i="10"/>
  <c r="E31" i="10"/>
  <c r="AE30" i="10"/>
  <c r="AA30" i="10"/>
  <c r="W30" i="10"/>
  <c r="AF30" i="10" s="1"/>
  <c r="S30" i="10"/>
  <c r="E30" i="10"/>
  <c r="AE29" i="10"/>
  <c r="AA29" i="10"/>
  <c r="W29" i="10"/>
  <c r="AF29" i="10" s="1"/>
  <c r="S29" i="10"/>
  <c r="E29" i="10"/>
  <c r="AE28" i="10"/>
  <c r="AA28" i="10"/>
  <c r="W28" i="10"/>
  <c r="AF28" i="10" s="1"/>
  <c r="S28" i="10"/>
  <c r="E28" i="10"/>
  <c r="AE27" i="10"/>
  <c r="AA27" i="10"/>
  <c r="W27" i="10"/>
  <c r="AF27" i="10" s="1"/>
  <c r="S27" i="10"/>
  <c r="E27" i="10"/>
  <c r="AE26" i="10"/>
  <c r="AA26" i="10"/>
  <c r="W26" i="10"/>
  <c r="AF26" i="10" s="1"/>
  <c r="S26" i="10"/>
  <c r="E26" i="10"/>
  <c r="AE25" i="10"/>
  <c r="AA25" i="10"/>
  <c r="W25" i="10"/>
  <c r="AF25" i="10" s="1"/>
  <c r="S25" i="10"/>
  <c r="E25" i="10"/>
  <c r="AE24" i="10"/>
  <c r="AA24" i="10"/>
  <c r="W24" i="10"/>
  <c r="AF24" i="10" s="1"/>
  <c r="S24" i="10"/>
  <c r="E24" i="10"/>
  <c r="AE23" i="10"/>
  <c r="AA23" i="10"/>
  <c r="W23" i="10"/>
  <c r="AF23" i="10" s="1"/>
  <c r="S23" i="10"/>
  <c r="E23" i="10"/>
  <c r="AE22" i="10"/>
  <c r="AA22" i="10"/>
  <c r="W22" i="10"/>
  <c r="AF22" i="10" s="1"/>
  <c r="S22" i="10"/>
  <c r="E22" i="10"/>
  <c r="AE21" i="10"/>
  <c r="AA21" i="10"/>
  <c r="W21" i="10"/>
  <c r="AF21" i="10" s="1"/>
  <c r="S21" i="10"/>
  <c r="E21" i="10"/>
  <c r="AE20" i="10"/>
  <c r="AA20" i="10"/>
  <c r="W20" i="10"/>
  <c r="AF20" i="10" s="1"/>
  <c r="S20" i="10"/>
  <c r="E20" i="10"/>
  <c r="AE19" i="10"/>
  <c r="AA19" i="10"/>
  <c r="W19" i="10"/>
  <c r="AF19" i="10" s="1"/>
  <c r="S19" i="10"/>
  <c r="E19" i="10"/>
  <c r="AE18" i="10"/>
  <c r="AA18" i="10"/>
  <c r="W18" i="10"/>
  <c r="AF18" i="10" s="1"/>
  <c r="S18" i="10"/>
  <c r="E18" i="10"/>
  <c r="AE17" i="10"/>
  <c r="AA17" i="10"/>
  <c r="W17" i="10"/>
  <c r="AF17" i="10" s="1"/>
  <c r="S17" i="10"/>
  <c r="E17" i="10"/>
  <c r="AE16" i="10"/>
  <c r="AA16" i="10"/>
  <c r="W16" i="10"/>
  <c r="AF16" i="10" s="1"/>
  <c r="S16" i="10"/>
  <c r="E16" i="10"/>
  <c r="AE15" i="10"/>
  <c r="AA15" i="10"/>
  <c r="W15" i="10"/>
  <c r="AF15" i="10" s="1"/>
  <c r="S15" i="10"/>
  <c r="E15" i="10"/>
  <c r="AE14" i="10"/>
  <c r="AA14" i="10"/>
  <c r="W14" i="10"/>
  <c r="AF14" i="10" s="1"/>
  <c r="S14" i="10"/>
  <c r="E14" i="10"/>
  <c r="AE13" i="10"/>
  <c r="AA13" i="10"/>
  <c r="W13" i="10"/>
  <c r="AF13" i="10" s="1"/>
  <c r="S13" i="10"/>
  <c r="E13" i="10"/>
  <c r="AE12" i="10"/>
  <c r="AA12" i="10"/>
  <c r="W12" i="10"/>
  <c r="AF12" i="10" s="1"/>
  <c r="S12" i="10"/>
  <c r="E12" i="10"/>
  <c r="AE11" i="10"/>
  <c r="AA11" i="10"/>
  <c r="W11" i="10"/>
  <c r="AF11" i="10" s="1"/>
  <c r="S11" i="10"/>
  <c r="E11" i="10"/>
  <c r="AE10" i="10"/>
  <c r="AA10" i="10"/>
  <c r="W10" i="10"/>
  <c r="AF10" i="10" s="1"/>
  <c r="S10" i="10"/>
  <c r="E10" i="10"/>
  <c r="AE9" i="10"/>
  <c r="AA9" i="10"/>
  <c r="W9" i="10"/>
  <c r="AF9" i="10" s="1"/>
  <c r="S9" i="10"/>
  <c r="E9" i="10"/>
  <c r="AE8" i="10"/>
  <c r="AA8" i="10"/>
  <c r="W8" i="10"/>
  <c r="AF8" i="10" s="1"/>
  <c r="S8" i="10"/>
  <c r="E8" i="10"/>
  <c r="AE7" i="10"/>
  <c r="AA7" i="10"/>
  <c r="W7" i="10"/>
  <c r="AF7" i="10" s="1"/>
  <c r="S7" i="10"/>
  <c r="E7" i="10"/>
  <c r="AE6" i="10"/>
  <c r="AA6" i="10"/>
  <c r="W6" i="10"/>
  <c r="AF6" i="10" s="1"/>
  <c r="S6" i="10"/>
  <c r="E6" i="10"/>
  <c r="AE5" i="10"/>
  <c r="AA5" i="10"/>
  <c r="W5" i="10"/>
  <c r="AF5" i="10" s="1"/>
  <c r="S5" i="10"/>
  <c r="E5" i="10"/>
  <c r="AE4" i="10"/>
  <c r="AE34" i="10" s="1"/>
  <c r="AA4" i="10"/>
  <c r="AA34" i="10" s="1"/>
  <c r="W4" i="10"/>
  <c r="W34" i="10" s="1"/>
  <c r="S4" i="10"/>
  <c r="E4" i="10"/>
  <c r="AE32" i="9"/>
  <c r="AA32" i="9"/>
  <c r="W32" i="9"/>
  <c r="AF32" i="9" s="1"/>
  <c r="S32" i="9"/>
  <c r="E32" i="9"/>
  <c r="AE31" i="9"/>
  <c r="AA31" i="9"/>
  <c r="W31" i="9"/>
  <c r="AF31" i="9" s="1"/>
  <c r="S31" i="9"/>
  <c r="E31" i="9"/>
  <c r="AE30" i="9"/>
  <c r="AA30" i="9"/>
  <c r="W30" i="9"/>
  <c r="AF30" i="9" s="1"/>
  <c r="S30" i="9"/>
  <c r="E30" i="9"/>
  <c r="AE29" i="9"/>
  <c r="AA29" i="9"/>
  <c r="W29" i="9"/>
  <c r="AF29" i="9" s="1"/>
  <c r="S29" i="9"/>
  <c r="E29" i="9"/>
  <c r="AE28" i="9"/>
  <c r="AA28" i="9"/>
  <c r="W28" i="9"/>
  <c r="AF28" i="9" s="1"/>
  <c r="S28" i="9"/>
  <c r="E28" i="9"/>
  <c r="AE27" i="9"/>
  <c r="AA27" i="9"/>
  <c r="W27" i="9"/>
  <c r="AF27" i="9" s="1"/>
  <c r="S27" i="9"/>
  <c r="E27" i="9"/>
  <c r="AE26" i="9"/>
  <c r="AA26" i="9"/>
  <c r="W26" i="9"/>
  <c r="AF26" i="9" s="1"/>
  <c r="S26" i="9"/>
  <c r="E26" i="9"/>
  <c r="AE25" i="9"/>
  <c r="AA25" i="9"/>
  <c r="W25" i="9"/>
  <c r="AF25" i="9" s="1"/>
  <c r="S25" i="9"/>
  <c r="E25" i="9"/>
  <c r="AE24" i="9"/>
  <c r="AA24" i="9"/>
  <c r="W24" i="9"/>
  <c r="AF24" i="9" s="1"/>
  <c r="S24" i="9"/>
  <c r="E24" i="9"/>
  <c r="AE23" i="9"/>
  <c r="AA23" i="9"/>
  <c r="W23" i="9"/>
  <c r="AF23" i="9" s="1"/>
  <c r="S23" i="9"/>
  <c r="E23" i="9"/>
  <c r="AE22" i="9"/>
  <c r="AA22" i="9"/>
  <c r="W22" i="9"/>
  <c r="AF22" i="9" s="1"/>
  <c r="S22" i="9"/>
  <c r="E22" i="9"/>
  <c r="AE21" i="9"/>
  <c r="AA21" i="9"/>
  <c r="W21" i="9"/>
  <c r="AF21" i="9" s="1"/>
  <c r="S21" i="9"/>
  <c r="E21" i="9"/>
  <c r="AE20" i="9"/>
  <c r="AA20" i="9"/>
  <c r="W20" i="9"/>
  <c r="AF20" i="9" s="1"/>
  <c r="S20" i="9"/>
  <c r="E20" i="9"/>
  <c r="AE19" i="9"/>
  <c r="AA19" i="9"/>
  <c r="W19" i="9"/>
  <c r="AF19" i="9" s="1"/>
  <c r="S19" i="9"/>
  <c r="E19" i="9"/>
  <c r="AE18" i="9"/>
  <c r="AA18" i="9"/>
  <c r="W18" i="9"/>
  <c r="AF18" i="9" s="1"/>
  <c r="S18" i="9"/>
  <c r="E18" i="9"/>
  <c r="AE17" i="9"/>
  <c r="AA17" i="9"/>
  <c r="W17" i="9"/>
  <c r="AF17" i="9" s="1"/>
  <c r="S17" i="9"/>
  <c r="E17" i="9"/>
  <c r="AE16" i="9"/>
  <c r="AA16" i="9"/>
  <c r="W16" i="9"/>
  <c r="AF16" i="9" s="1"/>
  <c r="S16" i="9"/>
  <c r="E16" i="9"/>
  <c r="AE15" i="9"/>
  <c r="AA15" i="9"/>
  <c r="W15" i="9"/>
  <c r="AF15" i="9" s="1"/>
  <c r="S15" i="9"/>
  <c r="E15" i="9"/>
  <c r="AE14" i="9"/>
  <c r="AA14" i="9"/>
  <c r="W14" i="9"/>
  <c r="AF14" i="9" s="1"/>
  <c r="S14" i="9"/>
  <c r="E14" i="9"/>
  <c r="AE13" i="9"/>
  <c r="AA13" i="9"/>
  <c r="W13" i="9"/>
  <c r="AF13" i="9" s="1"/>
  <c r="S13" i="9"/>
  <c r="E13" i="9"/>
  <c r="AE12" i="9"/>
  <c r="AA12" i="9"/>
  <c r="W12" i="9"/>
  <c r="AF12" i="9" s="1"/>
  <c r="S12" i="9"/>
  <c r="E12" i="9"/>
  <c r="AE11" i="9"/>
  <c r="AA11" i="9"/>
  <c r="W11" i="9"/>
  <c r="AF11" i="9" s="1"/>
  <c r="S11" i="9"/>
  <c r="E11" i="9"/>
  <c r="AE10" i="9"/>
  <c r="AA10" i="9"/>
  <c r="W10" i="9"/>
  <c r="AF10" i="9" s="1"/>
  <c r="S10" i="9"/>
  <c r="E10" i="9"/>
  <c r="AE9" i="9"/>
  <c r="AA9" i="9"/>
  <c r="W9" i="9"/>
  <c r="AF9" i="9" s="1"/>
  <c r="S9" i="9"/>
  <c r="E9" i="9"/>
  <c r="AE8" i="9"/>
  <c r="AA8" i="9"/>
  <c r="W8" i="9"/>
  <c r="AF8" i="9" s="1"/>
  <c r="S8" i="9"/>
  <c r="E8" i="9"/>
  <c r="AE7" i="9"/>
  <c r="AA7" i="9"/>
  <c r="W7" i="9"/>
  <c r="AF7" i="9" s="1"/>
  <c r="S7" i="9"/>
  <c r="E7" i="9"/>
  <c r="AE6" i="9"/>
  <c r="AA6" i="9"/>
  <c r="W6" i="9"/>
  <c r="AF6" i="9" s="1"/>
  <c r="S6" i="9"/>
  <c r="E6" i="9"/>
  <c r="AE5" i="9"/>
  <c r="AA5" i="9"/>
  <c r="W5" i="9"/>
  <c r="AF5" i="9" s="1"/>
  <c r="S5" i="9"/>
  <c r="E5" i="9"/>
  <c r="AE4" i="9"/>
  <c r="AA4" i="9"/>
  <c r="W4" i="9"/>
  <c r="AF4" i="9" s="1"/>
  <c r="S4" i="9"/>
  <c r="E4" i="9"/>
  <c r="AF4" i="12" l="1"/>
  <c r="AF4" i="11"/>
  <c r="AF4" i="10"/>
  <c r="O55" i="1" l="1"/>
  <c r="M55" i="1"/>
  <c r="K55" i="1"/>
  <c r="I55" i="1"/>
  <c r="G55" i="1"/>
  <c r="O54" i="1"/>
  <c r="M54" i="1"/>
  <c r="K54" i="1"/>
  <c r="I54" i="1"/>
  <c r="G54" i="1"/>
  <c r="O53" i="1"/>
  <c r="M53" i="1"/>
  <c r="K53" i="1"/>
  <c r="I53" i="1"/>
  <c r="G53" i="1"/>
  <c r="O52" i="1"/>
  <c r="M52" i="1"/>
  <c r="K52" i="1"/>
  <c r="I52" i="1"/>
  <c r="G52" i="1"/>
  <c r="O51" i="1"/>
  <c r="M51" i="1"/>
  <c r="K51" i="1"/>
  <c r="I51" i="1"/>
  <c r="G51" i="1"/>
  <c r="O50" i="1"/>
  <c r="M50" i="1"/>
  <c r="K50" i="1"/>
  <c r="I50" i="1"/>
  <c r="G50" i="1"/>
  <c r="O49" i="1"/>
  <c r="M49" i="1"/>
  <c r="K49" i="1"/>
  <c r="I49" i="1"/>
  <c r="G49" i="1"/>
  <c r="O48" i="1"/>
  <c r="M48" i="1"/>
  <c r="K48" i="1"/>
  <c r="I48" i="1"/>
  <c r="G48" i="1"/>
  <c r="O47" i="1"/>
  <c r="M47" i="1"/>
  <c r="K47" i="1"/>
  <c r="I47" i="1"/>
  <c r="G47" i="1"/>
  <c r="O46" i="1"/>
  <c r="M46" i="1"/>
  <c r="K46" i="1"/>
  <c r="I46" i="1"/>
  <c r="G46" i="1"/>
  <c r="O45" i="1"/>
  <c r="M45" i="1"/>
  <c r="K45" i="1"/>
  <c r="I45" i="1"/>
  <c r="G45" i="1"/>
  <c r="O44" i="1"/>
  <c r="M44" i="1"/>
  <c r="K44" i="1"/>
  <c r="I44" i="1"/>
  <c r="G44" i="1"/>
  <c r="O43" i="1"/>
  <c r="M43" i="1"/>
  <c r="K43" i="1"/>
  <c r="I43" i="1"/>
  <c r="G43" i="1"/>
  <c r="O42" i="1"/>
  <c r="M42" i="1"/>
  <c r="K42" i="1"/>
  <c r="I42" i="1"/>
  <c r="G42" i="1"/>
  <c r="O41" i="1"/>
  <c r="M41" i="1"/>
  <c r="K41" i="1"/>
  <c r="I41" i="1"/>
  <c r="G41" i="1"/>
  <c r="O40" i="1"/>
  <c r="M40" i="1"/>
  <c r="K40" i="1"/>
  <c r="I40" i="1"/>
  <c r="G40" i="1"/>
  <c r="O39" i="1"/>
  <c r="M39" i="1"/>
  <c r="K39" i="1"/>
  <c r="I39" i="1"/>
  <c r="G39" i="1"/>
  <c r="O38" i="1"/>
  <c r="M38" i="1"/>
  <c r="K38" i="1"/>
  <c r="I38" i="1"/>
  <c r="G38" i="1"/>
  <c r="O37" i="1"/>
  <c r="M37" i="1"/>
  <c r="K37" i="1"/>
  <c r="I37" i="1"/>
  <c r="G37" i="1"/>
  <c r="O36" i="1"/>
  <c r="M36" i="1"/>
  <c r="K36" i="1"/>
  <c r="I36" i="1"/>
  <c r="G36" i="1"/>
  <c r="O35" i="1"/>
  <c r="M35" i="1"/>
  <c r="K35" i="1"/>
  <c r="I35" i="1"/>
  <c r="G35" i="1"/>
  <c r="O34" i="1"/>
  <c r="M34" i="1"/>
  <c r="K34" i="1"/>
  <c r="I34" i="1"/>
  <c r="G34" i="1"/>
  <c r="O33" i="1"/>
  <c r="M33" i="1"/>
  <c r="K33" i="1"/>
  <c r="I33" i="1"/>
  <c r="G33" i="1"/>
  <c r="O32" i="1"/>
  <c r="M32" i="1"/>
  <c r="K32" i="1"/>
  <c r="I32" i="1"/>
  <c r="G32" i="1"/>
  <c r="O31" i="1"/>
  <c r="M31" i="1"/>
  <c r="K31" i="1"/>
  <c r="I31" i="1"/>
  <c r="G31" i="1"/>
  <c r="O30" i="1"/>
  <c r="M30" i="1"/>
  <c r="K30" i="1"/>
  <c r="I30" i="1"/>
  <c r="G30" i="1"/>
  <c r="O29" i="1"/>
  <c r="M29" i="1"/>
  <c r="K29" i="1"/>
  <c r="I29" i="1"/>
  <c r="G29" i="1"/>
  <c r="O28" i="1"/>
  <c r="M28" i="1"/>
  <c r="K28" i="1"/>
  <c r="I28" i="1"/>
  <c r="G28" i="1"/>
  <c r="O27" i="1"/>
  <c r="M27" i="1"/>
  <c r="K27" i="1"/>
  <c r="I27" i="1"/>
  <c r="G27" i="1"/>
  <c r="O26" i="1"/>
  <c r="M26" i="1"/>
  <c r="K26" i="1"/>
  <c r="I26" i="1"/>
  <c r="G26" i="1"/>
  <c r="O25" i="1"/>
  <c r="M25" i="1"/>
  <c r="K25" i="1"/>
  <c r="I25" i="1"/>
  <c r="G25" i="1"/>
  <c r="O24" i="1"/>
  <c r="M24" i="1"/>
  <c r="K24" i="1"/>
  <c r="I24" i="1"/>
  <c r="G24" i="1"/>
  <c r="O23" i="1"/>
  <c r="M23" i="1"/>
  <c r="K23" i="1"/>
  <c r="I23" i="1"/>
  <c r="G23" i="1"/>
  <c r="O22" i="1"/>
  <c r="M22" i="1"/>
  <c r="K22" i="1"/>
  <c r="I22" i="1"/>
  <c r="G22" i="1"/>
  <c r="O21" i="1"/>
  <c r="M21" i="1"/>
  <c r="K21" i="1"/>
  <c r="I21" i="1"/>
  <c r="G21" i="1"/>
  <c r="O20" i="1"/>
  <c r="M20" i="1"/>
  <c r="K20" i="1"/>
  <c r="I20" i="1"/>
  <c r="G20" i="1"/>
  <c r="O19" i="1"/>
  <c r="M19" i="1"/>
  <c r="K19" i="1"/>
  <c r="I19" i="1"/>
  <c r="G19" i="1"/>
  <c r="O18" i="1"/>
  <c r="M18" i="1"/>
  <c r="K18" i="1"/>
  <c r="I18" i="1"/>
  <c r="G18" i="1"/>
  <c r="O17" i="1"/>
  <c r="M17" i="1"/>
  <c r="K17" i="1"/>
  <c r="I17" i="1"/>
  <c r="G17" i="1"/>
  <c r="O16" i="1"/>
  <c r="M16" i="1"/>
  <c r="K16" i="1"/>
  <c r="I16" i="1"/>
  <c r="G16" i="1"/>
  <c r="O15" i="1"/>
  <c r="M15" i="1"/>
  <c r="K15" i="1"/>
  <c r="I15" i="1"/>
  <c r="G15" i="1"/>
  <c r="O14" i="1"/>
  <c r="M14" i="1"/>
  <c r="K14" i="1"/>
  <c r="I14" i="1"/>
  <c r="G14" i="1"/>
  <c r="O13" i="1"/>
  <c r="M13" i="1"/>
  <c r="K13" i="1"/>
  <c r="I13" i="1"/>
  <c r="G13" i="1"/>
  <c r="O12" i="1"/>
  <c r="M12" i="1"/>
  <c r="K12" i="1"/>
  <c r="I12" i="1"/>
  <c r="G12" i="1"/>
  <c r="O11" i="1"/>
  <c r="M11" i="1"/>
  <c r="K11" i="1"/>
  <c r="I11" i="1"/>
  <c r="G11" i="1"/>
  <c r="O10" i="1"/>
  <c r="M10" i="1"/>
  <c r="K10" i="1"/>
  <c r="I10" i="1"/>
  <c r="G10" i="1"/>
  <c r="O9" i="1"/>
  <c r="M9" i="1"/>
  <c r="K9" i="1"/>
  <c r="I9" i="1"/>
  <c r="G9" i="1"/>
  <c r="O8" i="1"/>
  <c r="M8" i="1"/>
  <c r="K8" i="1"/>
  <c r="I8" i="1"/>
  <c r="G8" i="1"/>
  <c r="O7" i="1"/>
  <c r="M7" i="1"/>
  <c r="K7" i="1"/>
  <c r="I7" i="1"/>
  <c r="G7" i="1"/>
  <c r="O6" i="1"/>
  <c r="M6" i="1"/>
  <c r="K6" i="1"/>
  <c r="I6" i="1"/>
  <c r="G6" i="1"/>
  <c r="O5" i="1"/>
  <c r="M5" i="1"/>
  <c r="K5" i="1"/>
  <c r="I5" i="1"/>
  <c r="G5" i="1"/>
  <c r="O4" i="1"/>
  <c r="M4" i="1"/>
  <c r="K4" i="1"/>
  <c r="I4" i="1"/>
  <c r="G4" i="1"/>
  <c r="O3" i="1"/>
  <c r="M3" i="1"/>
  <c r="K3" i="1"/>
  <c r="I3" i="1"/>
  <c r="G3" i="1"/>
  <c r="O2" i="1"/>
  <c r="M2" i="1"/>
  <c r="K2" i="1"/>
  <c r="I2" i="1"/>
  <c r="G2" i="1"/>
</calcChain>
</file>

<file path=xl/sharedStrings.xml><?xml version="1.0" encoding="utf-8"?>
<sst xmlns="http://schemas.openxmlformats.org/spreadsheetml/2006/main" count="397" uniqueCount="202">
  <si>
    <t>Na</t>
    <phoneticPr fontId="2" type="noConversion"/>
  </si>
  <si>
    <t>P</t>
    <phoneticPr fontId="2" type="noConversion"/>
  </si>
  <si>
    <t>Ca</t>
    <phoneticPr fontId="2" type="noConversion"/>
  </si>
  <si>
    <t>K</t>
    <phoneticPr fontId="2" type="noConversion"/>
  </si>
  <si>
    <t>Mg</t>
    <phoneticPr fontId="2" type="noConversion"/>
  </si>
  <si>
    <t>Y144</t>
    <phoneticPr fontId="2" type="noConversion"/>
  </si>
  <si>
    <t>Y132</t>
    <phoneticPr fontId="2" type="noConversion"/>
  </si>
  <si>
    <t>0L</t>
    <phoneticPr fontId="2" type="noConversion"/>
  </si>
  <si>
    <t>Y66</t>
    <phoneticPr fontId="2" type="noConversion"/>
  </si>
  <si>
    <t>Y50</t>
    <phoneticPr fontId="2" type="noConversion"/>
  </si>
  <si>
    <t>Y124</t>
    <phoneticPr fontId="2" type="noConversion"/>
  </si>
  <si>
    <t>Y43</t>
    <phoneticPr fontId="2" type="noConversion"/>
  </si>
  <si>
    <t>Y151</t>
    <phoneticPr fontId="2" type="noConversion"/>
  </si>
  <si>
    <t>Y59</t>
    <phoneticPr fontId="2" type="noConversion"/>
  </si>
  <si>
    <t>0D</t>
    <phoneticPr fontId="2" type="noConversion"/>
  </si>
  <si>
    <t>Y152</t>
    <phoneticPr fontId="2" type="noConversion"/>
  </si>
  <si>
    <t>Y141</t>
    <phoneticPr fontId="2" type="noConversion"/>
  </si>
  <si>
    <t>Y267</t>
    <phoneticPr fontId="2" type="noConversion"/>
  </si>
  <si>
    <t>Y178</t>
    <phoneticPr fontId="2" type="noConversion"/>
  </si>
  <si>
    <t>Y235</t>
    <phoneticPr fontId="2" type="noConversion"/>
  </si>
  <si>
    <t>Y292</t>
    <phoneticPr fontId="2" type="noConversion"/>
  </si>
  <si>
    <t>0M</t>
    <phoneticPr fontId="2" type="noConversion"/>
  </si>
  <si>
    <t>Y2</t>
    <phoneticPr fontId="2" type="noConversion"/>
  </si>
  <si>
    <t>Y200</t>
    <phoneticPr fontId="2" type="noConversion"/>
  </si>
  <si>
    <t>Y281</t>
    <phoneticPr fontId="2" type="noConversion"/>
  </si>
  <si>
    <t>Y264</t>
    <phoneticPr fontId="2" type="noConversion"/>
  </si>
  <si>
    <t>Y139</t>
    <phoneticPr fontId="2" type="noConversion"/>
  </si>
  <si>
    <t>Y140</t>
    <phoneticPr fontId="2" type="noConversion"/>
  </si>
  <si>
    <t>4L</t>
    <phoneticPr fontId="2" type="noConversion"/>
  </si>
  <si>
    <t>Y97</t>
    <phoneticPr fontId="2" type="noConversion"/>
  </si>
  <si>
    <t>Y260</t>
    <phoneticPr fontId="2" type="noConversion"/>
  </si>
  <si>
    <t>Y83</t>
    <phoneticPr fontId="2" type="noConversion"/>
  </si>
  <si>
    <t>Y85</t>
    <phoneticPr fontId="2" type="noConversion"/>
  </si>
  <si>
    <t>Y109</t>
    <phoneticPr fontId="2" type="noConversion"/>
  </si>
  <si>
    <t>Y247</t>
    <phoneticPr fontId="2" type="noConversion"/>
  </si>
  <si>
    <t>4M</t>
    <phoneticPr fontId="2" type="noConversion"/>
  </si>
  <si>
    <t>Y67</t>
    <phoneticPr fontId="2" type="noConversion"/>
  </si>
  <si>
    <t>Y298</t>
    <phoneticPr fontId="2" type="noConversion"/>
  </si>
  <si>
    <t>Y223</t>
    <phoneticPr fontId="2" type="noConversion"/>
  </si>
  <si>
    <t>Y296</t>
    <phoneticPr fontId="2" type="noConversion"/>
  </si>
  <si>
    <t>Y88</t>
    <phoneticPr fontId="2" type="noConversion"/>
  </si>
  <si>
    <t>Y27</t>
    <phoneticPr fontId="2" type="noConversion"/>
  </si>
  <si>
    <t>4D</t>
    <phoneticPr fontId="2" type="noConversion"/>
  </si>
  <si>
    <t>Y3</t>
    <phoneticPr fontId="2" type="noConversion"/>
  </si>
  <si>
    <t>Y34</t>
    <phoneticPr fontId="2" type="noConversion"/>
  </si>
  <si>
    <t>Y9</t>
    <phoneticPr fontId="2" type="noConversion"/>
  </si>
  <si>
    <t>Y227</t>
    <phoneticPr fontId="2" type="noConversion"/>
  </si>
  <si>
    <t>Y233</t>
    <phoneticPr fontId="2" type="noConversion"/>
  </si>
  <si>
    <t>Y172</t>
    <phoneticPr fontId="2" type="noConversion"/>
  </si>
  <si>
    <t>8L</t>
    <phoneticPr fontId="2" type="noConversion"/>
  </si>
  <si>
    <t>Y213</t>
    <phoneticPr fontId="2" type="noConversion"/>
  </si>
  <si>
    <t>Y154</t>
    <phoneticPr fontId="2" type="noConversion"/>
  </si>
  <si>
    <t>Y163</t>
    <phoneticPr fontId="2" type="noConversion"/>
  </si>
  <si>
    <t>Y106</t>
    <phoneticPr fontId="2" type="noConversion"/>
  </si>
  <si>
    <t>Y26</t>
    <phoneticPr fontId="2" type="noConversion"/>
  </si>
  <si>
    <t>Y23</t>
    <phoneticPr fontId="2" type="noConversion"/>
  </si>
  <si>
    <t>8M</t>
    <phoneticPr fontId="2" type="noConversion"/>
  </si>
  <si>
    <t>Y158</t>
    <phoneticPr fontId="2" type="noConversion"/>
  </si>
  <si>
    <t>Y182</t>
    <phoneticPr fontId="2" type="noConversion"/>
  </si>
  <si>
    <t>Y209</t>
    <phoneticPr fontId="2" type="noConversion"/>
  </si>
  <si>
    <t>Y210</t>
    <phoneticPr fontId="2" type="noConversion"/>
  </si>
  <si>
    <t>Y219</t>
    <phoneticPr fontId="2" type="noConversion"/>
  </si>
  <si>
    <t>Y229</t>
    <phoneticPr fontId="2" type="noConversion"/>
  </si>
  <si>
    <t>8D</t>
    <phoneticPr fontId="2" type="noConversion"/>
  </si>
  <si>
    <t>Y103</t>
    <phoneticPr fontId="2" type="noConversion"/>
  </si>
  <si>
    <t>Y130</t>
    <phoneticPr fontId="2" type="noConversion"/>
  </si>
  <si>
    <t>Y4</t>
    <phoneticPr fontId="2" type="noConversion"/>
  </si>
  <si>
    <t>Y224</t>
    <phoneticPr fontId="2" type="noConversion"/>
  </si>
  <si>
    <t>Y62</t>
    <phoneticPr fontId="2" type="noConversion"/>
  </si>
  <si>
    <t>Y81</t>
    <phoneticPr fontId="2" type="noConversion"/>
  </si>
  <si>
    <t>12L</t>
    <phoneticPr fontId="2" type="noConversion"/>
  </si>
  <si>
    <t>Y20</t>
    <phoneticPr fontId="2" type="noConversion"/>
  </si>
  <si>
    <t>Y28</t>
    <phoneticPr fontId="2" type="noConversion"/>
  </si>
  <si>
    <t>Y46</t>
    <phoneticPr fontId="2" type="noConversion"/>
  </si>
  <si>
    <t>Y37</t>
    <phoneticPr fontId="2" type="noConversion"/>
  </si>
  <si>
    <t>Y24</t>
    <phoneticPr fontId="2" type="noConversion"/>
  </si>
  <si>
    <t>Y280</t>
    <phoneticPr fontId="2" type="noConversion"/>
  </si>
  <si>
    <t>12M</t>
    <phoneticPr fontId="2" type="noConversion"/>
  </si>
  <si>
    <t>Y95</t>
    <phoneticPr fontId="2" type="noConversion"/>
  </si>
  <si>
    <t>Y278</t>
    <phoneticPr fontId="2" type="noConversion"/>
  </si>
  <si>
    <t>Y253</t>
    <phoneticPr fontId="2" type="noConversion"/>
  </si>
  <si>
    <t>Y275</t>
    <phoneticPr fontId="2" type="noConversion"/>
  </si>
  <si>
    <t>Y19</t>
    <phoneticPr fontId="2" type="noConversion"/>
  </si>
  <si>
    <t>Y211</t>
    <phoneticPr fontId="2" type="noConversion"/>
  </si>
  <si>
    <t>12D</t>
    <phoneticPr fontId="2" type="noConversion"/>
  </si>
  <si>
    <t>Y22</t>
    <phoneticPr fontId="2" type="noConversion"/>
  </si>
  <si>
    <t>Y212</t>
    <phoneticPr fontId="2" type="noConversion"/>
  </si>
  <si>
    <t>Y187</t>
    <phoneticPr fontId="2" type="noConversion"/>
  </si>
  <si>
    <t>Y175</t>
    <phoneticPr fontId="2" type="noConversion"/>
  </si>
  <si>
    <t>Y197</t>
    <phoneticPr fontId="2" type="noConversion"/>
  </si>
  <si>
    <t>Y221</t>
    <phoneticPr fontId="2" type="noConversion"/>
  </si>
  <si>
    <t>16L</t>
    <phoneticPr fontId="2" type="noConversion"/>
  </si>
  <si>
    <t>Y86</t>
    <phoneticPr fontId="2" type="noConversion"/>
  </si>
  <si>
    <t>Y129</t>
    <phoneticPr fontId="2" type="noConversion"/>
  </si>
  <si>
    <t>Y114</t>
    <phoneticPr fontId="2" type="noConversion"/>
  </si>
  <si>
    <t>Y126</t>
    <phoneticPr fontId="2" type="noConversion"/>
  </si>
  <si>
    <t>Y133</t>
    <phoneticPr fontId="2" type="noConversion"/>
  </si>
  <si>
    <t>Y136</t>
    <phoneticPr fontId="2" type="noConversion"/>
  </si>
  <si>
    <t>16M</t>
    <phoneticPr fontId="2" type="noConversion"/>
  </si>
  <si>
    <t>Y153</t>
    <phoneticPr fontId="2" type="noConversion"/>
  </si>
  <si>
    <t>Y243</t>
    <phoneticPr fontId="2" type="noConversion"/>
  </si>
  <si>
    <t>Y254</t>
    <phoneticPr fontId="2" type="noConversion"/>
  </si>
  <si>
    <t>Y122</t>
    <phoneticPr fontId="2" type="noConversion"/>
  </si>
  <si>
    <t>Y58</t>
    <phoneticPr fontId="2" type="noConversion"/>
  </si>
  <si>
    <t>Y128</t>
    <phoneticPr fontId="2" type="noConversion"/>
  </si>
  <si>
    <t>16D</t>
    <phoneticPr fontId="2" type="noConversion"/>
  </si>
  <si>
    <t>Y177</t>
    <phoneticPr fontId="2" type="noConversion"/>
  </si>
  <si>
    <t>Y63</t>
    <phoneticPr fontId="2" type="noConversion"/>
  </si>
  <si>
    <t>Y131</t>
    <phoneticPr fontId="2" type="noConversion"/>
  </si>
  <si>
    <t>Y203</t>
    <phoneticPr fontId="2" type="noConversion"/>
  </si>
  <si>
    <t>21L</t>
    <phoneticPr fontId="2" type="noConversion"/>
  </si>
  <si>
    <t>Y52</t>
    <phoneticPr fontId="2" type="noConversion"/>
  </si>
  <si>
    <t>Y297</t>
    <phoneticPr fontId="2" type="noConversion"/>
  </si>
  <si>
    <t>Y16</t>
    <phoneticPr fontId="2" type="noConversion"/>
  </si>
  <si>
    <t>Y299</t>
    <phoneticPr fontId="2" type="noConversion"/>
  </si>
  <si>
    <t>Y120</t>
    <phoneticPr fontId="2" type="noConversion"/>
  </si>
  <si>
    <t>Y105</t>
    <phoneticPr fontId="2" type="noConversion"/>
  </si>
  <si>
    <t>21M</t>
    <phoneticPr fontId="2" type="noConversion"/>
  </si>
  <si>
    <t>Y84</t>
    <phoneticPr fontId="2" type="noConversion"/>
  </si>
  <si>
    <t>Y169</t>
    <phoneticPr fontId="2" type="noConversion"/>
  </si>
  <si>
    <t>Y96</t>
    <phoneticPr fontId="2" type="noConversion"/>
  </si>
  <si>
    <t>Y5</t>
    <phoneticPr fontId="2" type="noConversion"/>
  </si>
  <si>
    <t>Y56</t>
    <phoneticPr fontId="2" type="noConversion"/>
  </si>
  <si>
    <t>Y56（？）</t>
    <phoneticPr fontId="2" type="noConversion"/>
  </si>
  <si>
    <t>21D</t>
    <phoneticPr fontId="2" type="noConversion"/>
  </si>
  <si>
    <t>Y117</t>
    <phoneticPr fontId="2" type="noConversion"/>
  </si>
  <si>
    <t>Y194</t>
    <phoneticPr fontId="2" type="noConversion"/>
  </si>
  <si>
    <t>Y53</t>
    <phoneticPr fontId="2" type="noConversion"/>
  </si>
  <si>
    <t>Y181</t>
    <phoneticPr fontId="2" type="noConversion"/>
  </si>
  <si>
    <t>average</t>
    <phoneticPr fontId="5" type="noConversion"/>
  </si>
  <si>
    <t>L</t>
    <phoneticPr fontId="5" type="noConversion"/>
  </si>
  <si>
    <t>△E</t>
    <phoneticPr fontId="5" type="noConversion"/>
  </si>
  <si>
    <t>average</t>
    <phoneticPr fontId="5" type="noConversion"/>
  </si>
  <si>
    <t>a</t>
    <phoneticPr fontId="5" type="noConversion"/>
  </si>
  <si>
    <t>b</t>
    <phoneticPr fontId="5" type="noConversion"/>
  </si>
  <si>
    <t>c</t>
    <phoneticPr fontId="5" type="noConversion"/>
  </si>
  <si>
    <t>L</t>
    <phoneticPr fontId="5" type="noConversion"/>
  </si>
  <si>
    <t>△E</t>
    <phoneticPr fontId="5" type="noConversion"/>
  </si>
  <si>
    <t>average</t>
    <phoneticPr fontId="5" type="noConversion"/>
  </si>
  <si>
    <t>a</t>
    <phoneticPr fontId="5" type="noConversion"/>
  </si>
  <si>
    <t>b</t>
    <phoneticPr fontId="5" type="noConversion"/>
  </si>
  <si>
    <t>AVERAGE</t>
    <phoneticPr fontId="5" type="noConversion"/>
  </si>
  <si>
    <t>AVERAGE</t>
    <phoneticPr fontId="5" type="noConversion"/>
  </si>
  <si>
    <t>a</t>
    <phoneticPr fontId="5" type="noConversion"/>
  </si>
  <si>
    <t>b</t>
    <phoneticPr fontId="5" type="noConversion"/>
  </si>
  <si>
    <t>average</t>
    <phoneticPr fontId="5" type="noConversion"/>
  </si>
  <si>
    <t>L</t>
    <phoneticPr fontId="5" type="noConversion"/>
  </si>
  <si>
    <t>△E</t>
    <phoneticPr fontId="5" type="noConversion"/>
  </si>
  <si>
    <t>AVER</t>
    <phoneticPr fontId="5" type="noConversion"/>
  </si>
  <si>
    <t>small</t>
    <phoneticPr fontId="5" type="noConversion"/>
  </si>
  <si>
    <t>middle</t>
    <phoneticPr fontId="5" type="noConversion"/>
  </si>
  <si>
    <t>large</t>
    <phoneticPr fontId="5" type="noConversion"/>
  </si>
  <si>
    <t>aver△E</t>
    <phoneticPr fontId="5" type="noConversion"/>
  </si>
  <si>
    <t>lagre</t>
    <phoneticPr fontId="5" type="noConversion"/>
  </si>
  <si>
    <t>small</t>
    <phoneticPr fontId="5" type="noConversion"/>
  </si>
  <si>
    <t>egg number</t>
    <phoneticPr fontId="5" type="noConversion"/>
  </si>
  <si>
    <t>PT</t>
    <phoneticPr fontId="2" type="noConversion"/>
  </si>
  <si>
    <t>middle</t>
    <phoneticPr fontId="5" type="noConversion"/>
  </si>
  <si>
    <t>lagre</t>
    <phoneticPr fontId="5" type="noConversion"/>
  </si>
  <si>
    <t>pigment intensity of eggshell（16 d）</t>
    <phoneticPr fontId="5" type="noConversion"/>
  </si>
  <si>
    <t>pigment intensity of eggshell（21 d）</t>
    <phoneticPr fontId="5" type="noConversion"/>
  </si>
  <si>
    <t>egg number</t>
    <phoneticPr fontId="2" type="noConversion"/>
  </si>
  <si>
    <t>egg weight</t>
    <phoneticPr fontId="5" type="noConversion"/>
  </si>
  <si>
    <t>small</t>
    <phoneticPr fontId="5" type="noConversion"/>
  </si>
  <si>
    <t>PT</t>
    <phoneticPr fontId="5" type="noConversion"/>
  </si>
  <si>
    <t>PT</t>
    <phoneticPr fontId="5" type="noConversion"/>
  </si>
  <si>
    <t>large</t>
    <phoneticPr fontId="5" type="noConversion"/>
  </si>
  <si>
    <t>pigment intensity of eggeshell（12 d）</t>
    <phoneticPr fontId="5" type="noConversion"/>
  </si>
  <si>
    <t>large</t>
    <phoneticPr fontId="5" type="noConversion"/>
  </si>
  <si>
    <t>PT</t>
    <phoneticPr fontId="5" type="noConversion"/>
  </si>
  <si>
    <t>lagre</t>
    <phoneticPr fontId="5" type="noConversion"/>
  </si>
  <si>
    <t>pigment intensity of eggshell（8 d）</t>
    <phoneticPr fontId="5" type="noConversion"/>
  </si>
  <si>
    <t>average</t>
    <phoneticPr fontId="2" type="noConversion"/>
  </si>
  <si>
    <t>average</t>
    <phoneticPr fontId="2" type="noConversion"/>
  </si>
  <si>
    <t>small</t>
    <phoneticPr fontId="5" type="noConversion"/>
  </si>
  <si>
    <t>lagre</t>
    <phoneticPr fontId="5" type="noConversion"/>
  </si>
  <si>
    <t>pigment intensity of eggshell（4 d）</t>
    <phoneticPr fontId="5" type="noConversion"/>
  </si>
  <si>
    <t>egg number</t>
    <phoneticPr fontId="5" type="noConversion"/>
  </si>
  <si>
    <t>number</t>
    <phoneticPr fontId="2" type="noConversion"/>
  </si>
  <si>
    <t>sample 1</t>
    <phoneticPr fontId="2" type="noConversion"/>
  </si>
  <si>
    <t>smple 2</t>
    <phoneticPr fontId="2" type="noConversion"/>
  </si>
  <si>
    <t>day</t>
    <phoneticPr fontId="2" type="noConversion"/>
  </si>
  <si>
    <t>%</t>
    <phoneticPr fontId="2" type="noConversion"/>
  </si>
  <si>
    <t>%</t>
    <phoneticPr fontId="2" type="noConversion"/>
  </si>
  <si>
    <t>weight(g)</t>
    <phoneticPr fontId="2" type="noConversion"/>
  </si>
  <si>
    <t>average</t>
    <phoneticPr fontId="2" type="noConversion"/>
  </si>
  <si>
    <t>pigment intensity of eggshell（0d）</t>
    <phoneticPr fontId="5" type="noConversion"/>
  </si>
  <si>
    <t>egg number</t>
    <phoneticPr fontId="2" type="noConversion"/>
  </si>
  <si>
    <t>light intensity pigment</t>
  </si>
  <si>
    <t>medium intensity pigment</t>
  </si>
  <si>
    <t>dark intensity pigment</t>
  </si>
  <si>
    <t>aver△E</t>
    <phoneticPr fontId="5" type="noConversion"/>
  </si>
  <si>
    <t>average△E</t>
    <phoneticPr fontId="2" type="noConversion"/>
  </si>
  <si>
    <t>average△E</t>
    <phoneticPr fontId="2" type="noConversion"/>
  </si>
  <si>
    <t>before</t>
    <phoneticPr fontId="2" type="noConversion"/>
  </si>
  <si>
    <t>L</t>
  </si>
  <si>
    <t>a</t>
  </si>
  <si>
    <t>b</t>
  </si>
  <si>
    <t>after</t>
    <phoneticPr fontId="2" type="noConversion"/>
  </si>
  <si>
    <t>thickness of eggshell(data/100)mm</t>
    <phoneticPr fontId="5" type="noConversion"/>
  </si>
  <si>
    <t>before and after fumigation</t>
    <phoneticPr fontId="2" type="noConversion"/>
  </si>
  <si>
    <t>average△E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</si>
</sst>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rgb="FF000000"/>
      <name val="宋体"/>
      <family val="3"/>
      <charset val="134"/>
    </font>
    <font>
      <sz val="11"/>
      <name val="宋体"/>
      <family val="2"/>
      <scheme val="minor"/>
    </font>
    <font>
      <sz val="10.5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0" fillId="5" borderId="0" xfId="0" applyFill="1" applyAlignment="1">
      <alignment horizontal="center"/>
    </xf>
    <xf numFmtId="0" fontId="0" fillId="6" borderId="0" xfId="0" applyFill="1"/>
    <xf numFmtId="0" fontId="3" fillId="0" borderId="0" xfId="0" applyFont="1"/>
    <xf numFmtId="0" fontId="3" fillId="0" borderId="0" xfId="1" applyFont="1"/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/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8" borderId="0" xfId="0" applyFill="1" applyAlignment="1">
      <alignment vertical="center"/>
    </xf>
    <xf numFmtId="0" fontId="6" fillId="8" borderId="19" xfId="0" applyFont="1" applyFill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 wrapText="1"/>
    </xf>
    <xf numFmtId="0" fontId="6" fillId="8" borderId="19" xfId="0" applyFont="1" applyFill="1" applyBorder="1" applyAlignment="1">
      <alignment horizontal="right" vertical="center" wrapText="1"/>
    </xf>
    <xf numFmtId="0" fontId="6" fillId="9" borderId="19" xfId="0" applyFont="1" applyFill="1" applyBorder="1" applyAlignment="1">
      <alignment horizontal="right" vertical="center"/>
    </xf>
    <xf numFmtId="0" fontId="6" fillId="10" borderId="19" xfId="0" applyFont="1" applyFill="1" applyBorder="1" applyAlignment="1">
      <alignment horizontal="right" vertical="center" wrapText="1"/>
    </xf>
    <xf numFmtId="0" fontId="6" fillId="11" borderId="19" xfId="0" applyFont="1" applyFill="1" applyBorder="1" applyAlignment="1">
      <alignment horizontal="right" vertical="center"/>
    </xf>
    <xf numFmtId="0" fontId="6" fillId="12" borderId="19" xfId="0" applyFont="1" applyFill="1" applyBorder="1" applyAlignment="1">
      <alignment horizontal="right" vertical="center" wrapText="1"/>
    </xf>
    <xf numFmtId="0" fontId="0" fillId="13" borderId="0" xfId="0" applyFill="1" applyAlignment="1"/>
    <xf numFmtId="0" fontId="0" fillId="14" borderId="0" xfId="0" applyFill="1" applyAlignment="1">
      <alignment vertical="center"/>
    </xf>
    <xf numFmtId="0" fontId="0" fillId="15" borderId="12" xfId="0" applyFill="1" applyBorder="1" applyAlignment="1">
      <alignment vertical="center"/>
    </xf>
    <xf numFmtId="0" fontId="0" fillId="14" borderId="12" xfId="0" applyFill="1" applyBorder="1" applyAlignment="1">
      <alignment vertical="center"/>
    </xf>
    <xf numFmtId="0" fontId="0" fillId="16" borderId="0" xfId="0" applyFill="1" applyAlignment="1">
      <alignment vertical="center"/>
    </xf>
    <xf numFmtId="0" fontId="1" fillId="16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7" fillId="0" borderId="0" xfId="0" applyFont="1" applyAlignment="1"/>
    <xf numFmtId="0" fontId="8" fillId="0" borderId="0" xfId="0" applyFont="1"/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F2" sqref="F2"/>
    </sheetView>
  </sheetViews>
  <sheetFormatPr defaultRowHeight="13.5" x14ac:dyDescent="0.15"/>
  <cols>
    <col min="7" max="7" width="10.5" customWidth="1"/>
  </cols>
  <sheetData>
    <row r="1" spans="1:15" x14ac:dyDescent="0.15">
      <c r="A1" s="1" t="s">
        <v>178</v>
      </c>
      <c r="B1" s="1" t="s">
        <v>179</v>
      </c>
      <c r="C1" s="1" t="s">
        <v>180</v>
      </c>
      <c r="D1" s="1" t="s">
        <v>181</v>
      </c>
      <c r="E1" s="1" t="s">
        <v>184</v>
      </c>
      <c r="F1" s="1" t="s">
        <v>0</v>
      </c>
      <c r="G1" s="1" t="s">
        <v>182</v>
      </c>
      <c r="H1" s="1" t="s">
        <v>1</v>
      </c>
      <c r="I1" s="1" t="s">
        <v>182</v>
      </c>
      <c r="J1" s="1" t="s">
        <v>2</v>
      </c>
      <c r="K1" s="1" t="s">
        <v>182</v>
      </c>
      <c r="L1" s="1" t="s">
        <v>3</v>
      </c>
      <c r="M1" s="1" t="s">
        <v>183</v>
      </c>
      <c r="N1" s="1" t="s">
        <v>4</v>
      </c>
      <c r="O1" s="1" t="s">
        <v>183</v>
      </c>
    </row>
    <row r="2" spans="1:15" ht="15.75" x14ac:dyDescent="0.25">
      <c r="A2" s="2">
        <v>1</v>
      </c>
      <c r="B2" s="3" t="s">
        <v>5</v>
      </c>
      <c r="C2" s="3" t="s">
        <v>6</v>
      </c>
      <c r="D2" s="4" t="s">
        <v>7</v>
      </c>
      <c r="E2" s="5">
        <v>6.0100000000000001E-2</v>
      </c>
      <c r="F2" s="6">
        <v>1.1459999999999999</v>
      </c>
      <c r="G2">
        <f>(F2-0.016)*50*0.0001/E2</f>
        <v>9.4009983361064892E-2</v>
      </c>
      <c r="H2" s="6">
        <v>1.585</v>
      </c>
      <c r="I2">
        <f>(H2-0)*50*0.0001/E2</f>
        <v>0.13186356073211314</v>
      </c>
      <c r="J2" s="7">
        <v>478.17</v>
      </c>
      <c r="K2">
        <f>(J2-0.124)*50*0.0001/E2</f>
        <v>39.770881863560732</v>
      </c>
      <c r="L2" s="6">
        <v>0.60199999999999998</v>
      </c>
      <c r="M2">
        <f>(L2-0.029)*50*0.0001/E2</f>
        <v>4.7670549084858564E-2</v>
      </c>
      <c r="N2" s="6">
        <v>5.282</v>
      </c>
      <c r="O2">
        <f>(N2-0.007)*50*0.0001/E2</f>
        <v>0.43885191347753749</v>
      </c>
    </row>
    <row r="3" spans="1:15" ht="15.75" x14ac:dyDescent="0.25">
      <c r="A3" s="2">
        <v>2</v>
      </c>
      <c r="B3" s="3" t="s">
        <v>8</v>
      </c>
      <c r="C3" s="3" t="s">
        <v>9</v>
      </c>
      <c r="D3" s="4" t="s">
        <v>7</v>
      </c>
      <c r="E3" s="5">
        <v>6.2700000000000006E-2</v>
      </c>
      <c r="F3" s="6">
        <v>1.252</v>
      </c>
      <c r="G3">
        <f t="shared" ref="G3:G55" si="0">(F3-0.016)*50*0.0001/E3</f>
        <v>9.8564593301435396E-2</v>
      </c>
      <c r="H3" s="6">
        <v>1.786</v>
      </c>
      <c r="I3">
        <f t="shared" ref="I3:I55" si="1">(H3-0)*50*0.0001/E3</f>
        <v>0.14242424242424243</v>
      </c>
      <c r="J3" s="7">
        <v>490.14</v>
      </c>
      <c r="K3">
        <f t="shared" ref="K3:K55" si="2">(J3-0.124)*50*0.0001/E3</f>
        <v>39.076236044657101</v>
      </c>
      <c r="L3" s="6">
        <v>0.63100000000000001</v>
      </c>
      <c r="M3">
        <f t="shared" ref="M3:M55" si="3">(L3-0.029)*50*0.0001/E3</f>
        <v>4.8006379585326948E-2</v>
      </c>
      <c r="N3" s="6">
        <v>5.2720000000000002</v>
      </c>
      <c r="O3">
        <f t="shared" ref="O3:O55" si="4">(N3-0.007)*50*0.0001/E3</f>
        <v>0.41985645933014354</v>
      </c>
    </row>
    <row r="4" spans="1:15" ht="15.75" x14ac:dyDescent="0.25">
      <c r="A4" s="2">
        <v>3</v>
      </c>
      <c r="B4" s="3" t="s">
        <v>10</v>
      </c>
      <c r="C4" s="3" t="s">
        <v>11</v>
      </c>
      <c r="D4" s="4" t="s">
        <v>7</v>
      </c>
      <c r="E4" s="5">
        <v>5.4100000000000002E-2</v>
      </c>
      <c r="F4" s="6">
        <v>1.1579999999999999</v>
      </c>
      <c r="G4">
        <f t="shared" si="0"/>
        <v>0.10554528650646949</v>
      </c>
      <c r="H4" s="6">
        <v>1.474</v>
      </c>
      <c r="I4">
        <f t="shared" si="1"/>
        <v>0.13622920517560075</v>
      </c>
      <c r="J4" s="7">
        <v>413.07</v>
      </c>
      <c r="K4">
        <f t="shared" si="2"/>
        <v>38.165064695009242</v>
      </c>
      <c r="L4" s="6">
        <v>0.52200000000000002</v>
      </c>
      <c r="M4">
        <f t="shared" si="3"/>
        <v>4.5563770794824397E-2</v>
      </c>
      <c r="N4" s="6">
        <v>5.4450000000000003</v>
      </c>
      <c r="O4">
        <f t="shared" si="4"/>
        <v>0.50258780036968587</v>
      </c>
    </row>
    <row r="5" spans="1:15" ht="15.75" x14ac:dyDescent="0.25">
      <c r="A5" s="2">
        <v>4</v>
      </c>
      <c r="B5" s="3" t="s">
        <v>12</v>
      </c>
      <c r="C5" s="3" t="s">
        <v>13</v>
      </c>
      <c r="D5" s="4" t="s">
        <v>14</v>
      </c>
      <c r="E5" s="5">
        <v>6.1899999999999997E-2</v>
      </c>
      <c r="F5" s="6">
        <v>1.0669999999999999</v>
      </c>
      <c r="G5">
        <f t="shared" si="0"/>
        <v>8.4894991922455573E-2</v>
      </c>
      <c r="H5" s="6">
        <v>1.6140000000000001</v>
      </c>
      <c r="I5">
        <f t="shared" si="1"/>
        <v>0.13037156704361877</v>
      </c>
      <c r="J5" s="7">
        <v>496.86</v>
      </c>
      <c r="K5">
        <f t="shared" si="2"/>
        <v>40.124071082390955</v>
      </c>
      <c r="L5" s="6">
        <v>0.58499999999999996</v>
      </c>
      <c r="M5">
        <f t="shared" si="3"/>
        <v>4.4911147011308564E-2</v>
      </c>
      <c r="N5" s="6">
        <v>4.9489999999999998</v>
      </c>
      <c r="O5">
        <f t="shared" si="4"/>
        <v>0.39919224555735061</v>
      </c>
    </row>
    <row r="6" spans="1:15" ht="15.75" x14ac:dyDescent="0.25">
      <c r="A6" s="2">
        <v>5</v>
      </c>
      <c r="B6" s="3" t="s">
        <v>15</v>
      </c>
      <c r="C6" s="3" t="s">
        <v>16</v>
      </c>
      <c r="D6" s="4" t="s">
        <v>14</v>
      </c>
      <c r="E6" s="5">
        <v>4.99E-2</v>
      </c>
      <c r="F6" s="6">
        <v>1.087</v>
      </c>
      <c r="G6">
        <f t="shared" si="0"/>
        <v>0.10731462925851704</v>
      </c>
      <c r="H6" s="6">
        <v>1.3460000000000001</v>
      </c>
      <c r="I6">
        <f t="shared" si="1"/>
        <v>0.13486973947895795</v>
      </c>
      <c r="J6" s="7">
        <v>383.25</v>
      </c>
      <c r="K6">
        <f t="shared" si="2"/>
        <v>38.389378757515026</v>
      </c>
      <c r="L6" s="6">
        <v>0.49299999999999999</v>
      </c>
      <c r="M6">
        <f t="shared" si="3"/>
        <v>4.6492985971943887E-2</v>
      </c>
      <c r="N6" s="6">
        <v>4.7759999999999998</v>
      </c>
      <c r="O6">
        <f t="shared" si="4"/>
        <v>0.47785571142284572</v>
      </c>
    </row>
    <row r="7" spans="1:15" ht="15.75" x14ac:dyDescent="0.25">
      <c r="A7" s="2">
        <v>6</v>
      </c>
      <c r="B7" s="3" t="s">
        <v>17</v>
      </c>
      <c r="C7" s="3" t="s">
        <v>18</v>
      </c>
      <c r="D7" s="4" t="s">
        <v>14</v>
      </c>
      <c r="E7" s="5">
        <v>4.9599999999999998E-2</v>
      </c>
      <c r="F7" s="6">
        <v>1.101</v>
      </c>
      <c r="G7">
        <f t="shared" si="0"/>
        <v>0.109375</v>
      </c>
      <c r="H7" s="6">
        <v>1.427</v>
      </c>
      <c r="I7">
        <f t="shared" si="1"/>
        <v>0.14385080645161294</v>
      </c>
      <c r="J7" s="7">
        <v>387.45</v>
      </c>
      <c r="K7">
        <f t="shared" si="2"/>
        <v>39.044959677419357</v>
      </c>
      <c r="L7" s="6">
        <v>0.53300000000000003</v>
      </c>
      <c r="M7">
        <f t="shared" si="3"/>
        <v>5.0806451612903231E-2</v>
      </c>
      <c r="N7" s="6">
        <v>4.8600000000000003</v>
      </c>
      <c r="O7">
        <f t="shared" si="4"/>
        <v>0.48921370967741951</v>
      </c>
    </row>
    <row r="8" spans="1:15" ht="15.75" x14ac:dyDescent="0.25">
      <c r="A8" s="2">
        <v>7</v>
      </c>
      <c r="B8" s="3" t="s">
        <v>19</v>
      </c>
      <c r="C8" s="3" t="s">
        <v>20</v>
      </c>
      <c r="D8" s="4" t="s">
        <v>21</v>
      </c>
      <c r="E8" s="5">
        <v>4.7600000000000003E-2</v>
      </c>
      <c r="F8" s="6">
        <v>1.147</v>
      </c>
      <c r="G8">
        <f t="shared" si="0"/>
        <v>0.11880252100840336</v>
      </c>
      <c r="H8" s="6">
        <v>1.0049999999999999</v>
      </c>
      <c r="I8">
        <f t="shared" si="1"/>
        <v>0.10556722689075629</v>
      </c>
      <c r="J8" s="7">
        <v>402.99</v>
      </c>
      <c r="K8">
        <f t="shared" si="2"/>
        <v>42.317857142857143</v>
      </c>
      <c r="L8" s="6">
        <v>0.499</v>
      </c>
      <c r="M8">
        <f t="shared" si="3"/>
        <v>4.9369747899159662E-2</v>
      </c>
      <c r="N8" s="6">
        <v>3.7749999999999999</v>
      </c>
      <c r="O8">
        <f t="shared" si="4"/>
        <v>0.39579831932773102</v>
      </c>
    </row>
    <row r="9" spans="1:15" ht="15.75" x14ac:dyDescent="0.25">
      <c r="A9" s="2">
        <v>8</v>
      </c>
      <c r="B9" s="3" t="s">
        <v>22</v>
      </c>
      <c r="C9" s="3" t="s">
        <v>23</v>
      </c>
      <c r="D9" s="4" t="s">
        <v>21</v>
      </c>
      <c r="E9" s="5">
        <v>4.7300000000000002E-2</v>
      </c>
      <c r="F9" s="6">
        <v>0.98499999999999999</v>
      </c>
      <c r="G9">
        <f t="shared" si="0"/>
        <v>0.10243128964059195</v>
      </c>
      <c r="H9" s="6">
        <v>1.395</v>
      </c>
      <c r="I9">
        <f t="shared" si="1"/>
        <v>0.14746300211416491</v>
      </c>
      <c r="J9" s="7">
        <v>395.43</v>
      </c>
      <c r="K9">
        <f t="shared" si="2"/>
        <v>41.787103594080342</v>
      </c>
      <c r="L9" s="6">
        <v>0.49</v>
      </c>
      <c r="M9">
        <f t="shared" si="3"/>
        <v>4.8731501057082446E-2</v>
      </c>
      <c r="N9" s="6">
        <v>3.831</v>
      </c>
      <c r="O9">
        <f t="shared" si="4"/>
        <v>0.40422832980972512</v>
      </c>
    </row>
    <row r="10" spans="1:15" ht="15.75" x14ac:dyDescent="0.25">
      <c r="A10" s="2">
        <v>9</v>
      </c>
      <c r="B10" s="3" t="s">
        <v>24</v>
      </c>
      <c r="C10" s="3" t="s">
        <v>25</v>
      </c>
      <c r="D10" s="4" t="s">
        <v>21</v>
      </c>
      <c r="E10" s="5">
        <v>4.8300000000000003E-2</v>
      </c>
      <c r="F10" s="6">
        <v>1.0740000000000001</v>
      </c>
      <c r="G10">
        <f t="shared" si="0"/>
        <v>0.10952380952380952</v>
      </c>
      <c r="H10" s="6">
        <v>1.1020000000000001</v>
      </c>
      <c r="I10">
        <f t="shared" si="1"/>
        <v>0.11407867494824016</v>
      </c>
      <c r="J10" s="7">
        <v>373.8</v>
      </c>
      <c r="K10">
        <f t="shared" si="2"/>
        <v>38.682815734989646</v>
      </c>
      <c r="L10" s="6">
        <v>0.47499999999999998</v>
      </c>
      <c r="M10">
        <f t="shared" si="3"/>
        <v>4.6169772256728768E-2</v>
      </c>
      <c r="N10" s="6">
        <v>4.5650000000000004</v>
      </c>
      <c r="O10">
        <f t="shared" si="4"/>
        <v>0.47184265010351972</v>
      </c>
    </row>
    <row r="11" spans="1:15" ht="15.75" x14ac:dyDescent="0.25">
      <c r="A11" s="2">
        <v>10</v>
      </c>
      <c r="B11" s="3" t="s">
        <v>26</v>
      </c>
      <c r="C11" s="3" t="s">
        <v>27</v>
      </c>
      <c r="D11" s="4" t="s">
        <v>28</v>
      </c>
      <c r="E11" s="5">
        <v>5.0099999999999999E-2</v>
      </c>
      <c r="F11" s="6">
        <v>1.087</v>
      </c>
      <c r="G11">
        <f t="shared" si="0"/>
        <v>0.10688622754491019</v>
      </c>
      <c r="H11" s="6">
        <v>1.6319999999999999</v>
      </c>
      <c r="I11">
        <f t="shared" si="1"/>
        <v>0.16287425149700602</v>
      </c>
      <c r="J11" s="7">
        <v>382.41</v>
      </c>
      <c r="K11">
        <f t="shared" si="2"/>
        <v>38.15229540918164</v>
      </c>
      <c r="L11" s="6">
        <v>0.6</v>
      </c>
      <c r="M11">
        <f t="shared" si="3"/>
        <v>5.6986027944111776E-2</v>
      </c>
      <c r="N11" s="6">
        <v>5.1269999999999998</v>
      </c>
      <c r="O11">
        <f t="shared" si="4"/>
        <v>0.51097804391217572</v>
      </c>
    </row>
    <row r="12" spans="1:15" ht="15.75" x14ac:dyDescent="0.25">
      <c r="A12" s="2">
        <v>11</v>
      </c>
      <c r="B12" s="3" t="s">
        <v>29</v>
      </c>
      <c r="C12" s="3" t="s">
        <v>30</v>
      </c>
      <c r="D12" s="4" t="s">
        <v>28</v>
      </c>
      <c r="E12" s="5">
        <v>4.7899999999999998E-2</v>
      </c>
      <c r="F12" s="6">
        <v>0.93</v>
      </c>
      <c r="G12">
        <f t="shared" si="0"/>
        <v>9.5407098121085609E-2</v>
      </c>
      <c r="H12" s="6">
        <v>1.349</v>
      </c>
      <c r="I12">
        <f t="shared" si="1"/>
        <v>0.14081419624217123</v>
      </c>
      <c r="J12" s="7">
        <v>369.6</v>
      </c>
      <c r="K12">
        <f t="shared" si="2"/>
        <v>38.567432150313152</v>
      </c>
      <c r="L12" s="6">
        <v>0.45400000000000001</v>
      </c>
      <c r="M12">
        <f t="shared" si="3"/>
        <v>4.4363256784968691E-2</v>
      </c>
      <c r="N12" s="6">
        <v>4.234</v>
      </c>
      <c r="O12">
        <f t="shared" si="4"/>
        <v>0.44123173277661809</v>
      </c>
    </row>
    <row r="13" spans="1:15" ht="15.75" x14ac:dyDescent="0.25">
      <c r="A13" s="2">
        <v>12</v>
      </c>
      <c r="B13" s="3" t="s">
        <v>31</v>
      </c>
      <c r="C13" s="3" t="s">
        <v>32</v>
      </c>
      <c r="D13" s="4" t="s">
        <v>28</v>
      </c>
      <c r="E13" s="5">
        <v>4.9399999999999999E-2</v>
      </c>
      <c r="F13" s="6">
        <v>1.002</v>
      </c>
      <c r="G13">
        <f t="shared" si="0"/>
        <v>9.9797570850202438E-2</v>
      </c>
      <c r="H13" s="6">
        <v>1.232</v>
      </c>
      <c r="I13">
        <f t="shared" si="1"/>
        <v>0.12469635627530365</v>
      </c>
      <c r="J13" s="7">
        <v>367.08</v>
      </c>
      <c r="K13">
        <f t="shared" si="2"/>
        <v>37.141295546558709</v>
      </c>
      <c r="L13" s="6">
        <v>0.53100000000000003</v>
      </c>
      <c r="M13">
        <f t="shared" si="3"/>
        <v>5.0809716599190285E-2</v>
      </c>
      <c r="N13" s="6">
        <v>4.3769999999999998</v>
      </c>
      <c r="O13">
        <f t="shared" si="4"/>
        <v>0.44230769230769235</v>
      </c>
    </row>
    <row r="14" spans="1:15" ht="15.75" x14ac:dyDescent="0.25">
      <c r="A14" s="2">
        <v>13</v>
      </c>
      <c r="B14" s="3" t="s">
        <v>33</v>
      </c>
      <c r="C14" s="3" t="s">
        <v>34</v>
      </c>
      <c r="D14" s="4" t="s">
        <v>35</v>
      </c>
      <c r="E14" s="5">
        <v>4.9599999999999998E-2</v>
      </c>
      <c r="F14" s="6">
        <v>1.087</v>
      </c>
      <c r="G14">
        <f t="shared" si="0"/>
        <v>0.10796370967741936</v>
      </c>
      <c r="H14" s="6">
        <v>1.4219999999999999</v>
      </c>
      <c r="I14">
        <f t="shared" si="1"/>
        <v>0.14334677419354838</v>
      </c>
      <c r="J14" s="7">
        <v>382.41</v>
      </c>
      <c r="K14">
        <f t="shared" si="2"/>
        <v>38.536895161290325</v>
      </c>
      <c r="L14" s="6">
        <v>0.499</v>
      </c>
      <c r="M14">
        <f t="shared" si="3"/>
        <v>4.7379032258064523E-2</v>
      </c>
      <c r="N14" s="6">
        <v>4.5060000000000002</v>
      </c>
      <c r="O14">
        <f t="shared" si="4"/>
        <v>0.45352822580645163</v>
      </c>
    </row>
    <row r="15" spans="1:15" ht="15.75" x14ac:dyDescent="0.25">
      <c r="A15" s="2">
        <v>14</v>
      </c>
      <c r="B15" s="3" t="s">
        <v>36</v>
      </c>
      <c r="C15" s="3" t="s">
        <v>37</v>
      </c>
      <c r="D15" s="4" t="s">
        <v>35</v>
      </c>
      <c r="E15" s="5">
        <v>5.11E-2</v>
      </c>
      <c r="F15" s="6">
        <v>1.0449999999999999</v>
      </c>
      <c r="G15">
        <f t="shared" si="0"/>
        <v>0.1006849315068493</v>
      </c>
      <c r="H15" s="6">
        <v>1.508</v>
      </c>
      <c r="I15">
        <f t="shared" si="1"/>
        <v>0.14755381604696674</v>
      </c>
      <c r="J15" s="7">
        <v>392.49</v>
      </c>
      <c r="K15">
        <f t="shared" si="2"/>
        <v>38.391976516634053</v>
      </c>
      <c r="L15" s="6">
        <v>0.56299999999999994</v>
      </c>
      <c r="M15">
        <f t="shared" si="3"/>
        <v>5.2250489236790598E-2</v>
      </c>
      <c r="N15" s="6">
        <v>4.6589999999999998</v>
      </c>
      <c r="O15">
        <f t="shared" si="4"/>
        <v>0.45518590998043051</v>
      </c>
    </row>
    <row r="16" spans="1:15" ht="15.75" x14ac:dyDescent="0.25">
      <c r="A16" s="2">
        <v>15</v>
      </c>
      <c r="B16" s="3" t="s">
        <v>38</v>
      </c>
      <c r="C16" s="3" t="s">
        <v>39</v>
      </c>
      <c r="D16" s="4" t="s">
        <v>35</v>
      </c>
      <c r="E16" s="5">
        <v>5.2600000000000001E-2</v>
      </c>
      <c r="F16" s="6">
        <v>1.103</v>
      </c>
      <c r="G16">
        <f t="shared" si="0"/>
        <v>0.10332699619771864</v>
      </c>
      <c r="H16" s="6">
        <v>1.4670000000000001</v>
      </c>
      <c r="I16">
        <f t="shared" si="1"/>
        <v>0.13944866920152094</v>
      </c>
      <c r="J16" s="7">
        <v>398.37</v>
      </c>
      <c r="K16">
        <f t="shared" si="2"/>
        <v>37.856083650190115</v>
      </c>
      <c r="L16" s="6">
        <v>0.57499999999999996</v>
      </c>
      <c r="M16">
        <f t="shared" si="3"/>
        <v>5.1901140684410645E-2</v>
      </c>
      <c r="N16" s="6">
        <v>4.6719999999999997</v>
      </c>
      <c r="O16">
        <f t="shared" si="4"/>
        <v>0.4434410646387833</v>
      </c>
    </row>
    <row r="17" spans="1:15" ht="15.75" x14ac:dyDescent="0.25">
      <c r="A17" s="2">
        <v>16</v>
      </c>
      <c r="B17" s="3" t="s">
        <v>40</v>
      </c>
      <c r="C17" s="3" t="s">
        <v>41</v>
      </c>
      <c r="D17" s="4" t="s">
        <v>42</v>
      </c>
      <c r="E17" s="5">
        <v>5.6599999999999998E-2</v>
      </c>
      <c r="F17" s="6">
        <v>1.105</v>
      </c>
      <c r="G17">
        <f t="shared" si="0"/>
        <v>9.6201413427561847E-2</v>
      </c>
      <c r="H17" s="6">
        <v>1.667</v>
      </c>
      <c r="I17">
        <f t="shared" si="1"/>
        <v>0.14726148409893994</v>
      </c>
      <c r="J17" s="7">
        <v>434.49</v>
      </c>
      <c r="K17">
        <f t="shared" si="2"/>
        <v>38.371554770318021</v>
      </c>
      <c r="L17" s="6">
        <v>0.60799999999999998</v>
      </c>
      <c r="M17">
        <f t="shared" si="3"/>
        <v>5.1148409893992934E-2</v>
      </c>
      <c r="N17" s="6">
        <v>5.1660000000000004</v>
      </c>
      <c r="O17">
        <f t="shared" si="4"/>
        <v>0.45574204946996477</v>
      </c>
    </row>
    <row r="18" spans="1:15" ht="15.75" x14ac:dyDescent="0.25">
      <c r="A18" s="2">
        <v>17</v>
      </c>
      <c r="B18" s="3" t="s">
        <v>43</v>
      </c>
      <c r="C18" s="3" t="s">
        <v>44</v>
      </c>
      <c r="D18" s="4" t="s">
        <v>42</v>
      </c>
      <c r="E18" s="5">
        <v>4.87E-2</v>
      </c>
      <c r="F18" s="6">
        <v>0.93200000000000005</v>
      </c>
      <c r="G18">
        <f t="shared" si="0"/>
        <v>9.4045174537987691E-2</v>
      </c>
      <c r="H18" s="6">
        <v>1.548</v>
      </c>
      <c r="I18">
        <f t="shared" si="1"/>
        <v>0.15893223819301849</v>
      </c>
      <c r="J18" s="7">
        <v>376.32</v>
      </c>
      <c r="K18">
        <f t="shared" si="2"/>
        <v>38.623819301848052</v>
      </c>
      <c r="L18" s="6">
        <v>0.501</v>
      </c>
      <c r="M18">
        <f t="shared" si="3"/>
        <v>4.8459958932238187E-2</v>
      </c>
      <c r="N18" s="6">
        <v>4.3719999999999999</v>
      </c>
      <c r="O18">
        <f t="shared" si="4"/>
        <v>0.44815195071868585</v>
      </c>
    </row>
    <row r="19" spans="1:15" ht="15.75" x14ac:dyDescent="0.25">
      <c r="A19" s="2">
        <v>18</v>
      </c>
      <c r="B19" s="3" t="s">
        <v>45</v>
      </c>
      <c r="C19" s="3" t="s">
        <v>46</v>
      </c>
      <c r="D19" s="4" t="s">
        <v>42</v>
      </c>
      <c r="E19" s="5">
        <v>4.7699999999999999E-2</v>
      </c>
      <c r="F19" s="6">
        <v>0.88</v>
      </c>
      <c r="G19">
        <f t="shared" si="0"/>
        <v>9.0566037735849078E-2</v>
      </c>
      <c r="H19" s="6">
        <v>1.3680000000000001</v>
      </c>
      <c r="I19">
        <f t="shared" si="1"/>
        <v>0.14339622641509436</v>
      </c>
      <c r="J19" s="7">
        <v>367.08</v>
      </c>
      <c r="K19">
        <f t="shared" si="2"/>
        <v>38.46498951781971</v>
      </c>
      <c r="L19" s="6">
        <v>0.439</v>
      </c>
      <c r="M19">
        <f t="shared" si="3"/>
        <v>4.2976939203354304E-2</v>
      </c>
      <c r="N19" s="6">
        <v>3.9740000000000002</v>
      </c>
      <c r="O19">
        <f t="shared" si="4"/>
        <v>0.41582809224318662</v>
      </c>
    </row>
    <row r="20" spans="1:15" ht="15.75" x14ac:dyDescent="0.25">
      <c r="A20" s="2">
        <v>19</v>
      </c>
      <c r="B20" s="3" t="s">
        <v>47</v>
      </c>
      <c r="C20" s="3" t="s">
        <v>48</v>
      </c>
      <c r="D20" s="4" t="s">
        <v>49</v>
      </c>
      <c r="E20" s="5">
        <v>4.6199999999999998E-2</v>
      </c>
      <c r="F20" s="6">
        <v>0.78500000000000003</v>
      </c>
      <c r="G20">
        <f t="shared" si="0"/>
        <v>8.322510822510823E-2</v>
      </c>
      <c r="H20" s="6">
        <v>1.284</v>
      </c>
      <c r="I20">
        <f t="shared" si="1"/>
        <v>0.13896103896103898</v>
      </c>
      <c r="J20" s="7">
        <v>353.64</v>
      </c>
      <c r="K20">
        <f t="shared" si="2"/>
        <v>38.259307359307357</v>
      </c>
      <c r="L20" s="6">
        <v>0.35699999999999998</v>
      </c>
      <c r="M20">
        <f t="shared" si="3"/>
        <v>3.54978354978355E-2</v>
      </c>
      <c r="N20" s="6">
        <v>3.6829999999999998</v>
      </c>
      <c r="O20">
        <f t="shared" si="4"/>
        <v>0.39783549783549788</v>
      </c>
    </row>
    <row r="21" spans="1:15" ht="15.75" x14ac:dyDescent="0.25">
      <c r="A21" s="2">
        <v>20</v>
      </c>
      <c r="B21" s="3" t="s">
        <v>50</v>
      </c>
      <c r="C21" s="3" t="s">
        <v>51</v>
      </c>
      <c r="D21" s="4" t="s">
        <v>49</v>
      </c>
      <c r="E21" s="5">
        <v>4.7800000000000002E-2</v>
      </c>
      <c r="F21" s="6">
        <v>1.0900000000000001</v>
      </c>
      <c r="G21">
        <f t="shared" si="0"/>
        <v>0.11234309623430963</v>
      </c>
      <c r="H21" s="6">
        <v>1.5009999999999999</v>
      </c>
      <c r="I21">
        <f t="shared" si="1"/>
        <v>0.15700836820083683</v>
      </c>
      <c r="J21" s="7">
        <v>354.27</v>
      </c>
      <c r="K21">
        <f t="shared" si="2"/>
        <v>37.044560669456061</v>
      </c>
      <c r="L21" s="6">
        <v>0.47</v>
      </c>
      <c r="M21">
        <f t="shared" si="3"/>
        <v>4.6129707112970708E-2</v>
      </c>
      <c r="N21" s="6">
        <v>4.7969999999999997</v>
      </c>
      <c r="O21">
        <f t="shared" si="4"/>
        <v>0.5010460251046025</v>
      </c>
    </row>
    <row r="22" spans="1:15" ht="15.75" x14ac:dyDescent="0.25">
      <c r="A22" s="2">
        <v>21</v>
      </c>
      <c r="B22" s="3" t="s">
        <v>52</v>
      </c>
      <c r="C22" s="3" t="s">
        <v>53</v>
      </c>
      <c r="D22" s="4" t="s">
        <v>49</v>
      </c>
      <c r="E22" s="5">
        <v>4.8399999999999999E-2</v>
      </c>
      <c r="F22" s="6">
        <v>0.95599999999999996</v>
      </c>
      <c r="G22">
        <f t="shared" si="0"/>
        <v>9.7107438016528935E-2</v>
      </c>
      <c r="H22" s="6">
        <v>1.3129999999999999</v>
      </c>
      <c r="I22">
        <f t="shared" si="1"/>
        <v>0.13564049586776858</v>
      </c>
      <c r="J22" s="7">
        <v>367.71</v>
      </c>
      <c r="K22">
        <f t="shared" si="2"/>
        <v>37.973760330578514</v>
      </c>
      <c r="L22" s="6">
        <v>0.42799999999999999</v>
      </c>
      <c r="M22">
        <f t="shared" si="3"/>
        <v>4.1219008264462807E-2</v>
      </c>
      <c r="N22" s="6">
        <v>4.4820000000000002</v>
      </c>
      <c r="O22">
        <f t="shared" si="4"/>
        <v>0.46229338842975215</v>
      </c>
    </row>
    <row r="23" spans="1:15" ht="15.75" x14ac:dyDescent="0.25">
      <c r="A23" s="2">
        <v>22</v>
      </c>
      <c r="B23" s="3" t="s">
        <v>54</v>
      </c>
      <c r="C23" s="3" t="s">
        <v>55</v>
      </c>
      <c r="D23" s="4" t="s">
        <v>56</v>
      </c>
      <c r="E23" s="5">
        <v>4.8500000000000001E-2</v>
      </c>
      <c r="F23" s="6">
        <v>0.98</v>
      </c>
      <c r="G23">
        <f t="shared" si="0"/>
        <v>9.9381443298969058E-2</v>
      </c>
      <c r="H23" s="6">
        <v>1.476</v>
      </c>
      <c r="I23">
        <f t="shared" si="1"/>
        <v>0.15216494845360826</v>
      </c>
      <c r="J23" s="7">
        <v>362.67</v>
      </c>
      <c r="K23">
        <f t="shared" si="2"/>
        <v>37.375876288659789</v>
      </c>
      <c r="L23" s="6">
        <v>0.46500000000000002</v>
      </c>
      <c r="M23">
        <f t="shared" si="3"/>
        <v>4.4948453608247424E-2</v>
      </c>
      <c r="N23" s="6">
        <v>4.8490000000000002</v>
      </c>
      <c r="O23">
        <f t="shared" si="4"/>
        <v>0.49917525773195881</v>
      </c>
    </row>
    <row r="24" spans="1:15" ht="15.75" x14ac:dyDescent="0.25">
      <c r="A24" s="2">
        <v>23</v>
      </c>
      <c r="B24" s="3" t="s">
        <v>57</v>
      </c>
      <c r="C24" s="3" t="s">
        <v>58</v>
      </c>
      <c r="D24" s="4" t="s">
        <v>56</v>
      </c>
      <c r="E24" s="5">
        <v>5.0700000000000002E-2</v>
      </c>
      <c r="F24" s="6">
        <v>1.1919999999999999</v>
      </c>
      <c r="G24">
        <f t="shared" si="0"/>
        <v>0.11597633136094673</v>
      </c>
      <c r="H24" s="6">
        <v>1.6639999999999999</v>
      </c>
      <c r="I24">
        <f t="shared" si="1"/>
        <v>0.1641025641025641</v>
      </c>
      <c r="J24" s="7">
        <v>435.33</v>
      </c>
      <c r="K24">
        <f t="shared" si="2"/>
        <v>42.919723865877707</v>
      </c>
      <c r="L24" s="6">
        <v>0.6</v>
      </c>
      <c r="M24">
        <f t="shared" si="3"/>
        <v>5.6311637080867845E-2</v>
      </c>
      <c r="N24" s="6">
        <v>5.5819999999999999</v>
      </c>
      <c r="O24">
        <f t="shared" si="4"/>
        <v>0.54980276134122286</v>
      </c>
    </row>
    <row r="25" spans="1:15" ht="15.75" x14ac:dyDescent="0.25">
      <c r="A25" s="2">
        <v>24</v>
      </c>
      <c r="B25" s="3" t="s">
        <v>59</v>
      </c>
      <c r="C25" s="3" t="s">
        <v>60</v>
      </c>
      <c r="D25" s="4" t="s">
        <v>56</v>
      </c>
      <c r="E25" s="5">
        <v>4.8399999999999999E-2</v>
      </c>
      <c r="F25" s="6">
        <v>1.0349999999999999</v>
      </c>
      <c r="G25">
        <f t="shared" si="0"/>
        <v>0.10526859504132231</v>
      </c>
      <c r="H25" s="6">
        <v>1.504</v>
      </c>
      <c r="I25">
        <f t="shared" si="1"/>
        <v>0.15537190082644631</v>
      </c>
      <c r="J25" s="7">
        <v>368.13</v>
      </c>
      <c r="K25">
        <f t="shared" si="2"/>
        <v>38.017148760330578</v>
      </c>
      <c r="L25" s="6">
        <v>0.45700000000000002</v>
      </c>
      <c r="M25">
        <f t="shared" si="3"/>
        <v>4.4214876033057855E-2</v>
      </c>
      <c r="N25" s="6">
        <v>4.3520000000000003</v>
      </c>
      <c r="O25">
        <f t="shared" si="4"/>
        <v>0.44886363636363646</v>
      </c>
    </row>
    <row r="26" spans="1:15" ht="15.75" x14ac:dyDescent="0.25">
      <c r="A26" s="2">
        <v>25</v>
      </c>
      <c r="B26" s="3" t="s">
        <v>61</v>
      </c>
      <c r="C26" s="3" t="s">
        <v>62</v>
      </c>
      <c r="D26" s="4" t="s">
        <v>63</v>
      </c>
      <c r="E26" s="5">
        <v>4.7399999999999998E-2</v>
      </c>
      <c r="F26" s="6">
        <v>0.95399999999999996</v>
      </c>
      <c r="G26">
        <f t="shared" si="0"/>
        <v>9.8945147679324899E-2</v>
      </c>
      <c r="H26" s="6">
        <v>1.276</v>
      </c>
      <c r="I26">
        <f t="shared" si="1"/>
        <v>0.13459915611814349</v>
      </c>
      <c r="J26" s="7">
        <v>359.73</v>
      </c>
      <c r="K26">
        <f t="shared" si="2"/>
        <v>37.933122362869199</v>
      </c>
      <c r="L26" s="6">
        <v>0.39600000000000002</v>
      </c>
      <c r="M26">
        <f t="shared" si="3"/>
        <v>3.8713080168776379E-2</v>
      </c>
      <c r="N26" s="6">
        <v>4.2080000000000002</v>
      </c>
      <c r="O26">
        <f t="shared" si="4"/>
        <v>0.44314345991561188</v>
      </c>
    </row>
    <row r="27" spans="1:15" ht="15.75" x14ac:dyDescent="0.25">
      <c r="A27" s="2">
        <v>26</v>
      </c>
      <c r="B27" s="3" t="s">
        <v>64</v>
      </c>
      <c r="C27" s="3" t="s">
        <v>65</v>
      </c>
      <c r="D27" s="4" t="s">
        <v>63</v>
      </c>
      <c r="E27" s="5">
        <v>5.5800000000000002E-2</v>
      </c>
      <c r="F27" s="6">
        <v>1.0740000000000001</v>
      </c>
      <c r="G27">
        <f t="shared" si="0"/>
        <v>9.4802867383512554E-2</v>
      </c>
      <c r="H27" s="6">
        <v>1.5509999999999999</v>
      </c>
      <c r="I27">
        <f t="shared" si="1"/>
        <v>0.13897849462365591</v>
      </c>
      <c r="J27" s="7">
        <v>420</v>
      </c>
      <c r="K27">
        <f t="shared" si="2"/>
        <v>37.623297491039423</v>
      </c>
      <c r="L27" s="6">
        <v>0.496</v>
      </c>
      <c r="M27">
        <f t="shared" si="3"/>
        <v>4.1845878136200713E-2</v>
      </c>
      <c r="N27" s="6">
        <v>4.4329999999999998</v>
      </c>
      <c r="O27">
        <f t="shared" si="4"/>
        <v>0.39659498207885308</v>
      </c>
    </row>
    <row r="28" spans="1:15" ht="15.75" x14ac:dyDescent="0.25">
      <c r="A28" s="2">
        <v>27</v>
      </c>
      <c r="B28" s="3" t="s">
        <v>66</v>
      </c>
      <c r="C28" s="3" t="s">
        <v>67</v>
      </c>
      <c r="D28" s="4" t="s">
        <v>63</v>
      </c>
      <c r="E28" s="5">
        <v>5.0099999999999999E-2</v>
      </c>
      <c r="F28" s="6">
        <v>0.97299999999999998</v>
      </c>
      <c r="G28">
        <f t="shared" si="0"/>
        <v>9.5508982035928155E-2</v>
      </c>
      <c r="H28" s="6">
        <v>1.47</v>
      </c>
      <c r="I28">
        <f t="shared" si="1"/>
        <v>0.14670658682634732</v>
      </c>
      <c r="J28" s="7">
        <v>385.14</v>
      </c>
      <c r="K28">
        <f t="shared" si="2"/>
        <v>38.424750499002002</v>
      </c>
      <c r="L28" s="6">
        <v>0.505</v>
      </c>
      <c r="M28">
        <f t="shared" si="3"/>
        <v>4.7504990019960079E-2</v>
      </c>
      <c r="N28" s="6">
        <v>4.9880000000000004</v>
      </c>
      <c r="O28">
        <f t="shared" si="4"/>
        <v>0.49710578842315378</v>
      </c>
    </row>
    <row r="29" spans="1:15" ht="15.75" x14ac:dyDescent="0.25">
      <c r="A29" s="2">
        <v>28</v>
      </c>
      <c r="B29" s="3" t="s">
        <v>68</v>
      </c>
      <c r="C29" s="3" t="s">
        <v>69</v>
      </c>
      <c r="D29" s="4" t="s">
        <v>70</v>
      </c>
      <c r="E29" s="5">
        <v>5.2499999999999998E-2</v>
      </c>
      <c r="F29" s="6">
        <v>1.224</v>
      </c>
      <c r="G29">
        <f t="shared" si="0"/>
        <v>0.11504761904761905</v>
      </c>
      <c r="H29" s="6">
        <v>1.3939999999999999</v>
      </c>
      <c r="I29">
        <f t="shared" si="1"/>
        <v>0.13276190476190475</v>
      </c>
      <c r="J29" s="7">
        <v>395.22</v>
      </c>
      <c r="K29">
        <f t="shared" si="2"/>
        <v>37.628190476190483</v>
      </c>
      <c r="L29" s="6">
        <v>0.50600000000000001</v>
      </c>
      <c r="M29">
        <f t="shared" si="3"/>
        <v>4.5428571428571429E-2</v>
      </c>
      <c r="N29" s="6">
        <v>5.6449999999999996</v>
      </c>
      <c r="O29">
        <f t="shared" si="4"/>
        <v>0.53695238095238096</v>
      </c>
    </row>
    <row r="30" spans="1:15" ht="15.75" x14ac:dyDescent="0.25">
      <c r="A30" s="2">
        <v>29</v>
      </c>
      <c r="B30" s="3" t="s">
        <v>71</v>
      </c>
      <c r="C30" s="3" t="s">
        <v>72</v>
      </c>
      <c r="D30" s="4" t="s">
        <v>70</v>
      </c>
      <c r="E30" s="5">
        <v>4.7500000000000001E-2</v>
      </c>
      <c r="F30" s="6">
        <v>0.96199999999999997</v>
      </c>
      <c r="G30">
        <f t="shared" si="0"/>
        <v>9.9578947368421045E-2</v>
      </c>
      <c r="H30" s="6">
        <v>1.46</v>
      </c>
      <c r="I30">
        <f t="shared" si="1"/>
        <v>0.15368421052631578</v>
      </c>
      <c r="J30" s="7">
        <v>367.08</v>
      </c>
      <c r="K30">
        <f t="shared" si="2"/>
        <v>38.626947368421057</v>
      </c>
      <c r="L30" s="6">
        <v>0.49299999999999999</v>
      </c>
      <c r="M30">
        <f t="shared" si="3"/>
        <v>4.8842105263157895E-2</v>
      </c>
      <c r="N30" s="6">
        <v>4.8259999999999996</v>
      </c>
      <c r="O30">
        <f t="shared" si="4"/>
        <v>0.50726315789473675</v>
      </c>
    </row>
    <row r="31" spans="1:15" ht="15.75" x14ac:dyDescent="0.25">
      <c r="A31" s="2">
        <v>30</v>
      </c>
      <c r="B31" s="3" t="s">
        <v>73</v>
      </c>
      <c r="C31" s="3" t="s">
        <v>74</v>
      </c>
      <c r="D31" s="4" t="s">
        <v>70</v>
      </c>
      <c r="E31" s="5">
        <v>4.9500000000000002E-2</v>
      </c>
      <c r="F31" s="6">
        <v>1.048</v>
      </c>
      <c r="G31">
        <f t="shared" si="0"/>
        <v>0.10424242424242425</v>
      </c>
      <c r="H31" s="6">
        <v>1.37</v>
      </c>
      <c r="I31">
        <f t="shared" si="1"/>
        <v>0.13838383838383839</v>
      </c>
      <c r="J31" s="7">
        <v>380.31</v>
      </c>
      <c r="K31">
        <f t="shared" si="2"/>
        <v>38.402626262626264</v>
      </c>
      <c r="L31" s="6">
        <v>0.44600000000000001</v>
      </c>
      <c r="M31">
        <f t="shared" si="3"/>
        <v>4.2121212121212122E-2</v>
      </c>
      <c r="N31" s="6">
        <v>4.7160000000000002</v>
      </c>
      <c r="O31">
        <f t="shared" si="4"/>
        <v>0.47565656565656572</v>
      </c>
    </row>
    <row r="32" spans="1:15" ht="15.75" x14ac:dyDescent="0.25">
      <c r="A32" s="2">
        <v>31</v>
      </c>
      <c r="B32" s="3" t="s">
        <v>75</v>
      </c>
      <c r="C32" s="3" t="s">
        <v>76</v>
      </c>
      <c r="D32" s="4" t="s">
        <v>77</v>
      </c>
      <c r="E32" s="5">
        <v>4.7800000000000002E-2</v>
      </c>
      <c r="F32" s="6">
        <v>1.0509999999999999</v>
      </c>
      <c r="G32">
        <f t="shared" si="0"/>
        <v>0.10826359832635983</v>
      </c>
      <c r="H32" s="6">
        <v>1.573</v>
      </c>
      <c r="I32">
        <f t="shared" si="1"/>
        <v>0.16453974895397486</v>
      </c>
      <c r="J32" s="7">
        <v>350.91</v>
      </c>
      <c r="K32">
        <f t="shared" si="2"/>
        <v>36.693096234309621</v>
      </c>
      <c r="L32" s="6">
        <v>0.47499999999999998</v>
      </c>
      <c r="M32">
        <f t="shared" si="3"/>
        <v>4.6652719665271958E-2</v>
      </c>
      <c r="N32" s="6">
        <v>4.5579999999999998</v>
      </c>
      <c r="O32">
        <f t="shared" si="4"/>
        <v>0.47604602510460253</v>
      </c>
    </row>
    <row r="33" spans="1:15" ht="15.75" x14ac:dyDescent="0.25">
      <c r="A33" s="2">
        <v>32</v>
      </c>
      <c r="B33" s="3" t="s">
        <v>78</v>
      </c>
      <c r="C33" s="3" t="s">
        <v>79</v>
      </c>
      <c r="D33" s="4" t="s">
        <v>77</v>
      </c>
      <c r="E33" s="5">
        <v>4.7800000000000002E-2</v>
      </c>
      <c r="F33" s="6">
        <v>1.0629999999999999</v>
      </c>
      <c r="G33">
        <f t="shared" si="0"/>
        <v>0.10951882845188284</v>
      </c>
      <c r="H33" s="6">
        <v>1.3640000000000001</v>
      </c>
      <c r="I33">
        <f t="shared" si="1"/>
        <v>0.14267782426778244</v>
      </c>
      <c r="J33" s="7">
        <v>357.84</v>
      </c>
      <c r="K33">
        <f t="shared" si="2"/>
        <v>37.417991631799161</v>
      </c>
      <c r="L33" s="6">
        <v>0.41</v>
      </c>
      <c r="M33">
        <f t="shared" si="3"/>
        <v>3.9853556485355643E-2</v>
      </c>
      <c r="N33" s="6">
        <v>4.1189999999999998</v>
      </c>
      <c r="O33">
        <f t="shared" si="4"/>
        <v>0.4301255230125523</v>
      </c>
    </row>
    <row r="34" spans="1:15" ht="15.75" x14ac:dyDescent="0.25">
      <c r="A34" s="2">
        <v>33</v>
      </c>
      <c r="B34" s="3" t="s">
        <v>80</v>
      </c>
      <c r="C34" s="3" t="s">
        <v>81</v>
      </c>
      <c r="D34" s="4" t="s">
        <v>77</v>
      </c>
      <c r="E34" s="5">
        <v>4.9799999999999997E-2</v>
      </c>
      <c r="F34" s="6">
        <v>0.89600000000000002</v>
      </c>
      <c r="G34">
        <f t="shared" si="0"/>
        <v>8.835341365461849E-2</v>
      </c>
      <c r="H34" s="6">
        <v>1.5109999999999999</v>
      </c>
      <c r="I34">
        <f t="shared" si="1"/>
        <v>0.15170682730923696</v>
      </c>
      <c r="J34" s="7">
        <v>376.53</v>
      </c>
      <c r="K34">
        <f t="shared" si="2"/>
        <v>37.791767068273089</v>
      </c>
      <c r="L34" s="6">
        <v>0.45100000000000001</v>
      </c>
      <c r="M34">
        <f t="shared" si="3"/>
        <v>4.2369477911646587E-2</v>
      </c>
      <c r="N34" s="6">
        <v>4.5960000000000001</v>
      </c>
      <c r="O34">
        <f t="shared" si="4"/>
        <v>0.46074297188755031</v>
      </c>
    </row>
    <row r="35" spans="1:15" ht="15.75" x14ac:dyDescent="0.25">
      <c r="A35" s="2">
        <v>34</v>
      </c>
      <c r="B35" s="3" t="s">
        <v>82</v>
      </c>
      <c r="C35" s="3" t="s">
        <v>83</v>
      </c>
      <c r="D35" s="4" t="s">
        <v>84</v>
      </c>
      <c r="E35" s="5">
        <v>4.9200000000000001E-2</v>
      </c>
      <c r="F35" s="6">
        <v>0.89</v>
      </c>
      <c r="G35">
        <f t="shared" si="0"/>
        <v>8.8821138211382128E-2</v>
      </c>
      <c r="H35" s="6">
        <v>1.252</v>
      </c>
      <c r="I35">
        <f t="shared" si="1"/>
        <v>0.1272357723577236</v>
      </c>
      <c r="J35" s="7">
        <v>375.06</v>
      </c>
      <c r="K35">
        <f t="shared" si="2"/>
        <v>38.103252032520324</v>
      </c>
      <c r="L35" s="6">
        <v>0.4</v>
      </c>
      <c r="M35">
        <f t="shared" si="3"/>
        <v>3.7703252032520326E-2</v>
      </c>
      <c r="N35" s="6">
        <v>3.6760000000000002</v>
      </c>
      <c r="O35">
        <f t="shared" si="4"/>
        <v>0.37286585365853658</v>
      </c>
    </row>
    <row r="36" spans="1:15" ht="15.75" x14ac:dyDescent="0.25">
      <c r="A36" s="2">
        <v>35</v>
      </c>
      <c r="B36" s="3" t="s">
        <v>85</v>
      </c>
      <c r="C36" s="3" t="s">
        <v>86</v>
      </c>
      <c r="D36" s="4" t="s">
        <v>84</v>
      </c>
      <c r="E36" s="5">
        <v>4.8899999999999999E-2</v>
      </c>
      <c r="F36" s="6">
        <v>0.89800000000000002</v>
      </c>
      <c r="G36">
        <f t="shared" si="0"/>
        <v>9.0184049079754622E-2</v>
      </c>
      <c r="H36" s="6">
        <v>1.381</v>
      </c>
      <c r="I36">
        <f t="shared" si="1"/>
        <v>0.14120654396728016</v>
      </c>
      <c r="J36" s="7">
        <v>357</v>
      </c>
      <c r="K36">
        <f t="shared" si="2"/>
        <v>36.490388548057261</v>
      </c>
      <c r="L36" s="6">
        <v>0.34200000000000003</v>
      </c>
      <c r="M36">
        <f t="shared" si="3"/>
        <v>3.2004089979550107E-2</v>
      </c>
      <c r="N36" s="6">
        <v>3.508</v>
      </c>
      <c r="O36">
        <f t="shared" si="4"/>
        <v>0.35797546012269937</v>
      </c>
    </row>
    <row r="37" spans="1:15" ht="15.75" x14ac:dyDescent="0.25">
      <c r="A37" s="2">
        <v>36</v>
      </c>
      <c r="B37" s="3" t="s">
        <v>87</v>
      </c>
      <c r="C37" s="3" t="s">
        <v>88</v>
      </c>
      <c r="D37" s="4" t="s">
        <v>84</v>
      </c>
      <c r="E37" s="5">
        <v>4.9200000000000001E-2</v>
      </c>
      <c r="F37" s="6">
        <v>0.90700000000000003</v>
      </c>
      <c r="G37">
        <f t="shared" si="0"/>
        <v>9.0548780487804875E-2</v>
      </c>
      <c r="H37" s="6">
        <v>1.619</v>
      </c>
      <c r="I37">
        <f t="shared" si="1"/>
        <v>0.16453252032520327</v>
      </c>
      <c r="J37" s="7">
        <v>382.62</v>
      </c>
      <c r="K37">
        <f t="shared" si="2"/>
        <v>38.871544715447151</v>
      </c>
      <c r="L37" s="6">
        <v>0.43</v>
      </c>
      <c r="M37">
        <f t="shared" si="3"/>
        <v>4.07520325203252E-2</v>
      </c>
      <c r="N37" s="6">
        <v>3.726</v>
      </c>
      <c r="O37">
        <f t="shared" si="4"/>
        <v>0.3779471544715447</v>
      </c>
    </row>
    <row r="38" spans="1:15" ht="15.75" x14ac:dyDescent="0.25">
      <c r="A38" s="2">
        <v>37</v>
      </c>
      <c r="B38" s="3" t="s">
        <v>89</v>
      </c>
      <c r="C38" s="3" t="s">
        <v>90</v>
      </c>
      <c r="D38" s="4" t="s">
        <v>91</v>
      </c>
      <c r="E38" s="5">
        <v>4.7399999999999998E-2</v>
      </c>
      <c r="F38" s="6">
        <v>0.95699999999999996</v>
      </c>
      <c r="G38">
        <f t="shared" si="0"/>
        <v>9.9261603375527432E-2</v>
      </c>
      <c r="H38" s="6">
        <v>1.26</v>
      </c>
      <c r="I38">
        <f t="shared" si="1"/>
        <v>0.13291139240506331</v>
      </c>
      <c r="J38" s="7">
        <v>360.57</v>
      </c>
      <c r="K38">
        <f t="shared" si="2"/>
        <v>38.02172995780591</v>
      </c>
      <c r="L38" s="6">
        <v>0.497</v>
      </c>
      <c r="M38">
        <f t="shared" si="3"/>
        <v>4.9367088607594943E-2</v>
      </c>
      <c r="N38" s="6">
        <v>4.4749999999999996</v>
      </c>
      <c r="O38">
        <f t="shared" si="4"/>
        <v>0.47130801687763718</v>
      </c>
    </row>
    <row r="39" spans="1:15" ht="15.75" x14ac:dyDescent="0.25">
      <c r="A39" s="2">
        <v>38</v>
      </c>
      <c r="B39" s="3" t="s">
        <v>92</v>
      </c>
      <c r="C39" s="3" t="s">
        <v>93</v>
      </c>
      <c r="D39" s="4" t="s">
        <v>91</v>
      </c>
      <c r="E39" s="5">
        <v>5.0500000000000003E-2</v>
      </c>
      <c r="F39" s="6">
        <v>1.026</v>
      </c>
      <c r="G39">
        <f t="shared" si="0"/>
        <v>0.1</v>
      </c>
      <c r="H39" s="6">
        <v>1.9510000000000001</v>
      </c>
      <c r="I39">
        <f t="shared" si="1"/>
        <v>0.19316831683168315</v>
      </c>
      <c r="J39" s="7">
        <v>385.98</v>
      </c>
      <c r="K39">
        <f t="shared" si="2"/>
        <v>38.203564356435642</v>
      </c>
      <c r="L39" s="6">
        <v>0.49299999999999999</v>
      </c>
      <c r="M39">
        <f t="shared" si="3"/>
        <v>4.594059405940594E-2</v>
      </c>
      <c r="N39" s="6">
        <v>5.407</v>
      </c>
      <c r="O39">
        <f t="shared" si="4"/>
        <v>0.53465346534653457</v>
      </c>
    </row>
    <row r="40" spans="1:15" ht="15.75" x14ac:dyDescent="0.25">
      <c r="A40" s="2">
        <v>39</v>
      </c>
      <c r="B40" s="3" t="s">
        <v>94</v>
      </c>
      <c r="C40" s="3" t="s">
        <v>95</v>
      </c>
      <c r="D40" s="4" t="s">
        <v>91</v>
      </c>
      <c r="E40" s="5">
        <v>5.6500000000000002E-2</v>
      </c>
      <c r="F40" s="6">
        <v>1.0940000000000001</v>
      </c>
      <c r="G40">
        <f t="shared" si="0"/>
        <v>9.5398230088495586E-2</v>
      </c>
      <c r="H40" s="6">
        <v>1.641</v>
      </c>
      <c r="I40">
        <f t="shared" si="1"/>
        <v>0.14522123893805311</v>
      </c>
      <c r="J40" s="7">
        <v>434.07</v>
      </c>
      <c r="K40">
        <f t="shared" si="2"/>
        <v>38.40230088495575</v>
      </c>
      <c r="L40" s="6">
        <v>0.50900000000000001</v>
      </c>
      <c r="M40">
        <f t="shared" si="3"/>
        <v>4.247787610619469E-2</v>
      </c>
      <c r="N40" s="6">
        <v>5.3259999999999996</v>
      </c>
      <c r="O40">
        <f t="shared" si="4"/>
        <v>0.47070796460176989</v>
      </c>
    </row>
    <row r="41" spans="1:15" ht="15.75" x14ac:dyDescent="0.25">
      <c r="A41" s="2">
        <v>40</v>
      </c>
      <c r="B41" s="3" t="s">
        <v>96</v>
      </c>
      <c r="C41" s="3" t="s">
        <v>97</v>
      </c>
      <c r="D41" s="4" t="s">
        <v>98</v>
      </c>
      <c r="E41" s="5">
        <v>4.6199999999999998E-2</v>
      </c>
      <c r="F41" s="6">
        <v>0.83899999999999997</v>
      </c>
      <c r="G41">
        <f t="shared" si="0"/>
        <v>8.9069264069264062E-2</v>
      </c>
      <c r="H41" s="6">
        <v>1.5489999999999999</v>
      </c>
      <c r="I41">
        <f t="shared" si="1"/>
        <v>0.16764069264069267</v>
      </c>
      <c r="J41" s="7">
        <v>353.01</v>
      </c>
      <c r="K41">
        <f t="shared" si="2"/>
        <v>38.191125541125544</v>
      </c>
      <c r="L41" s="6">
        <v>0.41299999999999998</v>
      </c>
      <c r="M41">
        <f t="shared" si="3"/>
        <v>4.1558441558441558E-2</v>
      </c>
      <c r="N41" s="6">
        <v>4.3890000000000002</v>
      </c>
      <c r="O41">
        <f t="shared" si="4"/>
        <v>0.4742424242424243</v>
      </c>
    </row>
    <row r="42" spans="1:15" ht="15.75" x14ac:dyDescent="0.25">
      <c r="A42" s="2">
        <v>41</v>
      </c>
      <c r="B42" s="3" t="s">
        <v>99</v>
      </c>
      <c r="C42" s="3" t="s">
        <v>100</v>
      </c>
      <c r="D42" s="4" t="s">
        <v>98</v>
      </c>
      <c r="E42" s="5">
        <v>4.9500000000000002E-2</v>
      </c>
      <c r="F42" s="6">
        <v>0.94899999999999995</v>
      </c>
      <c r="G42">
        <f t="shared" si="0"/>
        <v>9.4242424242424239E-2</v>
      </c>
      <c r="H42" s="6">
        <v>1.6419999999999999</v>
      </c>
      <c r="I42">
        <f t="shared" si="1"/>
        <v>0.16585858585858584</v>
      </c>
      <c r="J42" s="7">
        <v>373.59</v>
      </c>
      <c r="K42">
        <f t="shared" si="2"/>
        <v>37.723838383838384</v>
      </c>
      <c r="L42" s="6">
        <v>0.44900000000000001</v>
      </c>
      <c r="M42">
        <f t="shared" si="3"/>
        <v>4.2424242424242427E-2</v>
      </c>
      <c r="N42" s="6">
        <v>4.5170000000000003</v>
      </c>
      <c r="O42">
        <f t="shared" si="4"/>
        <v>0.4555555555555556</v>
      </c>
    </row>
    <row r="43" spans="1:15" ht="15.75" x14ac:dyDescent="0.25">
      <c r="A43" s="2">
        <v>42</v>
      </c>
      <c r="B43" s="3" t="s">
        <v>101</v>
      </c>
      <c r="C43" s="3" t="s">
        <v>102</v>
      </c>
      <c r="D43" s="4" t="s">
        <v>98</v>
      </c>
      <c r="E43" s="5">
        <v>4.7500000000000001E-2</v>
      </c>
      <c r="F43" s="6">
        <v>0.84099999999999997</v>
      </c>
      <c r="G43">
        <f t="shared" si="0"/>
        <v>8.6842105263157901E-2</v>
      </c>
      <c r="H43" s="6">
        <v>1.234</v>
      </c>
      <c r="I43">
        <f t="shared" si="1"/>
        <v>0.12989473684210529</v>
      </c>
      <c r="J43" s="7">
        <v>357.84</v>
      </c>
      <c r="K43">
        <f t="shared" si="2"/>
        <v>37.654315789473685</v>
      </c>
      <c r="L43" s="6">
        <v>0.40100000000000002</v>
      </c>
      <c r="M43">
        <f t="shared" si="3"/>
        <v>3.9157894736842114E-2</v>
      </c>
      <c r="N43" s="6">
        <v>3.7610000000000001</v>
      </c>
      <c r="O43">
        <f t="shared" si="4"/>
        <v>0.39515789473684204</v>
      </c>
    </row>
    <row r="44" spans="1:15" ht="15.75" x14ac:dyDescent="0.25">
      <c r="A44" s="2">
        <v>43</v>
      </c>
      <c r="B44" s="3" t="s">
        <v>103</v>
      </c>
      <c r="C44" s="3" t="s">
        <v>104</v>
      </c>
      <c r="D44" s="4" t="s">
        <v>105</v>
      </c>
      <c r="E44" s="5">
        <v>5.2400000000000002E-2</v>
      </c>
      <c r="F44" s="6">
        <v>1.0580000000000001</v>
      </c>
      <c r="G44">
        <f t="shared" si="0"/>
        <v>9.9427480916030528E-2</v>
      </c>
      <c r="H44" s="6">
        <v>1.7889999999999999</v>
      </c>
      <c r="I44">
        <f t="shared" si="1"/>
        <v>0.17070610687022902</v>
      </c>
      <c r="J44" s="7">
        <v>393.33</v>
      </c>
      <c r="K44">
        <f t="shared" si="2"/>
        <v>37.519656488549614</v>
      </c>
      <c r="L44" s="6">
        <v>0.53800000000000003</v>
      </c>
      <c r="M44">
        <f t="shared" si="3"/>
        <v>4.8568702290076336E-2</v>
      </c>
      <c r="N44" s="6">
        <v>5.41</v>
      </c>
      <c r="O44">
        <f t="shared" si="4"/>
        <v>0.51555343511450391</v>
      </c>
    </row>
    <row r="45" spans="1:15" ht="15.75" x14ac:dyDescent="0.25">
      <c r="A45" s="2">
        <v>44</v>
      </c>
      <c r="B45" s="3" t="s">
        <v>106</v>
      </c>
      <c r="C45" s="3" t="s">
        <v>107</v>
      </c>
      <c r="D45" s="4" t="s">
        <v>105</v>
      </c>
      <c r="E45" s="5">
        <v>4.6899999999999997E-2</v>
      </c>
      <c r="F45" s="6">
        <v>0.85499999999999998</v>
      </c>
      <c r="G45">
        <f t="shared" si="0"/>
        <v>8.9445628997867802E-2</v>
      </c>
      <c r="H45" s="6">
        <v>1.33</v>
      </c>
      <c r="I45">
        <f t="shared" si="1"/>
        <v>0.14179104477611942</v>
      </c>
      <c r="J45" s="7">
        <v>356.58</v>
      </c>
      <c r="K45">
        <f t="shared" si="2"/>
        <v>38.001705756929638</v>
      </c>
      <c r="L45" s="6">
        <v>0.38700000000000001</v>
      </c>
      <c r="M45">
        <f t="shared" si="3"/>
        <v>3.816631130063966E-2</v>
      </c>
      <c r="N45" s="6">
        <v>4.1630000000000003</v>
      </c>
      <c r="O45">
        <f t="shared" si="4"/>
        <v>0.44307036247334763</v>
      </c>
    </row>
    <row r="46" spans="1:15" ht="15.75" x14ac:dyDescent="0.25">
      <c r="A46" s="2">
        <v>45</v>
      </c>
      <c r="B46" s="3" t="s">
        <v>108</v>
      </c>
      <c r="C46" s="3" t="s">
        <v>109</v>
      </c>
      <c r="D46" s="4" t="s">
        <v>105</v>
      </c>
      <c r="E46" s="5">
        <v>5.0099999999999999E-2</v>
      </c>
      <c r="F46" s="6">
        <v>0.92300000000000004</v>
      </c>
      <c r="G46">
        <f t="shared" si="0"/>
        <v>9.0518962075848308E-2</v>
      </c>
      <c r="H46" s="6">
        <v>1.232</v>
      </c>
      <c r="I46">
        <f t="shared" si="1"/>
        <v>0.12295409181636728</v>
      </c>
      <c r="J46" s="7">
        <v>380.1</v>
      </c>
      <c r="K46">
        <f t="shared" si="2"/>
        <v>37.921756487025952</v>
      </c>
      <c r="L46" s="6">
        <v>0.44</v>
      </c>
      <c r="M46">
        <f t="shared" si="3"/>
        <v>4.1017964071856289E-2</v>
      </c>
      <c r="N46" s="6">
        <v>4.3869999999999996</v>
      </c>
      <c r="O46">
        <f t="shared" si="4"/>
        <v>0.43712574850299402</v>
      </c>
    </row>
    <row r="47" spans="1:15" ht="15.75" x14ac:dyDescent="0.25">
      <c r="A47" s="2">
        <v>46</v>
      </c>
      <c r="B47" s="3" t="s">
        <v>71</v>
      </c>
      <c r="C47" s="3" t="s">
        <v>103</v>
      </c>
      <c r="D47" s="4" t="s">
        <v>110</v>
      </c>
      <c r="E47" s="5">
        <v>5.04E-2</v>
      </c>
      <c r="F47" s="6">
        <v>0.95499999999999996</v>
      </c>
      <c r="G47">
        <f t="shared" si="0"/>
        <v>9.3154761904761893E-2</v>
      </c>
      <c r="H47" s="6">
        <v>1.264</v>
      </c>
      <c r="I47">
        <f t="shared" si="1"/>
        <v>0.12539682539682542</v>
      </c>
      <c r="J47" s="7">
        <v>388.5</v>
      </c>
      <c r="K47">
        <f t="shared" si="2"/>
        <v>38.529365079365078</v>
      </c>
      <c r="L47" s="6">
        <v>0.439</v>
      </c>
      <c r="M47">
        <f t="shared" si="3"/>
        <v>4.0674603174603176E-2</v>
      </c>
      <c r="N47" s="6">
        <v>4.1459999999999999</v>
      </c>
      <c r="O47">
        <f t="shared" si="4"/>
        <v>0.41061507936507941</v>
      </c>
    </row>
    <row r="48" spans="1:15" ht="15.75" x14ac:dyDescent="0.25">
      <c r="A48" s="2">
        <v>47</v>
      </c>
      <c r="B48" s="3" t="s">
        <v>111</v>
      </c>
      <c r="C48" s="3" t="s">
        <v>112</v>
      </c>
      <c r="D48" s="4" t="s">
        <v>110</v>
      </c>
      <c r="E48" s="5">
        <v>5.2400000000000002E-2</v>
      </c>
      <c r="F48" s="6">
        <v>0.79800000000000004</v>
      </c>
      <c r="G48">
        <f t="shared" si="0"/>
        <v>7.4618320610687031E-2</v>
      </c>
      <c r="H48" s="6">
        <v>1.766</v>
      </c>
      <c r="I48">
        <f t="shared" si="1"/>
        <v>0.16851145038167936</v>
      </c>
      <c r="J48" s="7">
        <v>395.43</v>
      </c>
      <c r="K48">
        <f t="shared" si="2"/>
        <v>37.720038167938931</v>
      </c>
      <c r="L48" s="6">
        <v>0.378</v>
      </c>
      <c r="M48">
        <f t="shared" si="3"/>
        <v>3.3301526717557248E-2</v>
      </c>
      <c r="N48" s="6">
        <v>4.282</v>
      </c>
      <c r="O48">
        <f t="shared" si="4"/>
        <v>0.40791984732824438</v>
      </c>
    </row>
    <row r="49" spans="1:15" ht="15.75" x14ac:dyDescent="0.25">
      <c r="A49" s="2">
        <v>48</v>
      </c>
      <c r="B49" s="3" t="s">
        <v>113</v>
      </c>
      <c r="C49" s="3" t="s">
        <v>114</v>
      </c>
      <c r="D49" s="4" t="s">
        <v>110</v>
      </c>
      <c r="E49" s="5">
        <v>5.96E-2</v>
      </c>
      <c r="F49" s="6">
        <v>1.0920000000000001</v>
      </c>
      <c r="G49">
        <f t="shared" si="0"/>
        <v>9.026845637583894E-2</v>
      </c>
      <c r="H49" s="6">
        <v>2.0640000000000001</v>
      </c>
      <c r="I49">
        <f t="shared" si="1"/>
        <v>0.1731543624161074</v>
      </c>
      <c r="J49" s="7">
        <v>445.2</v>
      </c>
      <c r="K49">
        <f t="shared" si="2"/>
        <v>37.338590604026841</v>
      </c>
      <c r="L49" s="6">
        <v>0.49399999999999999</v>
      </c>
      <c r="M49">
        <f t="shared" si="3"/>
        <v>3.9010067114093966E-2</v>
      </c>
      <c r="N49" s="6">
        <v>5.6840000000000002</v>
      </c>
      <c r="O49">
        <f t="shared" si="4"/>
        <v>0.47625838926174502</v>
      </c>
    </row>
    <row r="50" spans="1:15" ht="15.75" x14ac:dyDescent="0.25">
      <c r="A50" s="2">
        <v>49</v>
      </c>
      <c r="B50" s="3" t="s">
        <v>115</v>
      </c>
      <c r="C50" s="3" t="s">
        <v>116</v>
      </c>
      <c r="D50" s="4" t="s">
        <v>117</v>
      </c>
      <c r="E50" s="5">
        <v>5.1999999999999998E-2</v>
      </c>
      <c r="F50" s="6">
        <v>0.95899999999999996</v>
      </c>
      <c r="G50">
        <f t="shared" si="0"/>
        <v>9.067307692307694E-2</v>
      </c>
      <c r="H50" s="6">
        <v>2.1040000000000001</v>
      </c>
      <c r="I50">
        <f t="shared" si="1"/>
        <v>0.20230769230769236</v>
      </c>
      <c r="J50" s="7">
        <v>403.2</v>
      </c>
      <c r="K50">
        <f t="shared" si="2"/>
        <v>38.757307692307691</v>
      </c>
      <c r="L50" s="6">
        <v>0.45400000000000001</v>
      </c>
      <c r="M50">
        <f t="shared" si="3"/>
        <v>4.0865384615384623E-2</v>
      </c>
      <c r="N50" s="6">
        <v>4.96</v>
      </c>
      <c r="O50">
        <f t="shared" si="4"/>
        <v>0.47625000000000006</v>
      </c>
    </row>
    <row r="51" spans="1:15" ht="15.75" x14ac:dyDescent="0.25">
      <c r="A51" s="2">
        <v>50</v>
      </c>
      <c r="B51" s="3" t="s">
        <v>118</v>
      </c>
      <c r="C51" s="3" t="s">
        <v>119</v>
      </c>
      <c r="D51" s="4" t="s">
        <v>117</v>
      </c>
      <c r="E51" s="5">
        <v>5.2400000000000002E-2</v>
      </c>
      <c r="F51" s="6">
        <v>1.018</v>
      </c>
      <c r="G51">
        <f t="shared" si="0"/>
        <v>9.5610687022900764E-2</v>
      </c>
      <c r="H51" s="6">
        <v>1.371</v>
      </c>
      <c r="I51">
        <f t="shared" si="1"/>
        <v>0.13082061068702289</v>
      </c>
      <c r="J51" s="7">
        <v>395.22</v>
      </c>
      <c r="K51">
        <f t="shared" si="2"/>
        <v>37.700000000000003</v>
      </c>
      <c r="L51" s="6">
        <v>0.46500000000000002</v>
      </c>
      <c r="M51">
        <f t="shared" si="3"/>
        <v>4.1603053435114501E-2</v>
      </c>
      <c r="N51" s="6">
        <v>4.4610000000000003</v>
      </c>
      <c r="O51">
        <f t="shared" si="4"/>
        <v>0.4250000000000001</v>
      </c>
    </row>
    <row r="52" spans="1:15" ht="15.75" x14ac:dyDescent="0.25">
      <c r="A52" s="2">
        <v>51</v>
      </c>
      <c r="B52" s="3" t="s">
        <v>120</v>
      </c>
      <c r="C52" s="3" t="s">
        <v>121</v>
      </c>
      <c r="D52" s="4" t="s">
        <v>117</v>
      </c>
      <c r="E52" s="5">
        <v>5.28E-2</v>
      </c>
      <c r="F52" s="6">
        <v>0.94399999999999995</v>
      </c>
      <c r="G52">
        <f t="shared" si="0"/>
        <v>8.7878787878787876E-2</v>
      </c>
      <c r="H52" s="6">
        <v>1.53</v>
      </c>
      <c r="I52">
        <f t="shared" si="1"/>
        <v>0.14488636363636365</v>
      </c>
      <c r="J52" s="7">
        <v>407.4</v>
      </c>
      <c r="K52">
        <f t="shared" si="2"/>
        <v>38.567803030303025</v>
      </c>
      <c r="L52" s="6">
        <v>0.42899999999999999</v>
      </c>
      <c r="M52">
        <f t="shared" si="3"/>
        <v>3.787878787878788E-2</v>
      </c>
      <c r="N52" s="6">
        <v>4.6619999999999999</v>
      </c>
      <c r="O52">
        <f t="shared" si="4"/>
        <v>0.44081439393939398</v>
      </c>
    </row>
    <row r="53" spans="1:15" ht="15.75" x14ac:dyDescent="0.25">
      <c r="A53" s="2">
        <v>52</v>
      </c>
      <c r="B53" s="3" t="s">
        <v>122</v>
      </c>
      <c r="C53" s="3" t="s">
        <v>123</v>
      </c>
      <c r="D53" s="4" t="s">
        <v>124</v>
      </c>
      <c r="E53" s="5">
        <v>4.9200000000000001E-2</v>
      </c>
      <c r="F53" s="6">
        <v>0.999</v>
      </c>
      <c r="G53">
        <f t="shared" si="0"/>
        <v>9.9898373983739838E-2</v>
      </c>
      <c r="H53" s="6">
        <v>1.7170000000000001</v>
      </c>
      <c r="I53">
        <f t="shared" si="1"/>
        <v>0.17449186991869919</v>
      </c>
      <c r="J53" s="7">
        <v>376.53</v>
      </c>
      <c r="K53">
        <f t="shared" si="2"/>
        <v>38.252642276422755</v>
      </c>
      <c r="L53" s="6">
        <v>0.45200000000000001</v>
      </c>
      <c r="M53">
        <f t="shared" si="3"/>
        <v>4.2987804878048784E-2</v>
      </c>
      <c r="N53" s="6">
        <v>4.7279999999999998</v>
      </c>
      <c r="O53">
        <f t="shared" si="4"/>
        <v>0.47977642276422766</v>
      </c>
    </row>
    <row r="54" spans="1:15" ht="15.75" x14ac:dyDescent="0.25">
      <c r="A54" s="2">
        <v>53</v>
      </c>
      <c r="B54" s="3" t="s">
        <v>125</v>
      </c>
      <c r="C54" s="3" t="s">
        <v>126</v>
      </c>
      <c r="D54" s="4" t="s">
        <v>124</v>
      </c>
      <c r="E54" s="5">
        <v>6.25E-2</v>
      </c>
      <c r="F54" s="6">
        <v>1.0640000000000001</v>
      </c>
      <c r="G54">
        <f t="shared" si="0"/>
        <v>8.3840000000000012E-2</v>
      </c>
      <c r="H54" s="6">
        <v>1.472</v>
      </c>
      <c r="I54">
        <f t="shared" si="1"/>
        <v>0.11775999999999999</v>
      </c>
      <c r="J54" s="7">
        <v>482.16</v>
      </c>
      <c r="K54">
        <f t="shared" si="2"/>
        <v>38.56288</v>
      </c>
      <c r="L54" s="6">
        <v>0.47799999999999998</v>
      </c>
      <c r="M54">
        <f t="shared" si="3"/>
        <v>3.5920000000000001E-2</v>
      </c>
      <c r="N54" s="6">
        <v>5.141</v>
      </c>
      <c r="O54">
        <f t="shared" si="4"/>
        <v>0.41072000000000009</v>
      </c>
    </row>
    <row r="55" spans="1:15" ht="15.75" x14ac:dyDescent="0.25">
      <c r="A55" s="2">
        <v>54</v>
      </c>
      <c r="B55" s="3" t="s">
        <v>127</v>
      </c>
      <c r="C55" s="3" t="s">
        <v>128</v>
      </c>
      <c r="D55" s="4" t="s">
        <v>124</v>
      </c>
      <c r="E55" s="5">
        <v>4.9799999999999997E-2</v>
      </c>
      <c r="F55" s="6">
        <v>0.91800000000000004</v>
      </c>
      <c r="G55">
        <f t="shared" si="0"/>
        <v>9.0562248995983946E-2</v>
      </c>
      <c r="H55" s="6">
        <v>1.2669999999999999</v>
      </c>
      <c r="I55">
        <f t="shared" si="1"/>
        <v>0.12720883534136546</v>
      </c>
      <c r="J55" s="7">
        <v>380.1</v>
      </c>
      <c r="K55">
        <f t="shared" si="2"/>
        <v>38.150200803212854</v>
      </c>
      <c r="L55" s="6">
        <v>0.36699999999999999</v>
      </c>
      <c r="M55">
        <f t="shared" si="3"/>
        <v>3.3935742971887548E-2</v>
      </c>
      <c r="N55" s="6">
        <v>3.9540000000000002</v>
      </c>
      <c r="O55">
        <f t="shared" si="4"/>
        <v>0.39628514056224901</v>
      </c>
    </row>
    <row r="56" spans="1:15" x14ac:dyDescent="0.15">
      <c r="A56" s="8"/>
    </row>
  </sheetData>
  <phoneticPr fontId="2" type="noConversion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opLeftCell="A31" workbookViewId="0">
      <selection activeCell="B51" sqref="B51"/>
    </sheetView>
  </sheetViews>
  <sheetFormatPr defaultRowHeight="13.5" x14ac:dyDescent="0.15"/>
  <cols>
    <col min="1" max="1" width="17.75" bestFit="1" customWidth="1"/>
    <col min="2" max="2" width="11.5" bestFit="1" customWidth="1"/>
    <col min="3" max="3" width="11.625" bestFit="1" customWidth="1"/>
    <col min="4" max="4" width="11.5" bestFit="1" customWidth="1"/>
    <col min="5" max="5" width="11.625" bestFit="1" customWidth="1"/>
    <col min="6" max="6" width="11.5" bestFit="1" customWidth="1"/>
    <col min="8" max="8" width="20.625" bestFit="1" customWidth="1"/>
    <col min="9" max="9" width="11.5" bestFit="1" customWidth="1"/>
    <col min="10" max="10" width="11.625" bestFit="1" customWidth="1"/>
    <col min="11" max="11" width="11.5" bestFit="1" customWidth="1"/>
    <col min="12" max="12" width="11.625" bestFit="1" customWidth="1"/>
    <col min="13" max="13" width="11.5" bestFit="1" customWidth="1"/>
  </cols>
  <sheetData>
    <row r="1" spans="1:13" ht="15" thickBot="1" x14ac:dyDescent="0.25">
      <c r="A1" s="37" t="s">
        <v>188</v>
      </c>
      <c r="H1" s="37" t="s">
        <v>189</v>
      </c>
    </row>
    <row r="2" spans="1:13" x14ac:dyDescent="0.15">
      <c r="A2" s="38" t="s">
        <v>187</v>
      </c>
      <c r="B2" s="42" t="s">
        <v>192</v>
      </c>
      <c r="C2" s="38" t="s">
        <v>187</v>
      </c>
      <c r="D2" s="40" t="s">
        <v>193</v>
      </c>
      <c r="E2" s="38" t="s">
        <v>187</v>
      </c>
      <c r="F2" s="40" t="s">
        <v>192</v>
      </c>
      <c r="H2" s="38" t="s">
        <v>187</v>
      </c>
      <c r="I2" s="42" t="s">
        <v>192</v>
      </c>
      <c r="J2" s="38" t="s">
        <v>187</v>
      </c>
      <c r="K2" s="40" t="s">
        <v>193</v>
      </c>
      <c r="L2" s="38" t="s">
        <v>187</v>
      </c>
      <c r="M2" s="40" t="s">
        <v>192</v>
      </c>
    </row>
    <row r="3" spans="1:13" ht="14.25" thickBot="1" x14ac:dyDescent="0.2">
      <c r="A3" s="39"/>
      <c r="B3" s="43"/>
      <c r="C3" s="39"/>
      <c r="D3" s="41"/>
      <c r="E3" s="39"/>
      <c r="F3" s="41"/>
      <c r="H3" s="39"/>
      <c r="I3" s="43"/>
      <c r="J3" s="39"/>
      <c r="K3" s="41"/>
      <c r="L3" s="39"/>
      <c r="M3" s="41"/>
    </row>
    <row r="4" spans="1:13" ht="14.25" thickBot="1" x14ac:dyDescent="0.2">
      <c r="A4" s="21">
        <v>8</v>
      </c>
      <c r="B4" s="22">
        <v>22.133330000000001</v>
      </c>
      <c r="C4" s="24">
        <v>100</v>
      </c>
      <c r="D4" s="23">
        <v>17.38</v>
      </c>
      <c r="E4" s="24">
        <v>232</v>
      </c>
      <c r="F4" s="23">
        <v>18.503329999999998</v>
      </c>
      <c r="H4" s="25">
        <v>2</v>
      </c>
      <c r="I4" s="22">
        <v>26.033329999999999</v>
      </c>
      <c r="J4" s="26">
        <v>137</v>
      </c>
      <c r="K4" s="23">
        <v>22.72</v>
      </c>
      <c r="L4" s="26">
        <v>279</v>
      </c>
      <c r="M4" s="23">
        <v>25.21</v>
      </c>
    </row>
    <row r="5" spans="1:13" ht="14.25" thickBot="1" x14ac:dyDescent="0.2">
      <c r="A5" s="21">
        <v>10</v>
      </c>
      <c r="B5" s="22">
        <v>17.899999999999999</v>
      </c>
      <c r="C5" s="24">
        <v>106</v>
      </c>
      <c r="D5" s="23">
        <v>22.126670000000001</v>
      </c>
      <c r="E5" s="24">
        <v>233</v>
      </c>
      <c r="F5" s="23">
        <v>15.56</v>
      </c>
      <c r="H5" s="25">
        <v>5</v>
      </c>
      <c r="I5" s="22">
        <v>26.856670000000001</v>
      </c>
      <c r="J5" s="26">
        <v>143</v>
      </c>
      <c r="K5" s="23">
        <v>23.6</v>
      </c>
      <c r="L5" s="26">
        <v>280</v>
      </c>
      <c r="M5" s="23">
        <v>27.836670000000002</v>
      </c>
    </row>
    <row r="6" spans="1:13" ht="14.25" thickBot="1" x14ac:dyDescent="0.2">
      <c r="A6" s="21">
        <v>11</v>
      </c>
      <c r="B6" s="22">
        <v>16.963329999999999</v>
      </c>
      <c r="C6" s="24">
        <v>111</v>
      </c>
      <c r="D6" s="23">
        <v>11.72</v>
      </c>
      <c r="E6" s="24">
        <v>238</v>
      </c>
      <c r="F6" s="23">
        <v>17.82667</v>
      </c>
      <c r="H6" s="25">
        <v>6</v>
      </c>
      <c r="I6" s="22">
        <v>26.036670000000001</v>
      </c>
      <c r="J6" s="26">
        <v>147</v>
      </c>
      <c r="K6" s="23">
        <v>27.303329999999999</v>
      </c>
      <c r="L6" s="26">
        <v>281</v>
      </c>
      <c r="M6" s="23">
        <v>27.94333</v>
      </c>
    </row>
    <row r="7" spans="1:13" ht="14.25" thickBot="1" x14ac:dyDescent="0.2">
      <c r="A7" s="21">
        <v>12</v>
      </c>
      <c r="B7" s="22">
        <v>22.003329999999998</v>
      </c>
      <c r="C7" s="24">
        <v>112</v>
      </c>
      <c r="D7" s="23">
        <v>19.516670000000001</v>
      </c>
      <c r="E7" s="24">
        <v>239</v>
      </c>
      <c r="F7" s="23">
        <v>21.206669999999999</v>
      </c>
      <c r="H7" s="25">
        <v>7</v>
      </c>
      <c r="I7" s="22">
        <v>22.57667</v>
      </c>
      <c r="J7" s="26">
        <v>149</v>
      </c>
      <c r="K7" s="23">
        <v>24.59</v>
      </c>
      <c r="L7" s="26">
        <v>282</v>
      </c>
      <c r="M7" s="23">
        <v>22.543330000000001</v>
      </c>
    </row>
    <row r="8" spans="1:13" ht="14.25" thickBot="1" x14ac:dyDescent="0.2">
      <c r="A8" s="21">
        <v>13</v>
      </c>
      <c r="B8" s="22">
        <v>18.586670000000002</v>
      </c>
      <c r="C8" s="24">
        <v>113</v>
      </c>
      <c r="D8" s="23">
        <v>20.863330000000001</v>
      </c>
      <c r="E8" s="24">
        <v>241</v>
      </c>
      <c r="F8" s="23">
        <v>18.57667</v>
      </c>
      <c r="H8" s="25">
        <v>18</v>
      </c>
      <c r="I8" s="22">
        <v>27.803329999999999</v>
      </c>
      <c r="J8" s="26">
        <v>150</v>
      </c>
      <c r="K8" s="23">
        <v>27.406669999999998</v>
      </c>
      <c r="L8" s="26">
        <v>283</v>
      </c>
      <c r="M8" s="23">
        <v>24.4</v>
      </c>
    </row>
    <row r="9" spans="1:13" ht="14.25" thickBot="1" x14ac:dyDescent="0.2">
      <c r="A9" s="21">
        <v>14</v>
      </c>
      <c r="B9" s="22">
        <v>16.716670000000001</v>
      </c>
      <c r="C9" s="24">
        <v>114</v>
      </c>
      <c r="D9" s="23">
        <v>19.8</v>
      </c>
      <c r="E9" s="24">
        <v>242</v>
      </c>
      <c r="F9" s="23">
        <v>14.84333</v>
      </c>
      <c r="H9" s="25">
        <v>23</v>
      </c>
      <c r="I9" s="22">
        <v>25.49</v>
      </c>
      <c r="J9" s="26">
        <v>153</v>
      </c>
      <c r="K9" s="23">
        <v>23.123329999999999</v>
      </c>
      <c r="L9" s="26">
        <v>284</v>
      </c>
      <c r="M9" s="23">
        <v>23.36</v>
      </c>
    </row>
    <row r="10" spans="1:13" ht="14.25" thickBot="1" x14ac:dyDescent="0.2">
      <c r="A10" s="21">
        <v>15</v>
      </c>
      <c r="B10" s="22">
        <v>22.48667</v>
      </c>
      <c r="C10" s="24">
        <v>115</v>
      </c>
      <c r="D10" s="23">
        <v>22.433330000000002</v>
      </c>
      <c r="E10" s="24">
        <v>251</v>
      </c>
      <c r="F10" s="23">
        <v>16.82667</v>
      </c>
      <c r="H10" s="25">
        <v>24</v>
      </c>
      <c r="I10" s="22">
        <v>26.643329999999999</v>
      </c>
      <c r="J10" s="26">
        <v>156</v>
      </c>
      <c r="K10" s="23">
        <v>27.066669999999998</v>
      </c>
      <c r="L10" s="26">
        <v>287</v>
      </c>
      <c r="M10" s="23">
        <v>22.906669999999998</v>
      </c>
    </row>
    <row r="11" spans="1:13" ht="14.25" thickBot="1" x14ac:dyDescent="0.2">
      <c r="A11" s="21">
        <v>16</v>
      </c>
      <c r="B11" s="22">
        <v>12.626670000000001</v>
      </c>
      <c r="C11" s="24">
        <v>116</v>
      </c>
      <c r="D11" s="23">
        <v>19.739999999999998</v>
      </c>
      <c r="E11" s="24">
        <v>256</v>
      </c>
      <c r="F11" s="23">
        <v>20.399999999999999</v>
      </c>
      <c r="H11" s="25">
        <v>26</v>
      </c>
      <c r="I11" s="22">
        <v>25.25</v>
      </c>
      <c r="J11" s="26">
        <v>158</v>
      </c>
      <c r="K11" s="23">
        <v>24.05667</v>
      </c>
      <c r="L11" s="26">
        <v>288</v>
      </c>
      <c r="M11" s="23">
        <v>26.01333</v>
      </c>
    </row>
    <row r="12" spans="1:13" ht="14.25" thickBot="1" x14ac:dyDescent="0.2">
      <c r="A12" s="21">
        <v>17</v>
      </c>
      <c r="B12" s="22">
        <v>21.93</v>
      </c>
      <c r="C12" s="24">
        <v>121</v>
      </c>
      <c r="D12" s="23">
        <v>18.483329999999999</v>
      </c>
      <c r="E12" s="24">
        <v>259</v>
      </c>
      <c r="F12" s="23">
        <v>21.863330000000001</v>
      </c>
      <c r="H12" s="25">
        <v>29</v>
      </c>
      <c r="I12" s="22">
        <v>23.246670000000002</v>
      </c>
      <c r="J12" s="26">
        <v>159</v>
      </c>
      <c r="K12" s="23">
        <v>23.48667</v>
      </c>
      <c r="L12" s="26">
        <v>289</v>
      </c>
      <c r="M12" s="23">
        <v>26.72</v>
      </c>
    </row>
    <row r="13" spans="1:13" ht="14.25" thickBot="1" x14ac:dyDescent="0.2">
      <c r="A13" s="21">
        <v>20</v>
      </c>
      <c r="B13" s="22">
        <v>16.24333</v>
      </c>
      <c r="C13" s="24">
        <v>124</v>
      </c>
      <c r="D13" s="23">
        <v>21.533329999999999</v>
      </c>
      <c r="E13" s="24">
        <v>260</v>
      </c>
      <c r="F13" s="23">
        <v>22.35</v>
      </c>
      <c r="H13" s="25">
        <v>31</v>
      </c>
      <c r="I13" s="22">
        <v>23.753329999999998</v>
      </c>
      <c r="J13" s="26">
        <v>167</v>
      </c>
      <c r="K13" s="23">
        <v>25.186669999999999</v>
      </c>
      <c r="L13" s="26">
        <v>291</v>
      </c>
      <c r="M13" s="23">
        <v>23.216670000000001</v>
      </c>
    </row>
    <row r="14" spans="1:13" ht="14.25" thickBot="1" x14ac:dyDescent="0.2">
      <c r="A14" s="21">
        <v>21</v>
      </c>
      <c r="B14" s="22">
        <v>17.02</v>
      </c>
      <c r="C14" s="24">
        <v>126</v>
      </c>
      <c r="D14" s="23">
        <v>15.64</v>
      </c>
      <c r="E14" s="24">
        <v>262</v>
      </c>
      <c r="F14" s="23">
        <v>19.39667</v>
      </c>
      <c r="H14" s="25">
        <v>32</v>
      </c>
      <c r="I14" s="22">
        <v>26.593330000000002</v>
      </c>
      <c r="J14" s="26">
        <v>168</v>
      </c>
      <c r="K14" s="23">
        <v>28.03</v>
      </c>
      <c r="L14" s="26">
        <v>292</v>
      </c>
      <c r="M14" s="23">
        <v>24.14667</v>
      </c>
    </row>
    <row r="15" spans="1:13" ht="14.25" thickBot="1" x14ac:dyDescent="0.2">
      <c r="A15" s="21">
        <v>25</v>
      </c>
      <c r="B15" s="22">
        <v>14.61</v>
      </c>
      <c r="C15" s="24">
        <v>129</v>
      </c>
      <c r="D15" s="23">
        <v>22.35333</v>
      </c>
      <c r="E15" s="24">
        <v>266</v>
      </c>
      <c r="F15" s="23">
        <v>14.216670000000001</v>
      </c>
      <c r="H15" s="25">
        <v>36</v>
      </c>
      <c r="I15" s="22">
        <v>26.15</v>
      </c>
      <c r="J15" s="26">
        <v>169</v>
      </c>
      <c r="K15" s="23">
        <v>26.76333</v>
      </c>
      <c r="L15" s="26">
        <v>293</v>
      </c>
      <c r="M15" s="23">
        <v>25.963329999999999</v>
      </c>
    </row>
    <row r="16" spans="1:13" ht="14.25" thickBot="1" x14ac:dyDescent="0.2">
      <c r="A16" s="21">
        <v>28</v>
      </c>
      <c r="B16" s="22">
        <v>20.093330000000002</v>
      </c>
      <c r="C16" s="24">
        <v>138</v>
      </c>
      <c r="D16" s="23">
        <v>17.816669999999998</v>
      </c>
      <c r="E16" s="24">
        <v>268</v>
      </c>
      <c r="F16" s="23">
        <v>20.296669999999999</v>
      </c>
      <c r="H16" s="25">
        <v>39</v>
      </c>
      <c r="I16" s="22">
        <v>26.64667</v>
      </c>
      <c r="J16" s="26">
        <v>180</v>
      </c>
      <c r="K16" s="23">
        <v>24.01</v>
      </c>
      <c r="L16" s="26">
        <v>294</v>
      </c>
      <c r="M16" s="23">
        <v>23.81</v>
      </c>
    </row>
    <row r="17" spans="1:13" ht="14.25" thickBot="1" x14ac:dyDescent="0.2">
      <c r="A17" s="21">
        <v>30</v>
      </c>
      <c r="B17" s="22">
        <v>14.33</v>
      </c>
      <c r="C17" s="24">
        <v>139</v>
      </c>
      <c r="D17" s="23">
        <v>20.863330000000001</v>
      </c>
      <c r="E17" s="24">
        <v>272</v>
      </c>
      <c r="F17" s="23">
        <v>21.85333</v>
      </c>
      <c r="H17" s="25">
        <v>41</v>
      </c>
      <c r="I17" s="22">
        <v>25.17</v>
      </c>
      <c r="J17" s="26">
        <v>182</v>
      </c>
      <c r="K17" s="23">
        <v>28.003329999999998</v>
      </c>
      <c r="L17" s="26">
        <v>295</v>
      </c>
      <c r="M17" s="23">
        <v>26.373329999999999</v>
      </c>
    </row>
    <row r="18" spans="1:13" ht="14.25" thickBot="1" x14ac:dyDescent="0.2">
      <c r="A18" s="21">
        <v>37</v>
      </c>
      <c r="B18" s="22">
        <v>22.09</v>
      </c>
      <c r="C18" s="24">
        <v>140</v>
      </c>
      <c r="D18" s="23">
        <v>21.35333</v>
      </c>
      <c r="E18" s="24">
        <v>273</v>
      </c>
      <c r="F18" s="23">
        <v>21.623329999999999</v>
      </c>
      <c r="H18" s="25">
        <v>42</v>
      </c>
      <c r="I18" s="22">
        <v>26.203330000000001</v>
      </c>
      <c r="J18" s="26">
        <v>190</v>
      </c>
      <c r="K18" s="23">
        <v>27.893329999999999</v>
      </c>
      <c r="L18" s="26">
        <v>296</v>
      </c>
      <c r="M18" s="23">
        <v>27.21</v>
      </c>
    </row>
    <row r="19" spans="1:13" ht="14.25" thickBot="1" x14ac:dyDescent="0.2">
      <c r="A19" s="21">
        <v>40</v>
      </c>
      <c r="B19" s="22">
        <v>20.32</v>
      </c>
      <c r="C19" s="24">
        <v>142</v>
      </c>
      <c r="D19" s="23">
        <v>20.186669999999999</v>
      </c>
      <c r="E19" s="24">
        <v>274</v>
      </c>
      <c r="F19" s="23">
        <v>20.973330000000001</v>
      </c>
      <c r="H19" s="25">
        <v>45</v>
      </c>
      <c r="I19" s="22">
        <v>27.683330000000002</v>
      </c>
      <c r="J19" s="26">
        <v>200</v>
      </c>
      <c r="K19" s="23">
        <v>25.726669999999999</v>
      </c>
      <c r="L19" s="26">
        <v>298</v>
      </c>
      <c r="M19" s="23">
        <v>25.516670000000001</v>
      </c>
    </row>
    <row r="20" spans="1:13" ht="14.25" thickBot="1" x14ac:dyDescent="0.2">
      <c r="A20" s="21">
        <v>43</v>
      </c>
      <c r="B20" s="22">
        <v>20.6</v>
      </c>
      <c r="C20" s="24">
        <v>144</v>
      </c>
      <c r="D20" s="23">
        <v>19.79</v>
      </c>
      <c r="E20" s="24">
        <v>297</v>
      </c>
      <c r="F20" s="23">
        <v>20.74333</v>
      </c>
      <c r="H20" s="25">
        <v>54</v>
      </c>
      <c r="I20" s="22">
        <v>22.66</v>
      </c>
      <c r="J20" s="26">
        <v>206</v>
      </c>
      <c r="K20" s="23">
        <v>27.48</v>
      </c>
      <c r="L20" s="23"/>
      <c r="M20" s="23"/>
    </row>
    <row r="21" spans="1:13" ht="14.25" thickBot="1" x14ac:dyDescent="0.2">
      <c r="A21" s="21">
        <v>44</v>
      </c>
      <c r="B21" s="22">
        <v>21.08</v>
      </c>
      <c r="C21" s="24">
        <v>146</v>
      </c>
      <c r="D21" s="23">
        <v>20.02</v>
      </c>
      <c r="E21" s="24">
        <v>299</v>
      </c>
      <c r="F21" s="23">
        <v>20.366669999999999</v>
      </c>
      <c r="H21" s="25">
        <v>55</v>
      </c>
      <c r="I21" s="22">
        <v>23.28</v>
      </c>
      <c r="J21" s="26">
        <v>207</v>
      </c>
      <c r="K21" s="23">
        <v>22.75667</v>
      </c>
      <c r="L21" s="23"/>
      <c r="M21" s="23"/>
    </row>
    <row r="22" spans="1:13" ht="14.25" thickBot="1" x14ac:dyDescent="0.2">
      <c r="A22" s="21">
        <v>46</v>
      </c>
      <c r="B22" s="22">
        <v>16.23</v>
      </c>
      <c r="C22" s="24">
        <v>148</v>
      </c>
      <c r="D22" s="23">
        <v>15.606669999999999</v>
      </c>
      <c r="E22" s="23"/>
      <c r="F22" s="23"/>
      <c r="H22" s="25">
        <v>65</v>
      </c>
      <c r="I22" s="22">
        <v>23.35</v>
      </c>
      <c r="J22" s="26">
        <v>209</v>
      </c>
      <c r="K22" s="23">
        <v>25.586670000000002</v>
      </c>
      <c r="L22" s="23"/>
      <c r="M22" s="23"/>
    </row>
    <row r="23" spans="1:13" ht="14.25" thickBot="1" x14ac:dyDescent="0.2">
      <c r="A23" s="21">
        <v>47</v>
      </c>
      <c r="B23" s="22">
        <v>15.32667</v>
      </c>
      <c r="C23" s="24">
        <v>154</v>
      </c>
      <c r="D23" s="23">
        <v>21.22</v>
      </c>
      <c r="E23" s="23"/>
      <c r="F23" s="23"/>
      <c r="H23" s="25">
        <v>67</v>
      </c>
      <c r="I23" s="22">
        <v>26.273330000000001</v>
      </c>
      <c r="J23" s="26">
        <v>210</v>
      </c>
      <c r="K23" s="23">
        <v>25.05</v>
      </c>
      <c r="L23" s="23"/>
      <c r="M23" s="23"/>
    </row>
    <row r="24" spans="1:13" ht="14.25" thickBot="1" x14ac:dyDescent="0.2">
      <c r="A24" s="21">
        <v>48</v>
      </c>
      <c r="B24" s="22">
        <v>21.89</v>
      </c>
      <c r="C24" s="24">
        <v>162</v>
      </c>
      <c r="D24" s="23">
        <v>17.913329999999998</v>
      </c>
      <c r="E24" s="23"/>
      <c r="F24" s="23"/>
      <c r="H24" s="25">
        <v>78</v>
      </c>
      <c r="I24" s="22">
        <v>27.143329999999999</v>
      </c>
      <c r="J24" s="26">
        <v>216</v>
      </c>
      <c r="K24" s="23">
        <v>23.41</v>
      </c>
      <c r="L24" s="23"/>
      <c r="M24" s="23"/>
    </row>
    <row r="25" spans="1:13" ht="14.25" thickBot="1" x14ac:dyDescent="0.2">
      <c r="A25" s="21">
        <v>50</v>
      </c>
      <c r="B25" s="22">
        <v>21.57667</v>
      </c>
      <c r="C25" s="24">
        <v>163</v>
      </c>
      <c r="D25" s="23">
        <v>20.85333</v>
      </c>
      <c r="E25" s="23"/>
      <c r="F25" s="23"/>
      <c r="H25" s="25">
        <v>84</v>
      </c>
      <c r="I25" s="22">
        <v>25.543330000000001</v>
      </c>
      <c r="J25" s="26">
        <v>223</v>
      </c>
      <c r="K25" s="23">
        <v>24.933330000000002</v>
      </c>
      <c r="L25" s="23"/>
      <c r="M25" s="23"/>
    </row>
    <row r="26" spans="1:13" ht="14.25" thickBot="1" x14ac:dyDescent="0.2">
      <c r="A26" s="21">
        <v>52</v>
      </c>
      <c r="B26" s="22">
        <v>14.91333</v>
      </c>
      <c r="C26" s="24">
        <v>164</v>
      </c>
      <c r="D26" s="23">
        <v>20.65</v>
      </c>
      <c r="E26" s="23"/>
      <c r="F26" s="23"/>
      <c r="H26" s="25">
        <v>91</v>
      </c>
      <c r="I26" s="22">
        <v>26.33</v>
      </c>
      <c r="J26" s="26">
        <v>230</v>
      </c>
      <c r="K26" s="23">
        <v>25.92</v>
      </c>
      <c r="L26" s="23"/>
      <c r="M26" s="23"/>
    </row>
    <row r="27" spans="1:13" ht="14.25" thickBot="1" x14ac:dyDescent="0.2">
      <c r="A27" s="21">
        <v>57</v>
      </c>
      <c r="B27" s="22">
        <v>19.73667</v>
      </c>
      <c r="C27" s="24">
        <v>170</v>
      </c>
      <c r="D27" s="23">
        <v>18.260000000000002</v>
      </c>
      <c r="E27" s="23"/>
      <c r="F27" s="23"/>
      <c r="H27" s="25">
        <v>92</v>
      </c>
      <c r="I27" s="22">
        <v>24.15333</v>
      </c>
      <c r="J27" s="26">
        <v>234</v>
      </c>
      <c r="K27" s="23">
        <v>25.613330000000001</v>
      </c>
      <c r="L27" s="23"/>
      <c r="M27" s="23"/>
    </row>
    <row r="28" spans="1:13" ht="14.25" thickBot="1" x14ac:dyDescent="0.2">
      <c r="A28" s="21">
        <v>62</v>
      </c>
      <c r="B28" s="22">
        <v>20.276669999999999</v>
      </c>
      <c r="C28" s="24">
        <v>171</v>
      </c>
      <c r="D28" s="23">
        <v>22.45</v>
      </c>
      <c r="E28" s="23"/>
      <c r="F28" s="23"/>
      <c r="H28" s="25">
        <v>95</v>
      </c>
      <c r="I28" s="22">
        <v>26.686669999999999</v>
      </c>
      <c r="J28" s="26">
        <v>235</v>
      </c>
      <c r="K28" s="23">
        <v>24.32</v>
      </c>
      <c r="L28" s="23"/>
      <c r="M28" s="23"/>
    </row>
    <row r="29" spans="1:13" ht="14.25" thickBot="1" x14ac:dyDescent="0.2">
      <c r="A29" s="21">
        <v>64</v>
      </c>
      <c r="B29" s="22">
        <v>16.156669999999998</v>
      </c>
      <c r="C29" s="24">
        <v>172</v>
      </c>
      <c r="D29" s="23">
        <v>19.683330000000002</v>
      </c>
      <c r="E29" s="23"/>
      <c r="F29" s="23"/>
      <c r="H29" s="25">
        <v>96</v>
      </c>
      <c r="I29" s="22">
        <v>26.286670000000001</v>
      </c>
      <c r="J29" s="26">
        <v>237</v>
      </c>
      <c r="K29" s="23">
        <v>27.55667</v>
      </c>
      <c r="L29" s="23"/>
      <c r="M29" s="23"/>
    </row>
    <row r="30" spans="1:13" ht="14.25" thickBot="1" x14ac:dyDescent="0.2">
      <c r="A30" s="21">
        <v>66</v>
      </c>
      <c r="B30" s="22">
        <v>11.90333</v>
      </c>
      <c r="C30" s="24">
        <v>174</v>
      </c>
      <c r="D30" s="23">
        <v>22.25667</v>
      </c>
      <c r="E30" s="23"/>
      <c r="F30" s="23"/>
      <c r="H30" s="25">
        <v>98</v>
      </c>
      <c r="I30" s="22">
        <v>25.33333</v>
      </c>
      <c r="J30" s="26">
        <v>243</v>
      </c>
      <c r="K30" s="23">
        <v>27.19333</v>
      </c>
      <c r="L30" s="23"/>
      <c r="M30" s="23"/>
    </row>
    <row r="31" spans="1:13" ht="14.25" thickBot="1" x14ac:dyDescent="0.2">
      <c r="A31" s="21">
        <v>68</v>
      </c>
      <c r="B31" s="22">
        <v>21.05667</v>
      </c>
      <c r="C31" s="24">
        <v>183</v>
      </c>
      <c r="D31" s="23">
        <v>19.39</v>
      </c>
      <c r="E31" s="23"/>
      <c r="F31" s="23"/>
      <c r="H31" s="25">
        <v>102</v>
      </c>
      <c r="I31" s="22">
        <v>22.573329999999999</v>
      </c>
      <c r="J31" s="26">
        <v>246</v>
      </c>
      <c r="K31" s="23">
        <v>27.503329999999998</v>
      </c>
      <c r="L31" s="23"/>
      <c r="M31" s="23"/>
    </row>
    <row r="32" spans="1:13" ht="14.25" thickBot="1" x14ac:dyDescent="0.2">
      <c r="A32" s="21">
        <v>69</v>
      </c>
      <c r="B32" s="22">
        <v>21.406669999999998</v>
      </c>
      <c r="C32" s="24">
        <v>185</v>
      </c>
      <c r="D32" s="23">
        <v>18.5</v>
      </c>
      <c r="E32" s="23"/>
      <c r="F32" s="23"/>
      <c r="H32" s="25">
        <v>105</v>
      </c>
      <c r="I32" s="22">
        <v>27.53</v>
      </c>
      <c r="J32" s="26">
        <v>247</v>
      </c>
      <c r="K32" s="23">
        <v>25.496670000000002</v>
      </c>
      <c r="L32" s="23"/>
      <c r="M32" s="23"/>
    </row>
    <row r="33" spans="1:13" ht="14.25" thickBot="1" x14ac:dyDescent="0.2">
      <c r="A33" s="21">
        <v>72</v>
      </c>
      <c r="B33" s="22">
        <v>22.02</v>
      </c>
      <c r="C33" s="24">
        <v>186</v>
      </c>
      <c r="D33" s="23">
        <v>19.32667</v>
      </c>
      <c r="E33" s="23"/>
      <c r="F33" s="23"/>
      <c r="H33" s="25">
        <v>107</v>
      </c>
      <c r="I33" s="22">
        <v>23.626670000000001</v>
      </c>
      <c r="J33" s="26">
        <v>248</v>
      </c>
      <c r="K33" s="23">
        <v>26.26</v>
      </c>
      <c r="L33" s="23"/>
      <c r="M33" s="23"/>
    </row>
    <row r="34" spans="1:13" ht="14.25" thickBot="1" x14ac:dyDescent="0.2">
      <c r="A34" s="21">
        <v>75</v>
      </c>
      <c r="B34" s="22">
        <v>21.47</v>
      </c>
      <c r="C34" s="24">
        <v>188</v>
      </c>
      <c r="D34" s="23">
        <v>20.286670000000001</v>
      </c>
      <c r="E34" s="23"/>
      <c r="F34" s="23"/>
      <c r="H34" s="25">
        <v>109</v>
      </c>
      <c r="I34" s="22">
        <v>27.86</v>
      </c>
      <c r="J34" s="26">
        <v>249</v>
      </c>
      <c r="K34" s="23">
        <v>22.89667</v>
      </c>
      <c r="L34" s="23"/>
      <c r="M34" s="23"/>
    </row>
    <row r="35" spans="1:13" ht="14.25" thickBot="1" x14ac:dyDescent="0.2">
      <c r="A35" s="21">
        <v>77</v>
      </c>
      <c r="B35" s="22">
        <v>20.99333</v>
      </c>
      <c r="C35" s="24">
        <v>197</v>
      </c>
      <c r="D35" s="23">
        <v>20.413329999999998</v>
      </c>
      <c r="E35" s="23"/>
      <c r="F35" s="23"/>
      <c r="H35" s="25">
        <v>110</v>
      </c>
      <c r="I35" s="22">
        <v>26.766670000000001</v>
      </c>
      <c r="J35" s="26">
        <v>253</v>
      </c>
      <c r="K35" s="23">
        <v>25.97</v>
      </c>
      <c r="L35" s="23"/>
      <c r="M35" s="23"/>
    </row>
    <row r="36" spans="1:13" ht="14.25" thickBot="1" x14ac:dyDescent="0.2">
      <c r="A36" s="21">
        <v>81</v>
      </c>
      <c r="B36" s="22">
        <v>20.893329999999999</v>
      </c>
      <c r="C36" s="24">
        <v>198</v>
      </c>
      <c r="D36" s="23">
        <v>20.036670000000001</v>
      </c>
      <c r="E36" s="23"/>
      <c r="F36" s="23"/>
      <c r="H36" s="25">
        <v>119</v>
      </c>
      <c r="I36" s="22">
        <v>23.74333</v>
      </c>
      <c r="J36" s="26">
        <v>254</v>
      </c>
      <c r="K36" s="23">
        <v>23.086670000000002</v>
      </c>
      <c r="L36" s="23"/>
      <c r="M36" s="23"/>
    </row>
    <row r="37" spans="1:13" ht="14.25" thickBot="1" x14ac:dyDescent="0.2">
      <c r="A37" s="21">
        <v>82</v>
      </c>
      <c r="B37" s="22">
        <v>19.573329999999999</v>
      </c>
      <c r="C37" s="24">
        <v>204</v>
      </c>
      <c r="D37" s="23">
        <v>13.74333</v>
      </c>
      <c r="E37" s="23"/>
      <c r="F37" s="23"/>
      <c r="H37" s="25">
        <v>120</v>
      </c>
      <c r="I37" s="22">
        <v>25.363330000000001</v>
      </c>
      <c r="J37" s="26">
        <v>255</v>
      </c>
      <c r="K37" s="23">
        <v>24.376670000000001</v>
      </c>
      <c r="L37" s="23"/>
      <c r="M37" s="23"/>
    </row>
    <row r="38" spans="1:13" ht="14.25" thickBot="1" x14ac:dyDescent="0.2">
      <c r="A38" s="21">
        <v>83</v>
      </c>
      <c r="B38" s="22">
        <v>18.936669999999999</v>
      </c>
      <c r="C38" s="24">
        <v>205</v>
      </c>
      <c r="D38" s="23">
        <v>19.136669999999999</v>
      </c>
      <c r="E38" s="23"/>
      <c r="F38" s="23"/>
      <c r="H38" s="25">
        <v>122</v>
      </c>
      <c r="I38" s="22">
        <v>26.303329999999999</v>
      </c>
      <c r="J38" s="26">
        <v>257</v>
      </c>
      <c r="K38" s="23">
        <v>24.04</v>
      </c>
      <c r="L38" s="23"/>
      <c r="M38" s="23"/>
    </row>
    <row r="39" spans="1:13" ht="14.25" thickBot="1" x14ac:dyDescent="0.2">
      <c r="A39" s="21">
        <v>85</v>
      </c>
      <c r="B39" s="22">
        <v>22.48667</v>
      </c>
      <c r="C39" s="24">
        <v>213</v>
      </c>
      <c r="D39" s="23">
        <v>21.003329999999998</v>
      </c>
      <c r="E39" s="23"/>
      <c r="F39" s="23"/>
      <c r="H39" s="25">
        <v>123</v>
      </c>
      <c r="I39" s="22">
        <v>26.046669999999999</v>
      </c>
      <c r="J39" s="26">
        <v>258</v>
      </c>
      <c r="K39" s="23">
        <v>24.57667</v>
      </c>
      <c r="L39" s="23"/>
      <c r="M39" s="23"/>
    </row>
    <row r="40" spans="1:13" ht="14.25" thickBot="1" x14ac:dyDescent="0.2">
      <c r="A40" s="21">
        <v>86</v>
      </c>
      <c r="B40" s="22">
        <v>17.69333</v>
      </c>
      <c r="C40" s="24">
        <v>217</v>
      </c>
      <c r="D40" s="23">
        <v>16.670000000000002</v>
      </c>
      <c r="E40" s="23"/>
      <c r="F40" s="23"/>
      <c r="H40" s="25">
        <v>125</v>
      </c>
      <c r="I40" s="22">
        <v>22.76333</v>
      </c>
      <c r="J40" s="26">
        <v>263</v>
      </c>
      <c r="K40" s="23">
        <v>28.16667</v>
      </c>
      <c r="L40" s="23"/>
      <c r="M40" s="23"/>
    </row>
    <row r="41" spans="1:13" ht="14.25" thickBot="1" x14ac:dyDescent="0.2">
      <c r="A41" s="21">
        <v>89</v>
      </c>
      <c r="B41" s="22">
        <v>22.283329999999999</v>
      </c>
      <c r="C41" s="24">
        <v>218</v>
      </c>
      <c r="D41" s="23">
        <v>15.08</v>
      </c>
      <c r="E41" s="23"/>
      <c r="F41" s="23"/>
      <c r="H41" s="25">
        <v>127</v>
      </c>
      <c r="I41" s="22">
        <v>25.463329999999999</v>
      </c>
      <c r="J41" s="26">
        <v>264</v>
      </c>
      <c r="K41" s="23">
        <v>24.17</v>
      </c>
      <c r="L41" s="23"/>
      <c r="M41" s="23"/>
    </row>
    <row r="42" spans="1:13" ht="14.25" thickBot="1" x14ac:dyDescent="0.2">
      <c r="A42" s="21">
        <v>93</v>
      </c>
      <c r="B42" s="22">
        <v>22.293330000000001</v>
      </c>
      <c r="C42" s="24">
        <v>220</v>
      </c>
      <c r="D42" s="23">
        <v>18.023330000000001</v>
      </c>
      <c r="E42" s="23"/>
      <c r="F42" s="23"/>
      <c r="H42" s="25">
        <v>132</v>
      </c>
      <c r="I42" s="22">
        <v>24.50667</v>
      </c>
      <c r="J42" s="26">
        <v>275</v>
      </c>
      <c r="K42" s="23">
        <v>27.13</v>
      </c>
      <c r="L42" s="23"/>
      <c r="M42" s="23"/>
    </row>
    <row r="43" spans="1:13" ht="14.25" thickBot="1" x14ac:dyDescent="0.2">
      <c r="A43" s="21">
        <v>97</v>
      </c>
      <c r="B43" s="22">
        <v>14.366669999999999</v>
      </c>
      <c r="C43" s="24">
        <v>221</v>
      </c>
      <c r="D43" s="23">
        <v>20.713329999999999</v>
      </c>
      <c r="E43" s="23"/>
      <c r="F43" s="23"/>
      <c r="H43" s="25">
        <v>133</v>
      </c>
      <c r="I43" s="22">
        <v>24.37</v>
      </c>
      <c r="J43" s="26">
        <v>276</v>
      </c>
      <c r="K43" s="23">
        <v>23.643329999999999</v>
      </c>
      <c r="L43" s="23"/>
      <c r="M43" s="23"/>
    </row>
    <row r="44" spans="1:13" ht="14.25" thickBot="1" x14ac:dyDescent="0.2">
      <c r="A44" s="21">
        <v>99</v>
      </c>
      <c r="B44" s="22">
        <v>19.696670000000001</v>
      </c>
      <c r="C44" s="24">
        <v>231</v>
      </c>
      <c r="D44" s="23">
        <v>18.776669999999999</v>
      </c>
      <c r="E44" s="23"/>
      <c r="F44" s="23"/>
      <c r="H44" s="25">
        <v>134</v>
      </c>
      <c r="I44" s="22">
        <v>26.35333</v>
      </c>
      <c r="J44" s="26">
        <v>277</v>
      </c>
      <c r="K44" s="23">
        <v>24.126670000000001</v>
      </c>
      <c r="L44" s="23"/>
      <c r="M44" s="23"/>
    </row>
    <row r="45" spans="1:13" ht="14.25" thickBot="1" x14ac:dyDescent="0.2">
      <c r="H45" s="25">
        <v>136</v>
      </c>
      <c r="I45" s="22">
        <v>27.983329999999999</v>
      </c>
      <c r="J45" s="26">
        <v>278</v>
      </c>
      <c r="K45" s="23">
        <v>24.546669999999999</v>
      </c>
      <c r="L45" s="23"/>
      <c r="M45" s="23"/>
    </row>
    <row r="47" spans="1:13" ht="15" thickBot="1" x14ac:dyDescent="0.25">
      <c r="A47" s="37" t="s">
        <v>190</v>
      </c>
    </row>
    <row r="48" spans="1:13" x14ac:dyDescent="0.15">
      <c r="A48" s="38" t="s">
        <v>187</v>
      </c>
      <c r="B48" s="42" t="s">
        <v>192</v>
      </c>
      <c r="C48" s="38" t="s">
        <v>187</v>
      </c>
      <c r="D48" s="40" t="s">
        <v>193</v>
      </c>
      <c r="E48" s="38" t="s">
        <v>187</v>
      </c>
      <c r="F48" s="40" t="s">
        <v>192</v>
      </c>
    </row>
    <row r="49" spans="1:6" ht="14.25" thickBot="1" x14ac:dyDescent="0.2">
      <c r="A49" s="39"/>
      <c r="B49" s="43"/>
      <c r="C49" s="39"/>
      <c r="D49" s="41"/>
      <c r="E49" s="39"/>
      <c r="F49" s="41"/>
    </row>
    <row r="50" spans="1:6" ht="14.25" thickBot="1" x14ac:dyDescent="0.2">
      <c r="A50" s="27">
        <v>1</v>
      </c>
      <c r="B50" s="22">
        <v>34.446669999999997</v>
      </c>
      <c r="C50" s="28">
        <v>145</v>
      </c>
      <c r="D50" s="23">
        <v>29.963329999999999</v>
      </c>
      <c r="E50" s="28">
        <v>236</v>
      </c>
      <c r="F50" s="23">
        <v>28.303329999999999</v>
      </c>
    </row>
    <row r="51" spans="1:6" ht="14.25" thickBot="1" x14ac:dyDescent="0.2">
      <c r="A51" s="27">
        <v>3</v>
      </c>
      <c r="B51" s="22">
        <v>30.286670000000001</v>
      </c>
      <c r="C51" s="28">
        <v>151</v>
      </c>
      <c r="D51" s="23">
        <v>29.12</v>
      </c>
      <c r="E51" s="28">
        <v>240</v>
      </c>
      <c r="F51" s="23">
        <v>32.823329999999999</v>
      </c>
    </row>
    <row r="52" spans="1:6" ht="14.25" thickBot="1" x14ac:dyDescent="0.2">
      <c r="A52" s="27">
        <v>4</v>
      </c>
      <c r="B52" s="22">
        <v>28.66667</v>
      </c>
      <c r="C52" s="28">
        <v>152</v>
      </c>
      <c r="D52" s="23">
        <v>33.340000000000003</v>
      </c>
      <c r="E52" s="28">
        <v>244</v>
      </c>
      <c r="F52" s="23">
        <v>29.83</v>
      </c>
    </row>
    <row r="53" spans="1:6" ht="14.25" thickBot="1" x14ac:dyDescent="0.2">
      <c r="A53" s="27">
        <v>9</v>
      </c>
      <c r="B53" s="22">
        <v>34.606670000000001</v>
      </c>
      <c r="C53" s="28">
        <v>155</v>
      </c>
      <c r="D53" s="23">
        <v>29.823329999999999</v>
      </c>
      <c r="E53" s="28">
        <v>245</v>
      </c>
      <c r="F53" s="23">
        <v>35.713329999999999</v>
      </c>
    </row>
    <row r="54" spans="1:6" ht="14.25" thickBot="1" x14ac:dyDescent="0.2">
      <c r="A54" s="27">
        <v>19</v>
      </c>
      <c r="B54" s="22">
        <v>37.82</v>
      </c>
      <c r="C54" s="28">
        <v>157</v>
      </c>
      <c r="D54" s="23">
        <v>30.503329999999998</v>
      </c>
      <c r="E54" s="28">
        <v>250</v>
      </c>
      <c r="F54" s="23">
        <v>107.96</v>
      </c>
    </row>
    <row r="55" spans="1:6" ht="14.25" thickBot="1" x14ac:dyDescent="0.2">
      <c r="A55" s="27">
        <v>22</v>
      </c>
      <c r="B55" s="22">
        <v>29.113330000000001</v>
      </c>
      <c r="C55" s="28">
        <v>160</v>
      </c>
      <c r="D55" s="23">
        <v>30.15</v>
      </c>
      <c r="E55" s="28">
        <v>252</v>
      </c>
      <c r="F55" s="23">
        <v>32.75667</v>
      </c>
    </row>
    <row r="56" spans="1:6" ht="14.25" thickBot="1" x14ac:dyDescent="0.2">
      <c r="A56" s="27">
        <v>27</v>
      </c>
      <c r="B56" s="22">
        <v>31.43</v>
      </c>
      <c r="C56" s="28">
        <v>161</v>
      </c>
      <c r="D56" s="23">
        <v>31.07667</v>
      </c>
      <c r="E56" s="28">
        <v>261</v>
      </c>
      <c r="F56" s="23">
        <v>31.463329999999999</v>
      </c>
    </row>
    <row r="57" spans="1:6" ht="14.25" thickBot="1" x14ac:dyDescent="0.2">
      <c r="A57" s="27">
        <v>33</v>
      </c>
      <c r="B57" s="22">
        <v>30.09</v>
      </c>
      <c r="C57" s="28">
        <v>165</v>
      </c>
      <c r="D57" s="23">
        <v>31.88</v>
      </c>
      <c r="E57" s="28">
        <v>265</v>
      </c>
      <c r="F57" s="23">
        <v>32.17333</v>
      </c>
    </row>
    <row r="58" spans="1:6" ht="14.25" thickBot="1" x14ac:dyDescent="0.2">
      <c r="A58" s="27">
        <v>34</v>
      </c>
      <c r="B58" s="22">
        <v>28.25</v>
      </c>
      <c r="C58" s="28">
        <v>166</v>
      </c>
      <c r="D58" s="23">
        <v>38.363329999999998</v>
      </c>
      <c r="E58" s="28">
        <v>267</v>
      </c>
      <c r="F58" s="23">
        <v>29.793330000000001</v>
      </c>
    </row>
    <row r="59" spans="1:6" ht="14.25" thickBot="1" x14ac:dyDescent="0.2">
      <c r="A59" s="27">
        <v>35</v>
      </c>
      <c r="B59" s="22">
        <v>33.76</v>
      </c>
      <c r="C59" s="28">
        <v>173</v>
      </c>
      <c r="D59" s="23">
        <v>33.843330000000002</v>
      </c>
      <c r="E59" s="28">
        <v>269</v>
      </c>
      <c r="F59" s="23">
        <v>31.136669999999999</v>
      </c>
    </row>
    <row r="60" spans="1:6" ht="14.25" thickBot="1" x14ac:dyDescent="0.2">
      <c r="A60" s="27">
        <v>38</v>
      </c>
      <c r="B60" s="22">
        <v>29.483329999999999</v>
      </c>
      <c r="C60" s="28">
        <v>175</v>
      </c>
      <c r="D60" s="23">
        <v>32.833329999999997</v>
      </c>
      <c r="E60" s="28">
        <v>270</v>
      </c>
      <c r="F60" s="23">
        <v>31.983329999999999</v>
      </c>
    </row>
    <row r="61" spans="1:6" ht="14.25" thickBot="1" x14ac:dyDescent="0.2">
      <c r="A61" s="27">
        <v>49</v>
      </c>
      <c r="B61" s="22">
        <v>28.35333</v>
      </c>
      <c r="C61" s="28">
        <v>176</v>
      </c>
      <c r="D61" s="23">
        <v>28.233329999999999</v>
      </c>
      <c r="E61" s="28">
        <v>271</v>
      </c>
      <c r="F61" s="23">
        <v>33.066670000000002</v>
      </c>
    </row>
    <row r="62" spans="1:6" ht="14.25" thickBot="1" x14ac:dyDescent="0.2">
      <c r="A62" s="27">
        <v>51</v>
      </c>
      <c r="B62" s="22">
        <v>28.42333</v>
      </c>
      <c r="C62" s="28">
        <v>177</v>
      </c>
      <c r="D62" s="23">
        <v>38.226669999999999</v>
      </c>
      <c r="E62" s="28">
        <v>285</v>
      </c>
      <c r="F62" s="23">
        <v>37.386670000000002</v>
      </c>
    </row>
    <row r="63" spans="1:6" ht="14.25" thickBot="1" x14ac:dyDescent="0.2">
      <c r="A63" s="27">
        <v>53</v>
      </c>
      <c r="B63" s="22">
        <v>29.23</v>
      </c>
      <c r="C63" s="28">
        <v>178</v>
      </c>
      <c r="D63" s="23">
        <v>30.636669999999999</v>
      </c>
      <c r="E63" s="28">
        <v>286</v>
      </c>
      <c r="F63" s="23">
        <v>37.136670000000002</v>
      </c>
    </row>
    <row r="64" spans="1:6" ht="14.25" thickBot="1" x14ac:dyDescent="0.2">
      <c r="A64" s="27">
        <v>56</v>
      </c>
      <c r="B64" s="22">
        <v>30.053329999999999</v>
      </c>
      <c r="C64" s="28">
        <v>179</v>
      </c>
      <c r="D64" s="23">
        <v>31.273330000000001</v>
      </c>
      <c r="E64" s="28">
        <v>290</v>
      </c>
      <c r="F64" s="23">
        <v>32</v>
      </c>
    </row>
    <row r="65" spans="1:6" ht="14.25" thickBot="1" x14ac:dyDescent="0.2">
      <c r="A65" s="27">
        <v>58</v>
      </c>
      <c r="B65" s="22">
        <v>30.26</v>
      </c>
      <c r="C65" s="28">
        <v>181</v>
      </c>
      <c r="D65" s="23">
        <v>34.026670000000003</v>
      </c>
      <c r="E65" s="28">
        <v>300</v>
      </c>
      <c r="F65" s="23">
        <v>29.62</v>
      </c>
    </row>
    <row r="66" spans="1:6" ht="14.25" thickBot="1" x14ac:dyDescent="0.2">
      <c r="A66" s="27">
        <v>59</v>
      </c>
      <c r="B66" s="22">
        <v>29.226669999999999</v>
      </c>
      <c r="C66" s="28">
        <v>184</v>
      </c>
      <c r="D66" s="23">
        <v>29.83</v>
      </c>
      <c r="E66" s="23"/>
      <c r="F66" s="23"/>
    </row>
    <row r="67" spans="1:6" ht="14.25" thickBot="1" x14ac:dyDescent="0.2">
      <c r="A67" s="27">
        <v>60</v>
      </c>
      <c r="B67" s="22">
        <v>31.69333</v>
      </c>
      <c r="C67" s="28">
        <v>187</v>
      </c>
      <c r="D67" s="23">
        <v>31.02</v>
      </c>
      <c r="E67" s="23"/>
      <c r="F67" s="23"/>
    </row>
    <row r="68" spans="1:6" ht="14.25" thickBot="1" x14ac:dyDescent="0.2">
      <c r="A68" s="27">
        <v>61</v>
      </c>
      <c r="B68" s="22">
        <v>28.29</v>
      </c>
      <c r="C68" s="28">
        <v>189</v>
      </c>
      <c r="D68" s="23">
        <v>28.433330000000002</v>
      </c>
      <c r="E68" s="23"/>
      <c r="F68" s="23"/>
    </row>
    <row r="69" spans="1:6" ht="14.25" thickBot="1" x14ac:dyDescent="0.2">
      <c r="A69" s="27">
        <v>63</v>
      </c>
      <c r="B69" s="22">
        <v>31.5</v>
      </c>
      <c r="C69" s="28">
        <v>191</v>
      </c>
      <c r="D69" s="23">
        <v>28.17333</v>
      </c>
      <c r="E69" s="23"/>
      <c r="F69" s="23"/>
    </row>
    <row r="70" spans="1:6" ht="14.25" thickBot="1" x14ac:dyDescent="0.2">
      <c r="A70" s="27">
        <v>70</v>
      </c>
      <c r="B70" s="22">
        <v>28.92333</v>
      </c>
      <c r="C70" s="28">
        <v>192</v>
      </c>
      <c r="D70" s="23">
        <v>28.933330000000002</v>
      </c>
      <c r="E70" s="23"/>
      <c r="F70" s="23"/>
    </row>
    <row r="71" spans="1:6" ht="14.25" thickBot="1" x14ac:dyDescent="0.2">
      <c r="A71" s="27">
        <v>71</v>
      </c>
      <c r="B71" s="22">
        <v>28.57667</v>
      </c>
      <c r="C71" s="28">
        <v>193</v>
      </c>
      <c r="D71" s="23">
        <v>30.253329999999998</v>
      </c>
      <c r="E71" s="23"/>
      <c r="F71" s="23"/>
    </row>
    <row r="72" spans="1:6" ht="14.25" thickBot="1" x14ac:dyDescent="0.2">
      <c r="A72" s="27">
        <v>73</v>
      </c>
      <c r="B72" s="22">
        <v>32.653329999999997</v>
      </c>
      <c r="C72" s="28">
        <v>194</v>
      </c>
      <c r="D72" s="23">
        <v>33.416670000000003</v>
      </c>
      <c r="E72" s="23"/>
      <c r="F72" s="23"/>
    </row>
    <row r="73" spans="1:6" ht="14.25" thickBot="1" x14ac:dyDescent="0.2">
      <c r="A73" s="27">
        <v>74</v>
      </c>
      <c r="B73" s="22">
        <v>38.843330000000002</v>
      </c>
      <c r="C73" s="28">
        <v>195</v>
      </c>
      <c r="D73" s="23">
        <v>28.566669999999998</v>
      </c>
      <c r="E73" s="23"/>
      <c r="F73" s="23"/>
    </row>
    <row r="74" spans="1:6" ht="14.25" thickBot="1" x14ac:dyDescent="0.2">
      <c r="A74" s="27">
        <v>76</v>
      </c>
      <c r="B74" s="22">
        <v>30.19333</v>
      </c>
      <c r="C74" s="28">
        <v>196</v>
      </c>
      <c r="D74" s="23">
        <v>29.73</v>
      </c>
      <c r="E74" s="23"/>
      <c r="F74" s="23"/>
    </row>
    <row r="75" spans="1:6" ht="14.25" thickBot="1" x14ac:dyDescent="0.2">
      <c r="A75" s="27">
        <v>79</v>
      </c>
      <c r="B75" s="22">
        <v>31.276669999999999</v>
      </c>
      <c r="C75" s="28">
        <v>199</v>
      </c>
      <c r="D75" s="23">
        <v>32.443330000000003</v>
      </c>
      <c r="E75" s="23"/>
      <c r="F75" s="23"/>
    </row>
    <row r="76" spans="1:6" ht="14.25" thickBot="1" x14ac:dyDescent="0.2">
      <c r="A76" s="27">
        <v>80</v>
      </c>
      <c r="B76" s="22">
        <v>30.623329999999999</v>
      </c>
      <c r="C76" s="28">
        <v>201</v>
      </c>
      <c r="D76" s="23">
        <v>29.64667</v>
      </c>
      <c r="E76" s="23"/>
      <c r="F76" s="23"/>
    </row>
    <row r="77" spans="1:6" ht="14.25" thickBot="1" x14ac:dyDescent="0.2">
      <c r="A77" s="27">
        <v>87</v>
      </c>
      <c r="B77" s="22">
        <v>34.47</v>
      </c>
      <c r="C77" s="28">
        <v>202</v>
      </c>
      <c r="D77" s="23">
        <v>30.84667</v>
      </c>
      <c r="E77" s="23"/>
      <c r="F77" s="23"/>
    </row>
    <row r="78" spans="1:6" ht="14.25" thickBot="1" x14ac:dyDescent="0.2">
      <c r="A78" s="27">
        <v>88</v>
      </c>
      <c r="B78" s="22">
        <v>36.450000000000003</v>
      </c>
      <c r="C78" s="28">
        <v>203</v>
      </c>
      <c r="D78" s="23">
        <v>37.049999999999997</v>
      </c>
      <c r="E78" s="23"/>
      <c r="F78" s="23"/>
    </row>
    <row r="79" spans="1:6" ht="14.25" thickBot="1" x14ac:dyDescent="0.2">
      <c r="A79" s="27">
        <v>90</v>
      </c>
      <c r="B79" s="22">
        <v>30.97</v>
      </c>
      <c r="C79" s="28">
        <v>208</v>
      </c>
      <c r="D79" s="23">
        <v>35.950000000000003</v>
      </c>
      <c r="E79" s="23"/>
      <c r="F79" s="23"/>
    </row>
    <row r="80" spans="1:6" ht="14.25" thickBot="1" x14ac:dyDescent="0.2">
      <c r="A80" s="27">
        <v>94</v>
      </c>
      <c r="B80" s="22">
        <v>30.53</v>
      </c>
      <c r="C80" s="28">
        <v>211</v>
      </c>
      <c r="D80" s="23">
        <v>30.39</v>
      </c>
      <c r="E80" s="23"/>
      <c r="F80" s="23"/>
    </row>
    <row r="81" spans="1:6" ht="14.25" thickBot="1" x14ac:dyDescent="0.2">
      <c r="A81" s="27">
        <v>101</v>
      </c>
      <c r="B81" s="22">
        <v>30.446670000000001</v>
      </c>
      <c r="C81" s="28">
        <v>212</v>
      </c>
      <c r="D81" s="23">
        <v>33.630000000000003</v>
      </c>
      <c r="E81" s="23"/>
      <c r="F81" s="23"/>
    </row>
    <row r="82" spans="1:6" ht="14.25" thickBot="1" x14ac:dyDescent="0.2">
      <c r="A82" s="27">
        <v>103</v>
      </c>
      <c r="B82" s="22">
        <v>29.966670000000001</v>
      </c>
      <c r="C82" s="28">
        <v>214</v>
      </c>
      <c r="D82" s="23">
        <v>31.776669999999999</v>
      </c>
      <c r="E82" s="23"/>
      <c r="F82" s="23"/>
    </row>
    <row r="83" spans="1:6" ht="14.25" thickBot="1" x14ac:dyDescent="0.2">
      <c r="A83" s="27">
        <v>104</v>
      </c>
      <c r="B83" s="22">
        <v>37.766669999999998</v>
      </c>
      <c r="C83" s="28">
        <v>215</v>
      </c>
      <c r="D83" s="23">
        <v>28.43</v>
      </c>
      <c r="E83" s="23"/>
      <c r="F83" s="23"/>
    </row>
    <row r="84" spans="1:6" ht="14.25" thickBot="1" x14ac:dyDescent="0.2">
      <c r="A84" s="27">
        <v>108</v>
      </c>
      <c r="B84" s="22">
        <v>29.093330000000002</v>
      </c>
      <c r="C84" s="28">
        <v>219</v>
      </c>
      <c r="D84" s="23">
        <v>34.136670000000002</v>
      </c>
      <c r="E84" s="23"/>
      <c r="F84" s="23"/>
    </row>
    <row r="85" spans="1:6" ht="14.25" thickBot="1" x14ac:dyDescent="0.2">
      <c r="A85" s="27">
        <v>117</v>
      </c>
      <c r="B85" s="22">
        <v>32.21</v>
      </c>
      <c r="C85" s="28">
        <v>222</v>
      </c>
      <c r="D85" s="23">
        <v>40.313330000000001</v>
      </c>
      <c r="E85" s="23"/>
      <c r="F85" s="23"/>
    </row>
    <row r="86" spans="1:6" ht="14.25" thickBot="1" x14ac:dyDescent="0.2">
      <c r="A86" s="27">
        <v>118</v>
      </c>
      <c r="B86" s="22">
        <v>30.51333</v>
      </c>
      <c r="C86" s="28">
        <v>224</v>
      </c>
      <c r="D86" s="23">
        <v>31.143329999999999</v>
      </c>
      <c r="E86" s="23"/>
      <c r="F86" s="23"/>
    </row>
    <row r="87" spans="1:6" ht="14.25" thickBot="1" x14ac:dyDescent="0.2">
      <c r="A87" s="27">
        <v>128</v>
      </c>
      <c r="B87" s="22">
        <v>36.246670000000002</v>
      </c>
      <c r="C87" s="28">
        <v>225</v>
      </c>
      <c r="D87" s="23">
        <v>30.50667</v>
      </c>
      <c r="E87" s="23"/>
      <c r="F87" s="23"/>
    </row>
    <row r="88" spans="1:6" ht="14.25" thickBot="1" x14ac:dyDescent="0.2">
      <c r="A88" s="27">
        <v>130</v>
      </c>
      <c r="B88" s="22">
        <v>32.619999999999997</v>
      </c>
      <c r="C88" s="28">
        <v>226</v>
      </c>
      <c r="D88" s="23">
        <v>30.796669999999999</v>
      </c>
      <c r="E88" s="23"/>
      <c r="F88" s="23"/>
    </row>
    <row r="89" spans="1:6" ht="14.25" thickBot="1" x14ac:dyDescent="0.2">
      <c r="A89" s="27">
        <v>131</v>
      </c>
      <c r="B89" s="22">
        <v>28.196670000000001</v>
      </c>
      <c r="C89" s="28">
        <v>227</v>
      </c>
      <c r="D89" s="23">
        <v>41.38</v>
      </c>
      <c r="E89" s="23"/>
      <c r="F89" s="23"/>
    </row>
    <row r="90" spans="1:6" ht="14.25" thickBot="1" x14ac:dyDescent="0.2">
      <c r="A90" s="27">
        <v>135</v>
      </c>
      <c r="B90" s="22">
        <v>29.553329999999999</v>
      </c>
      <c r="C90" s="28">
        <v>228</v>
      </c>
      <c r="D90" s="23">
        <v>37.143329999999999</v>
      </c>
      <c r="E90" s="23"/>
      <c r="F90" s="23"/>
    </row>
    <row r="91" spans="1:6" ht="14.25" thickBot="1" x14ac:dyDescent="0.2">
      <c r="A91" s="27">
        <v>141</v>
      </c>
      <c r="B91" s="22">
        <v>32.090000000000003</v>
      </c>
      <c r="C91" s="28">
        <v>229</v>
      </c>
      <c r="D91" s="23">
        <v>33.433329999999998</v>
      </c>
      <c r="E91" s="23"/>
      <c r="F91" s="23"/>
    </row>
  </sheetData>
  <mergeCells count="18">
    <mergeCell ref="M2:M3"/>
    <mergeCell ref="B48:B49"/>
    <mergeCell ref="D48:D49"/>
    <mergeCell ref="F48:F49"/>
    <mergeCell ref="E2:E3"/>
    <mergeCell ref="F2:F3"/>
    <mergeCell ref="I2:I3"/>
    <mergeCell ref="K2:K3"/>
    <mergeCell ref="B2:B3"/>
    <mergeCell ref="H2:H3"/>
    <mergeCell ref="A2:A3"/>
    <mergeCell ref="J2:J3"/>
    <mergeCell ref="L2:L3"/>
    <mergeCell ref="A48:A49"/>
    <mergeCell ref="C48:C49"/>
    <mergeCell ref="E48:E49"/>
    <mergeCell ref="C2:C3"/>
    <mergeCell ref="D2:D3"/>
  </mergeCells>
  <phoneticPr fontId="2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topLeftCell="S1" workbookViewId="0">
      <selection activeCell="T1" sqref="T1:AE1"/>
    </sheetView>
  </sheetViews>
  <sheetFormatPr defaultRowHeight="13.5" x14ac:dyDescent="0.15"/>
  <cols>
    <col min="1" max="1" width="11.625" bestFit="1" customWidth="1"/>
  </cols>
  <sheetData>
    <row r="1" spans="1:32" x14ac:dyDescent="0.15">
      <c r="A1" s="54" t="s">
        <v>177</v>
      </c>
      <c r="B1" s="49" t="s">
        <v>165</v>
      </c>
      <c r="C1" s="49"/>
      <c r="D1" s="49"/>
      <c r="E1" s="50"/>
      <c r="F1" s="55" t="s">
        <v>162</v>
      </c>
      <c r="G1" s="47" t="s">
        <v>186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55" t="s">
        <v>191</v>
      </c>
      <c r="T1" s="56" t="s">
        <v>199</v>
      </c>
      <c r="U1" s="57"/>
      <c r="V1" s="57"/>
      <c r="W1" s="57"/>
      <c r="X1" s="57"/>
      <c r="Y1" s="57"/>
      <c r="Z1" s="57"/>
      <c r="AA1" s="57"/>
      <c r="AB1" s="57"/>
      <c r="AC1" s="57"/>
      <c r="AD1" s="57"/>
      <c r="AE1" s="58"/>
      <c r="AF1" s="44" t="s">
        <v>129</v>
      </c>
    </row>
    <row r="2" spans="1:32" x14ac:dyDescent="0.15">
      <c r="A2" s="54"/>
      <c r="B2" s="52"/>
      <c r="C2" s="52"/>
      <c r="D2" s="52"/>
      <c r="E2" s="53"/>
      <c r="F2" s="55"/>
      <c r="G2" s="47" t="s">
        <v>154</v>
      </c>
      <c r="H2" s="47"/>
      <c r="I2" s="47"/>
      <c r="J2" s="47"/>
      <c r="K2" s="47" t="s">
        <v>157</v>
      </c>
      <c r="L2" s="47"/>
      <c r="M2" s="47"/>
      <c r="N2" s="47"/>
      <c r="O2" s="47" t="s">
        <v>170</v>
      </c>
      <c r="P2" s="47"/>
      <c r="Q2" s="47"/>
      <c r="R2" s="47"/>
      <c r="S2" s="55"/>
      <c r="T2" s="48" t="s">
        <v>154</v>
      </c>
      <c r="U2" s="49"/>
      <c r="V2" s="50"/>
      <c r="W2" s="44" t="s">
        <v>132</v>
      </c>
      <c r="X2" s="48" t="s">
        <v>157</v>
      </c>
      <c r="Y2" s="49"/>
      <c r="Z2" s="50"/>
      <c r="AA2" s="44" t="s">
        <v>132</v>
      </c>
      <c r="AB2" s="48" t="s">
        <v>170</v>
      </c>
      <c r="AC2" s="49"/>
      <c r="AD2" s="49"/>
      <c r="AE2" s="59" t="s">
        <v>185</v>
      </c>
      <c r="AF2" s="45"/>
    </row>
    <row r="3" spans="1:32" x14ac:dyDescent="0.15">
      <c r="A3" s="52"/>
      <c r="B3" s="14" t="s">
        <v>163</v>
      </c>
      <c r="C3" s="14" t="s">
        <v>157</v>
      </c>
      <c r="D3" s="14" t="s">
        <v>153</v>
      </c>
      <c r="E3" s="10" t="s">
        <v>132</v>
      </c>
      <c r="F3" s="55"/>
      <c r="G3" s="14" t="s">
        <v>136</v>
      </c>
      <c r="H3" s="14" t="s">
        <v>133</v>
      </c>
      <c r="I3" s="14" t="s">
        <v>134</v>
      </c>
      <c r="J3" s="11" t="s">
        <v>137</v>
      </c>
      <c r="K3" s="14" t="s">
        <v>136</v>
      </c>
      <c r="L3" s="14" t="s">
        <v>133</v>
      </c>
      <c r="M3" s="14" t="s">
        <v>134</v>
      </c>
      <c r="N3" s="11" t="s">
        <v>137</v>
      </c>
      <c r="O3" s="14" t="s">
        <v>136</v>
      </c>
      <c r="P3" s="14" t="s">
        <v>133</v>
      </c>
      <c r="Q3" s="14" t="s">
        <v>134</v>
      </c>
      <c r="R3" s="11" t="s">
        <v>137</v>
      </c>
      <c r="S3" s="55"/>
      <c r="T3" s="51"/>
      <c r="U3" s="52"/>
      <c r="V3" s="53"/>
      <c r="W3" s="46"/>
      <c r="X3" s="51"/>
      <c r="Y3" s="52"/>
      <c r="Z3" s="53"/>
      <c r="AA3" s="46"/>
      <c r="AB3" s="51"/>
      <c r="AC3" s="52"/>
      <c r="AD3" s="52"/>
      <c r="AE3" s="60"/>
      <c r="AF3" s="46"/>
    </row>
    <row r="4" spans="1:32" x14ac:dyDescent="0.15">
      <c r="A4" s="19">
        <v>2</v>
      </c>
      <c r="B4" s="13">
        <v>22.59049521988527</v>
      </c>
      <c r="C4" s="13">
        <v>13.476988527724666</v>
      </c>
      <c r="D4" s="13">
        <v>13.679759082217979</v>
      </c>
      <c r="E4" s="29">
        <f>AVERAGE(B4:D4)</f>
        <v>16.582414276609303</v>
      </c>
      <c r="F4" s="15">
        <v>49.4</v>
      </c>
      <c r="G4" s="15">
        <v>76.569999999999993</v>
      </c>
      <c r="H4" s="15">
        <v>6.25</v>
      </c>
      <c r="I4" s="15">
        <v>17.71</v>
      </c>
      <c r="J4" s="15">
        <v>23.81</v>
      </c>
      <c r="K4" s="15">
        <v>75.599999999999994</v>
      </c>
      <c r="L4" s="15">
        <v>8.42</v>
      </c>
      <c r="M4" s="15">
        <v>20.64</v>
      </c>
      <c r="N4" s="15">
        <v>26.96</v>
      </c>
      <c r="O4" s="15">
        <v>75.19</v>
      </c>
      <c r="P4" s="15">
        <v>7.9</v>
      </c>
      <c r="Q4" s="15">
        <v>21.03</v>
      </c>
      <c r="R4" s="15">
        <v>27.33</v>
      </c>
      <c r="S4" s="16">
        <f t="shared" ref="S4:S32" si="0">AVERAGE(J4,N4,R4)</f>
        <v>26.033333333333331</v>
      </c>
      <c r="T4" s="19">
        <v>39</v>
      </c>
      <c r="U4" s="19">
        <v>39</v>
      </c>
      <c r="V4" s="19">
        <v>39</v>
      </c>
      <c r="W4" s="19">
        <f>AVERAGE(T4:V4)</f>
        <v>39</v>
      </c>
      <c r="X4" s="19">
        <v>36</v>
      </c>
      <c r="Y4" s="19">
        <v>38</v>
      </c>
      <c r="Z4" s="19">
        <v>36</v>
      </c>
      <c r="AA4" s="19">
        <f>AVERAGE(X4:Z4)</f>
        <v>36.666666666666664</v>
      </c>
      <c r="AB4" s="19">
        <v>37</v>
      </c>
      <c r="AC4" s="19">
        <v>36</v>
      </c>
      <c r="AD4" s="19">
        <v>36</v>
      </c>
      <c r="AE4" s="19">
        <f>AVERAGE(AB4:AD4)</f>
        <v>36.333333333333336</v>
      </c>
      <c r="AF4" s="30">
        <f t="shared" ref="AF4:AF32" si="1">AVERAGE(T4:AD4)</f>
        <v>37.424242424242429</v>
      </c>
    </row>
    <row r="5" spans="1:32" x14ac:dyDescent="0.15">
      <c r="A5" s="19">
        <v>21</v>
      </c>
      <c r="B5" s="13">
        <v>33.96627915869982</v>
      </c>
      <c r="C5" s="13">
        <v>21.312967495219883</v>
      </c>
      <c r="D5" s="13">
        <v>17.802713193116645</v>
      </c>
      <c r="E5" s="29">
        <f t="shared" ref="E5:E32" si="2">AVERAGE(B5:D5)</f>
        <v>24.360653282345449</v>
      </c>
      <c r="F5" s="15">
        <v>40.1</v>
      </c>
      <c r="G5" s="15">
        <v>81.180000000000007</v>
      </c>
      <c r="H5" s="15">
        <v>5</v>
      </c>
      <c r="I5" s="15">
        <v>11.67</v>
      </c>
      <c r="J5" s="15">
        <v>16.559999999999999</v>
      </c>
      <c r="K5" s="15">
        <v>80.959999999999994</v>
      </c>
      <c r="L5" s="15">
        <v>4.8499999999999996</v>
      </c>
      <c r="M5" s="15">
        <v>13.15</v>
      </c>
      <c r="N5" s="15">
        <v>17.45</v>
      </c>
      <c r="O5" s="15">
        <v>81.510000000000005</v>
      </c>
      <c r="P5" s="15">
        <v>4.34</v>
      </c>
      <c r="Q5" s="15">
        <v>13.49</v>
      </c>
      <c r="R5" s="15">
        <v>17.05</v>
      </c>
      <c r="S5" s="16">
        <f t="shared" si="0"/>
        <v>17.02</v>
      </c>
      <c r="T5" s="19">
        <v>35</v>
      </c>
      <c r="U5" s="19">
        <v>36</v>
      </c>
      <c r="V5" s="19">
        <v>36</v>
      </c>
      <c r="W5" s="19">
        <f t="shared" ref="W5:W32" si="3">AVERAGE(T5:V5)</f>
        <v>35.666666666666664</v>
      </c>
      <c r="X5" s="19">
        <v>35</v>
      </c>
      <c r="Y5" s="19">
        <v>35</v>
      </c>
      <c r="Z5" s="19">
        <v>35</v>
      </c>
      <c r="AA5" s="19">
        <f t="shared" ref="AA5:AA32" si="4">AVERAGE(X5:Z5)</f>
        <v>35</v>
      </c>
      <c r="AB5" s="19">
        <v>31</v>
      </c>
      <c r="AC5" s="19">
        <v>30</v>
      </c>
      <c r="AD5" s="19">
        <v>31</v>
      </c>
      <c r="AE5" s="19">
        <f t="shared" ref="AE5:AE32" si="5">AVERAGE(AB5:AD5)</f>
        <v>30.666666666666668</v>
      </c>
      <c r="AF5" s="30">
        <f t="shared" si="1"/>
        <v>34.060606060606055</v>
      </c>
    </row>
    <row r="6" spans="1:32" x14ac:dyDescent="0.15">
      <c r="A6" s="19">
        <v>43</v>
      </c>
      <c r="B6" s="13">
        <v>26.950319311663481</v>
      </c>
      <c r="C6" s="13">
        <v>10.989361376673036</v>
      </c>
      <c r="D6" s="13">
        <v>17.412200764818369</v>
      </c>
      <c r="E6" s="29">
        <f t="shared" si="2"/>
        <v>18.450627151051631</v>
      </c>
      <c r="F6" s="15">
        <v>48.2</v>
      </c>
      <c r="G6" s="15">
        <v>78</v>
      </c>
      <c r="H6" s="15">
        <v>3.46</v>
      </c>
      <c r="I6" s="15">
        <v>15.35</v>
      </c>
      <c r="J6" s="15">
        <v>20.68</v>
      </c>
      <c r="K6" s="15">
        <v>81.09</v>
      </c>
      <c r="L6" s="15">
        <v>4.93</v>
      </c>
      <c r="M6" s="15">
        <v>17.39</v>
      </c>
      <c r="N6" s="15">
        <v>19.96</v>
      </c>
      <c r="O6" s="15">
        <v>80.14</v>
      </c>
      <c r="P6" s="15">
        <v>4.82</v>
      </c>
      <c r="Q6" s="15">
        <v>18.22</v>
      </c>
      <c r="R6" s="15">
        <v>21.16</v>
      </c>
      <c r="S6" s="16">
        <f t="shared" si="0"/>
        <v>20.599999999999998</v>
      </c>
      <c r="T6" s="19">
        <v>32</v>
      </c>
      <c r="U6" s="19">
        <v>31</v>
      </c>
      <c r="V6" s="19">
        <v>33</v>
      </c>
      <c r="W6" s="19">
        <f t="shared" si="3"/>
        <v>32</v>
      </c>
      <c r="X6" s="19">
        <v>35</v>
      </c>
      <c r="Y6" s="19">
        <v>35</v>
      </c>
      <c r="Z6" s="19">
        <v>35</v>
      </c>
      <c r="AA6" s="19">
        <f t="shared" si="4"/>
        <v>35</v>
      </c>
      <c r="AB6" s="19">
        <v>33</v>
      </c>
      <c r="AC6" s="19">
        <v>33</v>
      </c>
      <c r="AD6" s="19">
        <v>33</v>
      </c>
      <c r="AE6" s="19">
        <f t="shared" si="5"/>
        <v>33</v>
      </c>
      <c r="AF6" s="30">
        <f t="shared" si="1"/>
        <v>33.363636363636367</v>
      </c>
    </row>
    <row r="7" spans="1:32" x14ac:dyDescent="0.15">
      <c r="A7" s="19">
        <v>49</v>
      </c>
      <c r="B7" s="13">
        <v>23.066464627151056</v>
      </c>
      <c r="C7" s="13">
        <v>15.853665391969418</v>
      </c>
      <c r="D7" s="13">
        <v>19.025980879541127</v>
      </c>
      <c r="E7" s="29">
        <f t="shared" si="2"/>
        <v>19.315370299553866</v>
      </c>
      <c r="F7" s="15">
        <v>38.200000000000003</v>
      </c>
      <c r="G7" s="15">
        <v>73.69</v>
      </c>
      <c r="H7" s="15">
        <v>8.86</v>
      </c>
      <c r="I7" s="15">
        <v>20.43</v>
      </c>
      <c r="J7" s="15">
        <v>28.36</v>
      </c>
      <c r="K7" s="15">
        <v>74.959999999999994</v>
      </c>
      <c r="L7" s="15">
        <v>8.7899999999999991</v>
      </c>
      <c r="M7" s="15">
        <v>18.66</v>
      </c>
      <c r="N7" s="15">
        <v>26.38</v>
      </c>
      <c r="O7" s="15">
        <v>73.48</v>
      </c>
      <c r="P7" s="15">
        <v>9.6999999999999993</v>
      </c>
      <c r="Q7" s="15">
        <v>22.95</v>
      </c>
      <c r="R7" s="15">
        <v>30.32</v>
      </c>
      <c r="S7" s="16">
        <f t="shared" si="0"/>
        <v>28.353333333333335</v>
      </c>
      <c r="T7" s="19">
        <v>32</v>
      </c>
      <c r="U7" s="19">
        <v>34</v>
      </c>
      <c r="V7" s="19">
        <v>36</v>
      </c>
      <c r="W7" s="19">
        <f t="shared" si="3"/>
        <v>34</v>
      </c>
      <c r="X7" s="19">
        <v>37</v>
      </c>
      <c r="Y7" s="19">
        <v>37</v>
      </c>
      <c r="Z7" s="19">
        <v>37</v>
      </c>
      <c r="AA7" s="19">
        <f t="shared" si="4"/>
        <v>37</v>
      </c>
      <c r="AB7" s="19">
        <v>35</v>
      </c>
      <c r="AC7" s="19">
        <v>33</v>
      </c>
      <c r="AD7" s="19">
        <v>34</v>
      </c>
      <c r="AE7" s="19">
        <f t="shared" si="5"/>
        <v>34</v>
      </c>
      <c r="AF7" s="30">
        <f t="shared" si="1"/>
        <v>35.090909090909093</v>
      </c>
    </row>
    <row r="8" spans="1:32" x14ac:dyDescent="0.15">
      <c r="A8" s="19">
        <v>59</v>
      </c>
      <c r="B8" s="13">
        <v>33.671954110898646</v>
      </c>
      <c r="C8" s="13">
        <v>13.36713384321224</v>
      </c>
      <c r="D8" s="13">
        <v>18.28814913957935</v>
      </c>
      <c r="E8" s="29">
        <f t="shared" si="2"/>
        <v>21.775745697896742</v>
      </c>
      <c r="F8" s="15">
        <v>38.200000000000003</v>
      </c>
      <c r="G8" s="15">
        <v>71.69</v>
      </c>
      <c r="H8" s="15">
        <v>8.1999999999999993</v>
      </c>
      <c r="I8" s="15">
        <v>19.920000000000002</v>
      </c>
      <c r="J8" s="15">
        <v>29.4</v>
      </c>
      <c r="K8" s="15">
        <v>72.290000000000006</v>
      </c>
      <c r="L8" s="15">
        <v>8.57</v>
      </c>
      <c r="M8" s="15">
        <v>19.89</v>
      </c>
      <c r="N8" s="15">
        <v>29.02</v>
      </c>
      <c r="O8" s="15">
        <v>71.12</v>
      </c>
      <c r="P8" s="15">
        <v>9.48</v>
      </c>
      <c r="Q8" s="15">
        <v>20.11</v>
      </c>
      <c r="R8" s="15">
        <v>29.26</v>
      </c>
      <c r="S8" s="16">
        <f t="shared" si="0"/>
        <v>29.22666666666667</v>
      </c>
      <c r="T8" s="19">
        <v>35</v>
      </c>
      <c r="U8" s="19">
        <v>36</v>
      </c>
      <c r="V8" s="19">
        <v>34</v>
      </c>
      <c r="W8" s="19">
        <f t="shared" si="3"/>
        <v>35</v>
      </c>
      <c r="X8" s="19">
        <v>32</v>
      </c>
      <c r="Y8" s="19">
        <v>33</v>
      </c>
      <c r="Z8" s="19">
        <v>33</v>
      </c>
      <c r="AA8" s="19">
        <f t="shared" si="4"/>
        <v>32.666666666666664</v>
      </c>
      <c r="AB8" s="19">
        <v>33</v>
      </c>
      <c r="AC8" s="19">
        <v>33</v>
      </c>
      <c r="AD8" s="19">
        <v>34</v>
      </c>
      <c r="AE8" s="19">
        <f t="shared" si="5"/>
        <v>33.333333333333336</v>
      </c>
      <c r="AF8" s="30">
        <f t="shared" si="1"/>
        <v>33.696969696969695</v>
      </c>
    </row>
    <row r="9" spans="1:32" x14ac:dyDescent="0.15">
      <c r="A9" s="19">
        <v>111</v>
      </c>
      <c r="B9" s="13">
        <v>39.504089866156754</v>
      </c>
      <c r="C9" s="13">
        <v>15.586307839388141</v>
      </c>
      <c r="D9" s="13">
        <v>25.144237093690236</v>
      </c>
      <c r="E9" s="29">
        <f t="shared" si="2"/>
        <v>26.744878266411707</v>
      </c>
      <c r="F9" s="15">
        <v>41.4</v>
      </c>
      <c r="G9" s="15">
        <v>85.79</v>
      </c>
      <c r="H9" s="15">
        <v>9</v>
      </c>
      <c r="I9" s="15">
        <v>10.26</v>
      </c>
      <c r="J9" s="15">
        <v>11.12</v>
      </c>
      <c r="K9" s="15">
        <v>84.32</v>
      </c>
      <c r="L9" s="15">
        <v>1.53</v>
      </c>
      <c r="M9" s="15">
        <v>12.4</v>
      </c>
      <c r="N9" s="15">
        <v>11.51</v>
      </c>
      <c r="O9" s="15">
        <v>86.75</v>
      </c>
      <c r="P9" s="15">
        <v>1.77</v>
      </c>
      <c r="Q9" s="15">
        <v>13.23</v>
      </c>
      <c r="R9" s="15">
        <v>12.53</v>
      </c>
      <c r="S9" s="16">
        <f t="shared" si="0"/>
        <v>11.719999999999999</v>
      </c>
      <c r="T9" s="19">
        <v>25</v>
      </c>
      <c r="U9" s="19">
        <v>26</v>
      </c>
      <c r="V9" s="19">
        <v>28</v>
      </c>
      <c r="W9" s="19">
        <f t="shared" si="3"/>
        <v>26.333333333333332</v>
      </c>
      <c r="X9" s="19">
        <v>33</v>
      </c>
      <c r="Y9" s="19">
        <v>35</v>
      </c>
      <c r="Z9" s="19">
        <v>32</v>
      </c>
      <c r="AA9" s="19">
        <f t="shared" si="4"/>
        <v>33.333333333333336</v>
      </c>
      <c r="AB9" s="19">
        <v>32</v>
      </c>
      <c r="AC9" s="19">
        <v>32</v>
      </c>
      <c r="AD9" s="19">
        <v>31</v>
      </c>
      <c r="AE9" s="19">
        <f t="shared" si="5"/>
        <v>31.666666666666668</v>
      </c>
      <c r="AF9" s="30">
        <f t="shared" si="1"/>
        <v>30.333333333333329</v>
      </c>
    </row>
    <row r="10" spans="1:32" x14ac:dyDescent="0.15">
      <c r="A10" s="19">
        <v>124</v>
      </c>
      <c r="B10" s="13">
        <v>18.388152963671136</v>
      </c>
      <c r="C10" s="13">
        <v>16.826485659655823</v>
      </c>
      <c r="D10" s="13">
        <v>12.189365200764817</v>
      </c>
      <c r="E10" s="29">
        <f t="shared" si="2"/>
        <v>15.801334608030594</v>
      </c>
      <c r="F10" s="15">
        <v>42.4</v>
      </c>
      <c r="G10" s="15">
        <v>77.06</v>
      </c>
      <c r="H10" s="15">
        <v>5.93</v>
      </c>
      <c r="I10" s="15">
        <v>14.32</v>
      </c>
      <c r="J10" s="15">
        <v>21.51</v>
      </c>
      <c r="K10" s="15">
        <v>77.489999999999995</v>
      </c>
      <c r="L10" s="15">
        <v>5.91</v>
      </c>
      <c r="M10" s="15">
        <v>14.6</v>
      </c>
      <c r="N10" s="15">
        <v>21.29</v>
      </c>
      <c r="O10" s="15">
        <v>77.22</v>
      </c>
      <c r="P10" s="15">
        <v>6.26</v>
      </c>
      <c r="Q10" s="15">
        <v>14.97</v>
      </c>
      <c r="R10" s="15">
        <v>21.8</v>
      </c>
      <c r="S10" s="16">
        <f t="shared" si="0"/>
        <v>21.533333333333331</v>
      </c>
      <c r="T10" s="19">
        <v>35</v>
      </c>
      <c r="U10" s="19">
        <v>35</v>
      </c>
      <c r="V10" s="19">
        <v>35</v>
      </c>
      <c r="W10" s="19">
        <f t="shared" si="3"/>
        <v>35</v>
      </c>
      <c r="X10" s="19">
        <v>35</v>
      </c>
      <c r="Y10" s="19">
        <v>35</v>
      </c>
      <c r="Z10" s="19">
        <v>35</v>
      </c>
      <c r="AA10" s="19">
        <f t="shared" si="4"/>
        <v>35</v>
      </c>
      <c r="AB10" s="19">
        <v>37</v>
      </c>
      <c r="AC10" s="19">
        <v>36</v>
      </c>
      <c r="AD10" s="19">
        <v>36</v>
      </c>
      <c r="AE10" s="19">
        <f t="shared" si="5"/>
        <v>36.333333333333336</v>
      </c>
      <c r="AF10" s="30">
        <f t="shared" si="1"/>
        <v>35.363636363636367</v>
      </c>
    </row>
    <row r="11" spans="1:32" x14ac:dyDescent="0.15">
      <c r="A11" s="19">
        <v>141</v>
      </c>
      <c r="B11" s="13">
        <v>10.659938814531545</v>
      </c>
      <c r="C11" s="13">
        <v>8.7414244741873812</v>
      </c>
      <c r="D11" s="13">
        <v>10.628390057361381</v>
      </c>
      <c r="E11" s="29">
        <f t="shared" si="2"/>
        <v>10.009917782026768</v>
      </c>
      <c r="F11" s="15">
        <v>43.7</v>
      </c>
      <c r="G11" s="15">
        <v>72.540000000000006</v>
      </c>
      <c r="H11" s="15">
        <v>8.2799999999999994</v>
      </c>
      <c r="I11" s="15">
        <v>23.98</v>
      </c>
      <c r="J11" s="15">
        <v>31.21</v>
      </c>
      <c r="K11" s="15">
        <v>70.569999999999993</v>
      </c>
      <c r="L11" s="15">
        <v>8.16</v>
      </c>
      <c r="M11" s="15">
        <v>24.72</v>
      </c>
      <c r="N11" s="15">
        <v>33.08</v>
      </c>
      <c r="O11" s="15">
        <v>71.91</v>
      </c>
      <c r="P11" s="15">
        <v>8.34</v>
      </c>
      <c r="Q11" s="15">
        <v>24.44</v>
      </c>
      <c r="R11" s="15">
        <v>31.98</v>
      </c>
      <c r="S11" s="16">
        <f t="shared" si="0"/>
        <v>32.089999999999996</v>
      </c>
      <c r="T11" s="19">
        <v>35</v>
      </c>
      <c r="U11" s="19">
        <v>34</v>
      </c>
      <c r="V11" s="19">
        <v>36</v>
      </c>
      <c r="W11" s="19">
        <f t="shared" si="3"/>
        <v>35</v>
      </c>
      <c r="X11" s="19">
        <v>36</v>
      </c>
      <c r="Y11" s="19">
        <v>36</v>
      </c>
      <c r="Z11" s="19">
        <v>36</v>
      </c>
      <c r="AA11" s="19">
        <f t="shared" si="4"/>
        <v>36</v>
      </c>
      <c r="AB11" s="19">
        <v>35</v>
      </c>
      <c r="AC11" s="19">
        <v>36</v>
      </c>
      <c r="AD11" s="19">
        <v>35</v>
      </c>
      <c r="AE11" s="19">
        <f t="shared" si="5"/>
        <v>35.333333333333336</v>
      </c>
      <c r="AF11" s="30">
        <f t="shared" si="1"/>
        <v>35.454545454545453</v>
      </c>
    </row>
    <row r="12" spans="1:32" x14ac:dyDescent="0.15">
      <c r="A12" s="19">
        <v>144</v>
      </c>
      <c r="B12" s="13">
        <v>14.421495219885275</v>
      </c>
      <c r="C12" s="13">
        <v>10.718240917782028</v>
      </c>
      <c r="D12" s="13">
        <v>15.355166347992354</v>
      </c>
      <c r="E12" s="29">
        <f t="shared" si="2"/>
        <v>13.498300828553219</v>
      </c>
      <c r="F12" s="15">
        <v>43.1</v>
      </c>
      <c r="G12" s="15">
        <v>79.739999999999995</v>
      </c>
      <c r="H12" s="15">
        <v>4.1100000000000003</v>
      </c>
      <c r="I12" s="15">
        <v>14.36</v>
      </c>
      <c r="J12" s="15">
        <v>18.88</v>
      </c>
      <c r="K12" s="15">
        <v>79.81</v>
      </c>
      <c r="L12" s="15">
        <v>5.43</v>
      </c>
      <c r="M12" s="15">
        <v>16.89</v>
      </c>
      <c r="N12" s="15">
        <v>20.68</v>
      </c>
      <c r="O12" s="15">
        <v>79.44</v>
      </c>
      <c r="P12" s="15">
        <v>5.31</v>
      </c>
      <c r="Q12" s="15">
        <v>15.04</v>
      </c>
      <c r="R12" s="15">
        <v>19.809999999999999</v>
      </c>
      <c r="S12" s="16">
        <f t="shared" si="0"/>
        <v>19.790000000000003</v>
      </c>
      <c r="T12" s="19">
        <v>38</v>
      </c>
      <c r="U12" s="19">
        <v>38</v>
      </c>
      <c r="V12" s="19">
        <v>38</v>
      </c>
      <c r="W12" s="19">
        <f t="shared" si="3"/>
        <v>38</v>
      </c>
      <c r="X12" s="19">
        <v>33</v>
      </c>
      <c r="Y12" s="19">
        <v>34</v>
      </c>
      <c r="Z12" s="19">
        <v>33</v>
      </c>
      <c r="AA12" s="19">
        <f t="shared" si="4"/>
        <v>33.333333333333336</v>
      </c>
      <c r="AB12" s="19">
        <v>36</v>
      </c>
      <c r="AC12" s="19">
        <v>36</v>
      </c>
      <c r="AD12" s="19">
        <v>37</v>
      </c>
      <c r="AE12" s="19">
        <f t="shared" si="5"/>
        <v>36.333333333333336</v>
      </c>
      <c r="AF12" s="30">
        <f t="shared" si="1"/>
        <v>35.848484848484844</v>
      </c>
    </row>
    <row r="13" spans="1:32" x14ac:dyDescent="0.15">
      <c r="A13" s="19">
        <v>152</v>
      </c>
      <c r="B13" s="13">
        <v>21.665380497131931</v>
      </c>
      <c r="C13" s="13">
        <v>21.611439770554515</v>
      </c>
      <c r="D13" s="13">
        <v>28.502011472275338</v>
      </c>
      <c r="E13" s="29">
        <f t="shared" si="2"/>
        <v>23.926277246653928</v>
      </c>
      <c r="F13" s="15">
        <v>39</v>
      </c>
      <c r="G13" s="15">
        <v>68.03</v>
      </c>
      <c r="H13" s="15">
        <v>11.35</v>
      </c>
      <c r="I13" s="15">
        <v>20.68</v>
      </c>
      <c r="J13" s="15">
        <v>33.700000000000003</v>
      </c>
      <c r="K13" s="15">
        <v>69.64</v>
      </c>
      <c r="L13" s="15">
        <v>10.54</v>
      </c>
      <c r="M13" s="15">
        <v>20.190000000000001</v>
      </c>
      <c r="N13" s="15">
        <v>31.9</v>
      </c>
      <c r="O13" s="15">
        <v>69.19</v>
      </c>
      <c r="P13" s="15">
        <v>10.71</v>
      </c>
      <c r="Q13" s="15">
        <v>24.03</v>
      </c>
      <c r="R13" s="15">
        <v>34.42</v>
      </c>
      <c r="S13" s="16">
        <f t="shared" si="0"/>
        <v>33.339999999999996</v>
      </c>
      <c r="T13" s="19">
        <v>33</v>
      </c>
      <c r="U13" s="19">
        <v>32</v>
      </c>
      <c r="V13" s="19">
        <v>31</v>
      </c>
      <c r="W13" s="19">
        <f t="shared" si="3"/>
        <v>32</v>
      </c>
      <c r="X13" s="19">
        <v>31</v>
      </c>
      <c r="Y13" s="19">
        <v>30</v>
      </c>
      <c r="Z13" s="19">
        <v>31</v>
      </c>
      <c r="AA13" s="19">
        <f t="shared" si="4"/>
        <v>30.666666666666668</v>
      </c>
      <c r="AB13" s="19">
        <v>29</v>
      </c>
      <c r="AC13" s="19">
        <v>30</v>
      </c>
      <c r="AD13" s="19">
        <v>30</v>
      </c>
      <c r="AE13" s="19">
        <f t="shared" si="5"/>
        <v>29.666666666666668</v>
      </c>
      <c r="AF13" s="30">
        <f t="shared" si="1"/>
        <v>30.878787878787875</v>
      </c>
    </row>
    <row r="14" spans="1:32" x14ac:dyDescent="0.15">
      <c r="A14" s="19">
        <v>170</v>
      </c>
      <c r="B14" s="13">
        <v>47.596573613766736</v>
      </c>
      <c r="C14" s="13">
        <v>27.813718929254311</v>
      </c>
      <c r="D14" s="13">
        <v>31.986334608030585</v>
      </c>
      <c r="E14" s="29">
        <f t="shared" si="2"/>
        <v>35.798875717017211</v>
      </c>
      <c r="F14" s="15">
        <v>35.9</v>
      </c>
      <c r="G14" s="15">
        <v>81.97</v>
      </c>
      <c r="H14" s="15">
        <v>4.95</v>
      </c>
      <c r="I14" s="15">
        <v>17.149999999999999</v>
      </c>
      <c r="J14" s="15">
        <v>19.22</v>
      </c>
      <c r="K14" s="15">
        <v>82.84</v>
      </c>
      <c r="L14" s="15">
        <v>4.2699999999999996</v>
      </c>
      <c r="M14" s="15">
        <v>16.38</v>
      </c>
      <c r="N14" s="15">
        <v>17.920000000000002</v>
      </c>
      <c r="O14" s="15">
        <v>83.53</v>
      </c>
      <c r="P14" s="15">
        <v>7.07</v>
      </c>
      <c r="Q14" s="15">
        <v>16.690000000000001</v>
      </c>
      <c r="R14" s="15">
        <v>17.64</v>
      </c>
      <c r="S14" s="16">
        <f t="shared" si="0"/>
        <v>18.260000000000002</v>
      </c>
      <c r="T14" s="19">
        <v>35</v>
      </c>
      <c r="U14" s="19">
        <v>34</v>
      </c>
      <c r="V14" s="19">
        <v>33</v>
      </c>
      <c r="W14" s="19">
        <f t="shared" si="3"/>
        <v>34</v>
      </c>
      <c r="X14" s="19">
        <v>37</v>
      </c>
      <c r="Y14" s="19">
        <v>36</v>
      </c>
      <c r="Z14" s="19">
        <v>39</v>
      </c>
      <c r="AA14" s="19">
        <f t="shared" si="4"/>
        <v>37.333333333333336</v>
      </c>
      <c r="AB14" s="19">
        <v>39</v>
      </c>
      <c r="AC14" s="19">
        <v>38</v>
      </c>
      <c r="AD14" s="19">
        <v>37</v>
      </c>
      <c r="AE14" s="19">
        <f t="shared" si="5"/>
        <v>38</v>
      </c>
      <c r="AF14" s="30">
        <f t="shared" si="1"/>
        <v>36.303030303030305</v>
      </c>
    </row>
    <row r="15" spans="1:32" x14ac:dyDescent="0.15">
      <c r="A15" s="19">
        <v>176</v>
      </c>
      <c r="B15" s="13">
        <v>21.131586998087961</v>
      </c>
      <c r="C15" s="13">
        <v>18.547208413001918</v>
      </c>
      <c r="D15" s="13">
        <v>12.585476099426383</v>
      </c>
      <c r="E15" s="29">
        <f t="shared" si="2"/>
        <v>17.421423836838756</v>
      </c>
      <c r="F15" s="15">
        <v>36.700000000000003</v>
      </c>
      <c r="G15" s="15">
        <v>75.099999999999994</v>
      </c>
      <c r="H15" s="15">
        <v>5.94</v>
      </c>
      <c r="I15" s="15">
        <v>20.32</v>
      </c>
      <c r="J15" s="15">
        <v>26.42</v>
      </c>
      <c r="K15" s="15">
        <v>75.08</v>
      </c>
      <c r="L15" s="15">
        <v>7.61</v>
      </c>
      <c r="M15" s="15">
        <v>22.38</v>
      </c>
      <c r="N15" s="15">
        <v>28.2</v>
      </c>
      <c r="O15" s="15">
        <v>73.03</v>
      </c>
      <c r="P15" s="15">
        <v>7.61</v>
      </c>
      <c r="Q15" s="15">
        <v>23.7</v>
      </c>
      <c r="R15" s="15">
        <v>30.08</v>
      </c>
      <c r="S15" s="16">
        <f t="shared" si="0"/>
        <v>28.233333333333334</v>
      </c>
      <c r="T15" s="19">
        <v>32</v>
      </c>
      <c r="U15" s="19">
        <v>32</v>
      </c>
      <c r="V15" s="19">
        <v>34</v>
      </c>
      <c r="W15" s="19">
        <f t="shared" si="3"/>
        <v>32.666666666666664</v>
      </c>
      <c r="X15" s="19">
        <v>34</v>
      </c>
      <c r="Y15" s="19">
        <v>33</v>
      </c>
      <c r="Z15" s="19">
        <v>32</v>
      </c>
      <c r="AA15" s="19">
        <f t="shared" si="4"/>
        <v>33</v>
      </c>
      <c r="AB15" s="19">
        <v>34</v>
      </c>
      <c r="AC15" s="19">
        <v>34</v>
      </c>
      <c r="AD15" s="19">
        <v>33</v>
      </c>
      <c r="AE15" s="19">
        <f t="shared" si="5"/>
        <v>33.666666666666664</v>
      </c>
      <c r="AF15" s="30">
        <f t="shared" si="1"/>
        <v>33.060606060606055</v>
      </c>
    </row>
    <row r="16" spans="1:32" x14ac:dyDescent="0.15">
      <c r="A16" s="19">
        <v>178</v>
      </c>
      <c r="B16" s="13">
        <v>17.376961759082224</v>
      </c>
      <c r="C16" s="13">
        <v>13.971921606118554</v>
      </c>
      <c r="D16" s="13">
        <v>13.877982791586989</v>
      </c>
      <c r="E16" s="29">
        <f t="shared" si="2"/>
        <v>15.075622052262588</v>
      </c>
      <c r="F16" s="15">
        <v>45.4</v>
      </c>
      <c r="G16" s="15">
        <v>71.25</v>
      </c>
      <c r="H16" s="15">
        <v>5.65</v>
      </c>
      <c r="I16" s="15">
        <v>20.079999999999998</v>
      </c>
      <c r="J16" s="15">
        <v>29.2</v>
      </c>
      <c r="K16" s="15">
        <v>73.3</v>
      </c>
      <c r="L16" s="15">
        <v>8.09</v>
      </c>
      <c r="M16" s="15">
        <v>22.84</v>
      </c>
      <c r="N16" s="15">
        <v>29.89</v>
      </c>
      <c r="O16" s="15">
        <v>70.92</v>
      </c>
      <c r="P16" s="15">
        <v>8.9600000000000009</v>
      </c>
      <c r="Q16" s="15">
        <v>24.22</v>
      </c>
      <c r="R16" s="15">
        <v>32.82</v>
      </c>
      <c r="S16" s="16">
        <f t="shared" si="0"/>
        <v>30.636666666666667</v>
      </c>
      <c r="T16" s="19">
        <v>33</v>
      </c>
      <c r="U16" s="19">
        <v>38</v>
      </c>
      <c r="V16" s="19">
        <v>37</v>
      </c>
      <c r="W16" s="19">
        <f t="shared" si="3"/>
        <v>36</v>
      </c>
      <c r="X16" s="19">
        <v>36</v>
      </c>
      <c r="Y16" s="19">
        <v>36</v>
      </c>
      <c r="Z16" s="19">
        <v>37</v>
      </c>
      <c r="AA16" s="19">
        <f t="shared" si="4"/>
        <v>36.333333333333336</v>
      </c>
      <c r="AB16" s="19">
        <v>34</v>
      </c>
      <c r="AC16" s="19">
        <v>34</v>
      </c>
      <c r="AD16" s="19">
        <v>34</v>
      </c>
      <c r="AE16" s="19">
        <f t="shared" si="5"/>
        <v>34</v>
      </c>
      <c r="AF16" s="30">
        <f t="shared" si="1"/>
        <v>35.575757575757571</v>
      </c>
    </row>
    <row r="17" spans="1:32" x14ac:dyDescent="0.15">
      <c r="A17" s="19">
        <v>188</v>
      </c>
      <c r="B17" s="13">
        <v>10.996843212237104</v>
      </c>
      <c r="C17" s="13">
        <v>17.156839388145315</v>
      </c>
      <c r="D17" s="13">
        <v>25.516921606118551</v>
      </c>
      <c r="E17" s="29">
        <f t="shared" si="2"/>
        <v>17.890201402166991</v>
      </c>
      <c r="F17" s="15">
        <v>41.7</v>
      </c>
      <c r="G17" s="15">
        <v>79.849999999999994</v>
      </c>
      <c r="H17" s="15">
        <v>5.84</v>
      </c>
      <c r="I17" s="15">
        <v>17.12</v>
      </c>
      <c r="J17" s="15">
        <v>20.91</v>
      </c>
      <c r="K17" s="15">
        <v>80.83</v>
      </c>
      <c r="L17" s="15">
        <v>5.48</v>
      </c>
      <c r="M17" s="15">
        <v>17.37</v>
      </c>
      <c r="N17" s="15">
        <v>20.28</v>
      </c>
      <c r="O17" s="15">
        <v>81.02</v>
      </c>
      <c r="P17" s="15">
        <v>5.14</v>
      </c>
      <c r="Q17" s="15">
        <v>16.79</v>
      </c>
      <c r="R17" s="15">
        <v>19.670000000000002</v>
      </c>
      <c r="S17" s="16">
        <f t="shared" si="0"/>
        <v>20.286666666666665</v>
      </c>
      <c r="T17" s="19">
        <v>30</v>
      </c>
      <c r="U17" s="19">
        <v>31</v>
      </c>
      <c r="V17" s="19">
        <v>30</v>
      </c>
      <c r="W17" s="19">
        <f t="shared" si="3"/>
        <v>30.333333333333332</v>
      </c>
      <c r="X17" s="19">
        <v>29</v>
      </c>
      <c r="Y17" s="19">
        <v>31</v>
      </c>
      <c r="Z17" s="19">
        <v>29</v>
      </c>
      <c r="AA17" s="19">
        <f t="shared" si="4"/>
        <v>29.666666666666668</v>
      </c>
      <c r="AB17" s="19">
        <v>28</v>
      </c>
      <c r="AC17" s="19">
        <v>29</v>
      </c>
      <c r="AD17" s="19">
        <v>28</v>
      </c>
      <c r="AE17" s="19">
        <f t="shared" si="5"/>
        <v>28.333333333333332</v>
      </c>
      <c r="AF17" s="30">
        <f t="shared" si="1"/>
        <v>29.545454545454547</v>
      </c>
    </row>
    <row r="18" spans="1:32" x14ac:dyDescent="0.15">
      <c r="A18" s="19">
        <v>190</v>
      </c>
      <c r="B18" s="13">
        <v>17.303116634799242</v>
      </c>
      <c r="C18" s="13">
        <v>13.911881453154869</v>
      </c>
      <c r="D18" s="13">
        <v>26.294227533460795</v>
      </c>
      <c r="E18" s="29">
        <f t="shared" si="2"/>
        <v>19.16974187380497</v>
      </c>
      <c r="F18" s="15">
        <v>41.7</v>
      </c>
      <c r="G18" s="15">
        <v>74.84</v>
      </c>
      <c r="H18" s="15">
        <v>6.21</v>
      </c>
      <c r="I18" s="15">
        <v>20.88</v>
      </c>
      <c r="J18" s="15">
        <v>27.03</v>
      </c>
      <c r="K18" s="15">
        <v>76.17</v>
      </c>
      <c r="L18" s="15">
        <v>7.89</v>
      </c>
      <c r="M18" s="15">
        <v>22.77</v>
      </c>
      <c r="N18" s="15">
        <v>27.79</v>
      </c>
      <c r="O18" s="15">
        <v>74.069999999999993</v>
      </c>
      <c r="P18" s="15">
        <v>7.25</v>
      </c>
      <c r="Q18" s="15">
        <v>22.46</v>
      </c>
      <c r="R18" s="15">
        <v>28.86</v>
      </c>
      <c r="S18" s="16">
        <f t="shared" si="0"/>
        <v>27.893333333333334</v>
      </c>
      <c r="T18" s="19">
        <v>32</v>
      </c>
      <c r="U18" s="19">
        <v>32</v>
      </c>
      <c r="V18" s="19">
        <v>31</v>
      </c>
      <c r="W18" s="19">
        <f t="shared" si="3"/>
        <v>31.666666666666668</v>
      </c>
      <c r="X18" s="19">
        <v>35</v>
      </c>
      <c r="Y18" s="19">
        <v>34</v>
      </c>
      <c r="Z18" s="19">
        <v>35</v>
      </c>
      <c r="AA18" s="19">
        <f t="shared" si="4"/>
        <v>34.666666666666664</v>
      </c>
      <c r="AB18" s="19">
        <v>32</v>
      </c>
      <c r="AC18" s="19">
        <v>32</v>
      </c>
      <c r="AD18" s="19">
        <v>32</v>
      </c>
      <c r="AE18" s="19">
        <f t="shared" si="5"/>
        <v>32</v>
      </c>
      <c r="AF18" s="30">
        <f t="shared" si="1"/>
        <v>32.848484848484851</v>
      </c>
    </row>
    <row r="19" spans="1:32" x14ac:dyDescent="0.15">
      <c r="A19" s="19">
        <v>191</v>
      </c>
      <c r="B19" s="13">
        <v>19.899772466539201</v>
      </c>
      <c r="C19" s="13">
        <v>17.498923518164442</v>
      </c>
      <c r="D19" s="13">
        <v>17.338963671128113</v>
      </c>
      <c r="E19" s="29">
        <f t="shared" si="2"/>
        <v>18.245886551943919</v>
      </c>
      <c r="F19" s="15">
        <v>41.4</v>
      </c>
      <c r="G19" s="15">
        <v>72.58</v>
      </c>
      <c r="H19" s="15">
        <v>9.14</v>
      </c>
      <c r="I19" s="15">
        <v>16.93</v>
      </c>
      <c r="J19" s="15">
        <v>27.45</v>
      </c>
      <c r="K19" s="15">
        <v>73</v>
      </c>
      <c r="L19" s="15">
        <v>9.35</v>
      </c>
      <c r="M19" s="15">
        <v>17.89</v>
      </c>
      <c r="N19" s="15">
        <v>27.66</v>
      </c>
      <c r="O19" s="15">
        <v>71.94</v>
      </c>
      <c r="P19" s="15">
        <v>9.68</v>
      </c>
      <c r="Q19" s="15">
        <v>19.45</v>
      </c>
      <c r="R19" s="15">
        <v>29.41</v>
      </c>
      <c r="S19" s="16">
        <f t="shared" si="0"/>
        <v>28.173333333333332</v>
      </c>
      <c r="T19" s="19">
        <v>35</v>
      </c>
      <c r="U19" s="19">
        <v>34</v>
      </c>
      <c r="V19" s="19">
        <v>34</v>
      </c>
      <c r="W19" s="19">
        <f t="shared" si="3"/>
        <v>34.333333333333336</v>
      </c>
      <c r="X19" s="19">
        <v>36</v>
      </c>
      <c r="Y19" s="19">
        <v>35</v>
      </c>
      <c r="Z19" s="19">
        <v>36</v>
      </c>
      <c r="AA19" s="19">
        <f t="shared" si="4"/>
        <v>35.666666666666664</v>
      </c>
      <c r="AB19" s="19">
        <v>35</v>
      </c>
      <c r="AC19" s="19">
        <v>37</v>
      </c>
      <c r="AD19" s="19">
        <v>36</v>
      </c>
      <c r="AE19" s="19">
        <f t="shared" si="5"/>
        <v>36</v>
      </c>
      <c r="AF19" s="30">
        <f t="shared" si="1"/>
        <v>35.272727272727273</v>
      </c>
    </row>
    <row r="20" spans="1:32" x14ac:dyDescent="0.15">
      <c r="A20" s="19">
        <v>192</v>
      </c>
      <c r="B20" s="13">
        <v>22.107401529636718</v>
      </c>
      <c r="C20" s="13">
        <v>13.722424474187374</v>
      </c>
      <c r="D20" s="13">
        <v>15.068411089866151</v>
      </c>
      <c r="E20" s="29">
        <f t="shared" si="2"/>
        <v>16.966079031230084</v>
      </c>
      <c r="F20" s="15">
        <v>40.9</v>
      </c>
      <c r="G20" s="15">
        <v>72.11</v>
      </c>
      <c r="H20" s="15">
        <v>9.56</v>
      </c>
      <c r="I20" s="15">
        <v>20.010000000000002</v>
      </c>
      <c r="J20" s="15">
        <v>29.55</v>
      </c>
      <c r="K20" s="15">
        <v>75.069999999999993</v>
      </c>
      <c r="L20" s="15">
        <v>8.4</v>
      </c>
      <c r="M20" s="15">
        <v>17.82</v>
      </c>
      <c r="N20" s="15">
        <v>25.69</v>
      </c>
      <c r="O20" s="15">
        <v>71.459999999999994</v>
      </c>
      <c r="P20" s="15">
        <v>9.33</v>
      </c>
      <c r="Q20" s="15">
        <v>22.78</v>
      </c>
      <c r="R20" s="15">
        <v>31.56</v>
      </c>
      <c r="S20" s="16">
        <f t="shared" si="0"/>
        <v>28.933333333333334</v>
      </c>
      <c r="T20" s="19">
        <v>40</v>
      </c>
      <c r="U20" s="19">
        <v>40</v>
      </c>
      <c r="V20" s="19">
        <v>42</v>
      </c>
      <c r="W20" s="19">
        <f t="shared" si="3"/>
        <v>40.666666666666664</v>
      </c>
      <c r="X20" s="19">
        <v>39</v>
      </c>
      <c r="Y20" s="19">
        <v>39</v>
      </c>
      <c r="Z20" s="19">
        <v>40</v>
      </c>
      <c r="AA20" s="19">
        <f t="shared" si="4"/>
        <v>39.333333333333336</v>
      </c>
      <c r="AB20" s="19">
        <v>35</v>
      </c>
      <c r="AC20" s="19">
        <v>36</v>
      </c>
      <c r="AD20" s="19">
        <v>37</v>
      </c>
      <c r="AE20" s="19">
        <f t="shared" si="5"/>
        <v>36</v>
      </c>
      <c r="AF20" s="30">
        <f t="shared" si="1"/>
        <v>38.909090909090907</v>
      </c>
    </row>
    <row r="21" spans="1:32" x14ac:dyDescent="0.15">
      <c r="A21" s="19">
        <v>206</v>
      </c>
      <c r="B21" s="13">
        <v>30.823564053537282</v>
      </c>
      <c r="C21" s="13">
        <v>16.423829827915856</v>
      </c>
      <c r="D21" s="13">
        <v>15.781567877629067</v>
      </c>
      <c r="E21" s="29">
        <f t="shared" si="2"/>
        <v>21.009653919694067</v>
      </c>
      <c r="F21" s="15">
        <v>46.3</v>
      </c>
      <c r="G21" s="15">
        <v>72.98</v>
      </c>
      <c r="H21" s="15">
        <v>5.03</v>
      </c>
      <c r="I21" s="15">
        <v>19.22</v>
      </c>
      <c r="J21" s="15">
        <v>27.52</v>
      </c>
      <c r="K21" s="15">
        <v>74.34</v>
      </c>
      <c r="L21" s="15">
        <v>7.44</v>
      </c>
      <c r="M21" s="15">
        <v>21.66</v>
      </c>
      <c r="N21" s="15">
        <v>27.59</v>
      </c>
      <c r="O21" s="15">
        <v>73.930000000000007</v>
      </c>
      <c r="P21" s="15">
        <v>6.47</v>
      </c>
      <c r="Q21" s="15">
        <v>20.16</v>
      </c>
      <c r="R21" s="15">
        <v>27.33</v>
      </c>
      <c r="S21" s="16">
        <f t="shared" si="0"/>
        <v>27.48</v>
      </c>
      <c r="T21" s="19">
        <v>32</v>
      </c>
      <c r="U21" s="19">
        <v>32</v>
      </c>
      <c r="V21" s="19">
        <v>32</v>
      </c>
      <c r="W21" s="19">
        <f t="shared" si="3"/>
        <v>32</v>
      </c>
      <c r="X21" s="19">
        <v>35</v>
      </c>
      <c r="Y21" s="19">
        <v>36</v>
      </c>
      <c r="Z21" s="19">
        <v>35</v>
      </c>
      <c r="AA21" s="19">
        <f t="shared" si="4"/>
        <v>35.333333333333336</v>
      </c>
      <c r="AB21" s="19">
        <v>33</v>
      </c>
      <c r="AC21" s="19">
        <v>35</v>
      </c>
      <c r="AD21" s="19">
        <v>33</v>
      </c>
      <c r="AE21" s="19">
        <f t="shared" si="5"/>
        <v>33.666666666666664</v>
      </c>
      <c r="AF21" s="30">
        <f t="shared" si="1"/>
        <v>33.666666666666664</v>
      </c>
    </row>
    <row r="22" spans="1:32" x14ac:dyDescent="0.15">
      <c r="A22" s="19">
        <v>216</v>
      </c>
      <c r="B22" s="13">
        <v>23.750567877629081</v>
      </c>
      <c r="C22" s="13">
        <v>14.752491395793504</v>
      </c>
      <c r="D22" s="13">
        <v>10.078152963671135</v>
      </c>
      <c r="E22" s="29">
        <f t="shared" si="2"/>
        <v>16.193737412364573</v>
      </c>
      <c r="F22" s="15">
        <v>42.6</v>
      </c>
      <c r="G22" s="15">
        <v>76.459999999999994</v>
      </c>
      <c r="H22" s="15">
        <v>7.36</v>
      </c>
      <c r="I22" s="15">
        <v>17.32</v>
      </c>
      <c r="J22" s="15">
        <v>24.01</v>
      </c>
      <c r="K22" s="15">
        <v>75.69</v>
      </c>
      <c r="L22" s="15">
        <v>8.1199999999999992</v>
      </c>
      <c r="M22" s="15">
        <v>17.05</v>
      </c>
      <c r="N22" s="15">
        <v>24.1</v>
      </c>
      <c r="O22" s="15">
        <v>77.180000000000007</v>
      </c>
      <c r="P22" s="15">
        <v>6.82</v>
      </c>
      <c r="Q22" s="15">
        <v>15.18</v>
      </c>
      <c r="R22" s="15">
        <v>22.12</v>
      </c>
      <c r="S22" s="16">
        <f t="shared" si="0"/>
        <v>23.41</v>
      </c>
      <c r="T22" s="19">
        <v>36</v>
      </c>
      <c r="U22" s="19">
        <v>36</v>
      </c>
      <c r="V22" s="19">
        <v>36</v>
      </c>
      <c r="W22" s="19">
        <f t="shared" si="3"/>
        <v>36</v>
      </c>
      <c r="X22" s="19">
        <v>35</v>
      </c>
      <c r="Y22" s="19">
        <v>34</v>
      </c>
      <c r="Z22" s="19">
        <v>35</v>
      </c>
      <c r="AA22" s="19">
        <f t="shared" si="4"/>
        <v>34.666666666666664</v>
      </c>
      <c r="AB22" s="19">
        <v>33</v>
      </c>
      <c r="AC22" s="19">
        <v>33</v>
      </c>
      <c r="AD22" s="19">
        <v>34</v>
      </c>
      <c r="AE22" s="19">
        <f t="shared" si="5"/>
        <v>33.333333333333336</v>
      </c>
      <c r="AF22" s="30">
        <f t="shared" si="1"/>
        <v>34.787878787878789</v>
      </c>
    </row>
    <row r="23" spans="1:32" x14ac:dyDescent="0.15">
      <c r="A23" s="19">
        <v>217</v>
      </c>
      <c r="B23" s="13">
        <v>23.209782026768657</v>
      </c>
      <c r="C23" s="13">
        <v>21.151990439770557</v>
      </c>
      <c r="D23" s="13">
        <v>15.703330783938808</v>
      </c>
      <c r="E23" s="29">
        <f t="shared" si="2"/>
        <v>20.021701083492676</v>
      </c>
      <c r="F23" s="15">
        <v>44.2</v>
      </c>
      <c r="G23" s="15">
        <v>81.400000000000006</v>
      </c>
      <c r="H23" s="15">
        <v>5.25</v>
      </c>
      <c r="I23" s="15">
        <v>11.92</v>
      </c>
      <c r="J23" s="15">
        <v>16.59</v>
      </c>
      <c r="K23" s="15">
        <v>81.86</v>
      </c>
      <c r="L23" s="15">
        <v>5.66</v>
      </c>
      <c r="M23" s="15">
        <v>12.3</v>
      </c>
      <c r="N23" s="15">
        <v>16.559999999999999</v>
      </c>
      <c r="O23" s="15">
        <v>82.21</v>
      </c>
      <c r="P23" s="15">
        <v>5.59</v>
      </c>
      <c r="Q23" s="15">
        <v>13.4</v>
      </c>
      <c r="R23" s="15">
        <v>16.86</v>
      </c>
      <c r="S23" s="16">
        <f t="shared" si="0"/>
        <v>16.669999999999998</v>
      </c>
      <c r="T23" s="19">
        <v>33</v>
      </c>
      <c r="U23" s="19">
        <v>34</v>
      </c>
      <c r="V23" s="19">
        <v>34</v>
      </c>
      <c r="W23" s="19">
        <f t="shared" si="3"/>
        <v>33.666666666666664</v>
      </c>
      <c r="X23" s="19">
        <v>34</v>
      </c>
      <c r="Y23" s="19">
        <v>34</v>
      </c>
      <c r="Z23" s="19">
        <v>33</v>
      </c>
      <c r="AA23" s="19">
        <f t="shared" si="4"/>
        <v>33.666666666666664</v>
      </c>
      <c r="AB23" s="19">
        <v>34</v>
      </c>
      <c r="AC23" s="19">
        <v>34</v>
      </c>
      <c r="AD23" s="19">
        <v>33</v>
      </c>
      <c r="AE23" s="19">
        <f t="shared" si="5"/>
        <v>33.666666666666664</v>
      </c>
      <c r="AF23" s="30">
        <f t="shared" si="1"/>
        <v>33.666666666666664</v>
      </c>
    </row>
    <row r="24" spans="1:32" x14ac:dyDescent="0.15">
      <c r="A24" s="19">
        <v>232</v>
      </c>
      <c r="B24" s="13">
        <v>14.936539196940728</v>
      </c>
      <c r="C24" s="13">
        <v>23.839952198852771</v>
      </c>
      <c r="D24" s="13">
        <v>21.402682600382406</v>
      </c>
      <c r="E24" s="29">
        <f t="shared" si="2"/>
        <v>20.059724665391968</v>
      </c>
      <c r="F24" s="15">
        <v>45.9</v>
      </c>
      <c r="G24" s="15">
        <v>81.180000000000007</v>
      </c>
      <c r="H24" s="15">
        <v>5.24</v>
      </c>
      <c r="I24" s="15">
        <v>16.649999999999999</v>
      </c>
      <c r="J24" s="15">
        <v>19.559999999999999</v>
      </c>
      <c r="K24" s="15">
        <v>82.01</v>
      </c>
      <c r="L24" s="15">
        <v>5.26</v>
      </c>
      <c r="M24" s="15">
        <v>15.88</v>
      </c>
      <c r="N24" s="15">
        <v>18.73</v>
      </c>
      <c r="O24" s="15">
        <v>82.26</v>
      </c>
      <c r="P24" s="15">
        <v>4.51</v>
      </c>
      <c r="Q24" s="15">
        <v>14.62</v>
      </c>
      <c r="R24" s="15">
        <v>17.22</v>
      </c>
      <c r="S24" s="16">
        <f t="shared" si="0"/>
        <v>18.503333333333334</v>
      </c>
      <c r="T24" s="19">
        <v>35</v>
      </c>
      <c r="U24" s="19">
        <v>35</v>
      </c>
      <c r="V24" s="19">
        <v>33</v>
      </c>
      <c r="W24" s="19">
        <f t="shared" si="3"/>
        <v>34.333333333333336</v>
      </c>
      <c r="X24" s="19">
        <v>33</v>
      </c>
      <c r="Y24" s="19">
        <v>34</v>
      </c>
      <c r="Z24" s="19">
        <v>34</v>
      </c>
      <c r="AA24" s="19">
        <f t="shared" si="4"/>
        <v>33.666666666666664</v>
      </c>
      <c r="AB24" s="19">
        <v>35</v>
      </c>
      <c r="AC24" s="19">
        <v>34</v>
      </c>
      <c r="AD24" s="19">
        <v>34</v>
      </c>
      <c r="AE24" s="19">
        <f t="shared" si="5"/>
        <v>34.333333333333336</v>
      </c>
      <c r="AF24" s="30">
        <f t="shared" si="1"/>
        <v>34.090909090909093</v>
      </c>
    </row>
    <row r="25" spans="1:32" x14ac:dyDescent="0.15">
      <c r="A25" s="19">
        <v>235</v>
      </c>
      <c r="B25" s="13">
        <v>32.881248565965592</v>
      </c>
      <c r="C25" s="13">
        <v>13.997604206500961</v>
      </c>
      <c r="D25" s="13">
        <v>16.210139579349899</v>
      </c>
      <c r="E25" s="29">
        <f t="shared" si="2"/>
        <v>21.029664117272151</v>
      </c>
      <c r="F25" s="15">
        <v>42.2</v>
      </c>
      <c r="G25" s="15">
        <v>75.61</v>
      </c>
      <c r="H25" s="15">
        <v>4.13</v>
      </c>
      <c r="I25" s="15">
        <v>18</v>
      </c>
      <c r="J25" s="15">
        <v>24.23</v>
      </c>
      <c r="K25" s="15">
        <v>77.19</v>
      </c>
      <c r="L25" s="15">
        <v>5.66</v>
      </c>
      <c r="M25" s="15">
        <v>19.260000000000002</v>
      </c>
      <c r="N25" s="15">
        <v>24.15</v>
      </c>
      <c r="O25" s="15">
        <v>76.739999999999995</v>
      </c>
      <c r="P25" s="15">
        <v>5.87</v>
      </c>
      <c r="Q25" s="15">
        <v>19.350000000000001</v>
      </c>
      <c r="R25" s="15">
        <v>24.58</v>
      </c>
      <c r="S25" s="16">
        <f t="shared" si="0"/>
        <v>24.319999999999997</v>
      </c>
      <c r="T25" s="19">
        <v>36</v>
      </c>
      <c r="U25" s="19">
        <v>35</v>
      </c>
      <c r="V25" s="19">
        <v>34</v>
      </c>
      <c r="W25" s="19">
        <f t="shared" si="3"/>
        <v>35</v>
      </c>
      <c r="X25" s="19">
        <v>34</v>
      </c>
      <c r="Y25" s="19">
        <v>34</v>
      </c>
      <c r="Z25" s="19">
        <v>33</v>
      </c>
      <c r="AA25" s="19">
        <f t="shared" si="4"/>
        <v>33.666666666666664</v>
      </c>
      <c r="AB25" s="19">
        <v>33</v>
      </c>
      <c r="AC25" s="19">
        <v>35</v>
      </c>
      <c r="AD25" s="19">
        <v>34</v>
      </c>
      <c r="AE25" s="19">
        <f t="shared" si="5"/>
        <v>34</v>
      </c>
      <c r="AF25" s="30">
        <f t="shared" si="1"/>
        <v>34.242424242424242</v>
      </c>
    </row>
    <row r="26" spans="1:32" x14ac:dyDescent="0.15">
      <c r="A26" s="19">
        <v>245</v>
      </c>
      <c r="B26" s="13">
        <v>25.431122370936908</v>
      </c>
      <c r="C26" s="13">
        <v>14.276275334608034</v>
      </c>
      <c r="D26" s="13">
        <v>16.824424474187389</v>
      </c>
      <c r="E26" s="29">
        <f t="shared" si="2"/>
        <v>18.843940726577443</v>
      </c>
      <c r="F26" s="15">
        <v>42.9</v>
      </c>
      <c r="G26" s="15">
        <v>68.739999999999995</v>
      </c>
      <c r="H26" s="15">
        <v>9.24</v>
      </c>
      <c r="I26" s="15">
        <v>23.75</v>
      </c>
      <c r="J26" s="15">
        <v>34.14</v>
      </c>
      <c r="K26" s="15">
        <v>68.38</v>
      </c>
      <c r="L26" s="15">
        <v>9.7799999999999994</v>
      </c>
      <c r="M26" s="15">
        <v>25.76</v>
      </c>
      <c r="N26" s="15">
        <v>35.76</v>
      </c>
      <c r="O26" s="15">
        <v>67.430000000000007</v>
      </c>
      <c r="P26" s="15">
        <v>10.29</v>
      </c>
      <c r="Q26" s="15">
        <v>26.78</v>
      </c>
      <c r="R26" s="15">
        <v>37.24</v>
      </c>
      <c r="S26" s="16">
        <f t="shared" si="0"/>
        <v>35.713333333333338</v>
      </c>
      <c r="T26" s="19">
        <v>37</v>
      </c>
      <c r="U26" s="19">
        <v>36</v>
      </c>
      <c r="V26" s="19">
        <v>39</v>
      </c>
      <c r="W26" s="19">
        <f t="shared" si="3"/>
        <v>37.333333333333336</v>
      </c>
      <c r="X26" s="19">
        <v>37</v>
      </c>
      <c r="Y26" s="19">
        <v>37</v>
      </c>
      <c r="Z26" s="19">
        <v>37</v>
      </c>
      <c r="AA26" s="19">
        <f t="shared" si="4"/>
        <v>37</v>
      </c>
      <c r="AB26" s="19">
        <v>35</v>
      </c>
      <c r="AC26" s="19">
        <v>35</v>
      </c>
      <c r="AD26" s="19">
        <v>34</v>
      </c>
      <c r="AE26" s="19">
        <f t="shared" si="5"/>
        <v>34.666666666666664</v>
      </c>
      <c r="AF26" s="30">
        <f t="shared" si="1"/>
        <v>36.484848484848492</v>
      </c>
    </row>
    <row r="27" spans="1:32" x14ac:dyDescent="0.15">
      <c r="A27" s="19">
        <v>249</v>
      </c>
      <c r="B27" s="13">
        <v>29.872598470363304</v>
      </c>
      <c r="C27" s="13">
        <v>19.024858508604201</v>
      </c>
      <c r="D27" s="13">
        <v>24.666869980879547</v>
      </c>
      <c r="E27" s="29">
        <f t="shared" si="2"/>
        <v>24.521442319949017</v>
      </c>
      <c r="F27" s="15">
        <v>42.4</v>
      </c>
      <c r="G27" s="15">
        <v>75.59</v>
      </c>
      <c r="H27" s="15">
        <v>7.37</v>
      </c>
      <c r="I27" s="15">
        <v>18.57</v>
      </c>
      <c r="J27" s="15">
        <v>25.38</v>
      </c>
      <c r="K27" s="15">
        <v>78.47</v>
      </c>
      <c r="L27" s="15">
        <v>6.32</v>
      </c>
      <c r="M27" s="15">
        <v>17.649999999999999</v>
      </c>
      <c r="N27" s="15">
        <v>22.38</v>
      </c>
      <c r="O27" s="15">
        <v>78.64</v>
      </c>
      <c r="P27" s="15">
        <v>5.33</v>
      </c>
      <c r="Q27" s="15">
        <v>15.91</v>
      </c>
      <c r="R27" s="15">
        <v>20.93</v>
      </c>
      <c r="S27" s="16">
        <f t="shared" si="0"/>
        <v>22.896666666666665</v>
      </c>
      <c r="T27" s="19">
        <v>34</v>
      </c>
      <c r="U27" s="19">
        <v>33</v>
      </c>
      <c r="V27" s="19">
        <v>33</v>
      </c>
      <c r="W27" s="19">
        <f t="shared" si="3"/>
        <v>33.333333333333336</v>
      </c>
      <c r="X27" s="19">
        <v>36</v>
      </c>
      <c r="Y27" s="19">
        <v>35</v>
      </c>
      <c r="Z27" s="19">
        <v>36</v>
      </c>
      <c r="AA27" s="19">
        <f t="shared" si="4"/>
        <v>35.666666666666664</v>
      </c>
      <c r="AB27" s="19">
        <v>36</v>
      </c>
      <c r="AC27" s="19">
        <v>37</v>
      </c>
      <c r="AD27" s="19">
        <v>36</v>
      </c>
      <c r="AE27" s="19">
        <f t="shared" si="5"/>
        <v>36.333333333333336</v>
      </c>
      <c r="AF27" s="30">
        <f t="shared" si="1"/>
        <v>35</v>
      </c>
    </row>
    <row r="28" spans="1:32" x14ac:dyDescent="0.15">
      <c r="A28" s="19">
        <v>264</v>
      </c>
      <c r="B28" s="13">
        <v>22.244307839388139</v>
      </c>
      <c r="C28" s="13">
        <v>16.342933078393887</v>
      </c>
      <c r="D28" s="13">
        <v>18.40916634799235</v>
      </c>
      <c r="E28" s="29">
        <f t="shared" si="2"/>
        <v>18.998802421924793</v>
      </c>
      <c r="F28" s="15">
        <v>44.5</v>
      </c>
      <c r="G28" s="15">
        <v>76.73</v>
      </c>
      <c r="H28" s="15">
        <v>4.76</v>
      </c>
      <c r="I28" s="15">
        <v>19.05</v>
      </c>
      <c r="J28" s="15">
        <v>24.15</v>
      </c>
      <c r="K28" s="15">
        <v>77.83</v>
      </c>
      <c r="L28" s="15">
        <v>5.67</v>
      </c>
      <c r="M28" s="15">
        <v>20.34</v>
      </c>
      <c r="N28" s="15">
        <v>24.41</v>
      </c>
      <c r="O28" s="15">
        <v>77.7</v>
      </c>
      <c r="P28" s="15">
        <v>5.55</v>
      </c>
      <c r="Q28" s="15">
        <v>19.559999999999999</v>
      </c>
      <c r="R28" s="15">
        <v>23.95</v>
      </c>
      <c r="S28" s="16">
        <f t="shared" si="0"/>
        <v>24.17</v>
      </c>
      <c r="T28" s="19">
        <v>32</v>
      </c>
      <c r="U28" s="19">
        <v>32</v>
      </c>
      <c r="V28" s="19">
        <v>33</v>
      </c>
      <c r="W28" s="19">
        <f t="shared" si="3"/>
        <v>32.333333333333336</v>
      </c>
      <c r="X28" s="19">
        <v>34</v>
      </c>
      <c r="Y28" s="19">
        <v>35</v>
      </c>
      <c r="Z28" s="19">
        <v>35</v>
      </c>
      <c r="AA28" s="19">
        <f t="shared" si="4"/>
        <v>34.666666666666664</v>
      </c>
      <c r="AB28" s="19">
        <v>32</v>
      </c>
      <c r="AC28" s="19">
        <v>31</v>
      </c>
      <c r="AD28" s="19">
        <v>32</v>
      </c>
      <c r="AE28" s="19">
        <f t="shared" si="5"/>
        <v>31.666666666666668</v>
      </c>
      <c r="AF28" s="30">
        <f t="shared" si="1"/>
        <v>33</v>
      </c>
    </row>
    <row r="29" spans="1:32" x14ac:dyDescent="0.15">
      <c r="A29" s="19">
        <v>267</v>
      </c>
      <c r="B29" s="13">
        <v>15.660837476099433</v>
      </c>
      <c r="C29" s="13">
        <v>13.192017208413009</v>
      </c>
      <c r="D29" s="13">
        <v>13.899956022944547</v>
      </c>
      <c r="E29" s="29">
        <f t="shared" si="2"/>
        <v>14.250936902485662</v>
      </c>
      <c r="F29" s="15">
        <v>45.1</v>
      </c>
      <c r="G29" s="15">
        <v>74.31</v>
      </c>
      <c r="H29" s="15">
        <v>7.83</v>
      </c>
      <c r="I29" s="15">
        <v>21.58</v>
      </c>
      <c r="J29" s="15">
        <v>28.29</v>
      </c>
      <c r="K29" s="15">
        <v>73.02</v>
      </c>
      <c r="L29" s="15">
        <v>9.94</v>
      </c>
      <c r="M29" s="15">
        <v>20.22</v>
      </c>
      <c r="N29" s="15">
        <v>29.11</v>
      </c>
      <c r="O29" s="15">
        <v>72.97</v>
      </c>
      <c r="P29" s="15">
        <v>9.7799999999999994</v>
      </c>
      <c r="Q29" s="15">
        <v>24.93</v>
      </c>
      <c r="R29" s="15">
        <v>31.98</v>
      </c>
      <c r="S29" s="16">
        <f t="shared" si="0"/>
        <v>29.793333333333333</v>
      </c>
      <c r="T29" s="19">
        <v>36</v>
      </c>
      <c r="U29" s="19">
        <v>35</v>
      </c>
      <c r="V29" s="19">
        <v>33</v>
      </c>
      <c r="W29" s="19">
        <f t="shared" si="3"/>
        <v>34.666666666666664</v>
      </c>
      <c r="X29" s="19">
        <v>34</v>
      </c>
      <c r="Y29" s="19">
        <v>34</v>
      </c>
      <c r="Z29" s="19">
        <v>35</v>
      </c>
      <c r="AA29" s="19">
        <f t="shared" si="4"/>
        <v>34.333333333333336</v>
      </c>
      <c r="AB29" s="19">
        <v>31</v>
      </c>
      <c r="AC29" s="19">
        <v>30</v>
      </c>
      <c r="AD29" s="19">
        <v>32</v>
      </c>
      <c r="AE29" s="19">
        <f t="shared" si="5"/>
        <v>31</v>
      </c>
      <c r="AF29" s="30">
        <f t="shared" si="1"/>
        <v>33.545454545454547</v>
      </c>
    </row>
    <row r="30" spans="1:32" x14ac:dyDescent="0.15">
      <c r="A30" s="19">
        <v>281</v>
      </c>
      <c r="B30" s="13">
        <v>34.055720841300186</v>
      </c>
      <c r="C30" s="13">
        <v>22.25644550669217</v>
      </c>
      <c r="D30" s="13">
        <v>20.563290630975153</v>
      </c>
      <c r="E30" s="29">
        <f t="shared" si="2"/>
        <v>25.625152326322507</v>
      </c>
      <c r="F30" s="15">
        <v>37.700000000000003</v>
      </c>
      <c r="G30" s="15">
        <v>74.75</v>
      </c>
      <c r="H30" s="15">
        <v>7.1</v>
      </c>
      <c r="I30" s="15">
        <v>23.77</v>
      </c>
      <c r="J30" s="15">
        <v>29.22</v>
      </c>
      <c r="K30" s="15">
        <v>74.180000000000007</v>
      </c>
      <c r="L30" s="15">
        <v>5.85</v>
      </c>
      <c r="M30" s="15">
        <v>21.5</v>
      </c>
      <c r="N30" s="15">
        <v>27.82</v>
      </c>
      <c r="O30" s="15">
        <v>76.33</v>
      </c>
      <c r="P30" s="15">
        <v>5.89</v>
      </c>
      <c r="Q30" s="15">
        <v>22.24</v>
      </c>
      <c r="R30" s="15">
        <v>26.79</v>
      </c>
      <c r="S30" s="16">
        <f t="shared" si="0"/>
        <v>27.943333333333332</v>
      </c>
      <c r="T30" s="19">
        <v>30</v>
      </c>
      <c r="U30" s="19">
        <v>31</v>
      </c>
      <c r="V30" s="19">
        <v>31</v>
      </c>
      <c r="W30" s="19">
        <f t="shared" si="3"/>
        <v>30.666666666666668</v>
      </c>
      <c r="X30" s="19">
        <v>28</v>
      </c>
      <c r="Y30" s="19">
        <v>28</v>
      </c>
      <c r="Z30" s="19">
        <v>26</v>
      </c>
      <c r="AA30" s="19">
        <f t="shared" si="4"/>
        <v>27.333333333333332</v>
      </c>
      <c r="AB30" s="19">
        <v>27</v>
      </c>
      <c r="AC30" s="19">
        <v>28</v>
      </c>
      <c r="AD30" s="19">
        <v>28</v>
      </c>
      <c r="AE30" s="19">
        <f t="shared" si="5"/>
        <v>27.666666666666668</v>
      </c>
      <c r="AF30" s="30">
        <f t="shared" si="1"/>
        <v>28.636363636363637</v>
      </c>
    </row>
    <row r="31" spans="1:32" x14ac:dyDescent="0.15">
      <c r="A31" s="19">
        <v>292</v>
      </c>
      <c r="B31" s="13">
        <v>35.688971319311683</v>
      </c>
      <c r="C31" s="13">
        <v>18.431705544933077</v>
      </c>
      <c r="D31" s="13">
        <v>20.008114722753341</v>
      </c>
      <c r="E31" s="29">
        <f t="shared" si="2"/>
        <v>24.709597195666031</v>
      </c>
      <c r="F31" s="15">
        <v>42</v>
      </c>
      <c r="G31" s="15">
        <v>78.290000000000006</v>
      </c>
      <c r="H31" s="15">
        <v>3.23</v>
      </c>
      <c r="I31" s="15">
        <v>19.059999999999999</v>
      </c>
      <c r="J31" s="15">
        <v>22.72</v>
      </c>
      <c r="K31" s="15">
        <v>78.569999999999993</v>
      </c>
      <c r="L31" s="15">
        <v>5.07</v>
      </c>
      <c r="M31" s="15">
        <v>22.65</v>
      </c>
      <c r="N31" s="15">
        <v>25.42</v>
      </c>
      <c r="O31" s="15">
        <v>79.56</v>
      </c>
      <c r="P31" s="15">
        <v>5.65</v>
      </c>
      <c r="Q31" s="15">
        <v>22.11</v>
      </c>
      <c r="R31" s="15">
        <v>24.3</v>
      </c>
      <c r="S31" s="16">
        <f t="shared" si="0"/>
        <v>24.146666666666665</v>
      </c>
      <c r="T31" s="19">
        <v>30</v>
      </c>
      <c r="U31" s="19">
        <v>30</v>
      </c>
      <c r="V31" s="19">
        <v>27</v>
      </c>
      <c r="W31" s="19">
        <f t="shared" si="3"/>
        <v>29</v>
      </c>
      <c r="X31" s="19">
        <v>33</v>
      </c>
      <c r="Y31" s="19">
        <v>33</v>
      </c>
      <c r="Z31" s="19">
        <v>34</v>
      </c>
      <c r="AA31" s="19">
        <f t="shared" si="4"/>
        <v>33.333333333333336</v>
      </c>
      <c r="AB31" s="19">
        <v>34</v>
      </c>
      <c r="AC31" s="19">
        <v>32</v>
      </c>
      <c r="AD31" s="19">
        <v>33</v>
      </c>
      <c r="AE31" s="19">
        <f t="shared" si="5"/>
        <v>33</v>
      </c>
      <c r="AF31" s="30">
        <f t="shared" si="1"/>
        <v>31.666666666666671</v>
      </c>
    </row>
    <row r="32" spans="1:32" x14ac:dyDescent="0.15">
      <c r="A32" s="19">
        <v>293</v>
      </c>
      <c r="B32" s="13">
        <v>16.986810707456975</v>
      </c>
      <c r="C32" s="13">
        <v>15.199843212237095</v>
      </c>
      <c r="D32" s="13">
        <v>15.577210325047808</v>
      </c>
      <c r="E32" s="29">
        <f t="shared" si="2"/>
        <v>15.921288081580625</v>
      </c>
      <c r="F32" s="15">
        <v>45.9</v>
      </c>
      <c r="G32" s="15">
        <v>76.63</v>
      </c>
      <c r="H32" s="15">
        <v>5.71</v>
      </c>
      <c r="I32" s="15">
        <v>18.07</v>
      </c>
      <c r="J32" s="15">
        <v>23.84</v>
      </c>
      <c r="K32" s="15">
        <v>77.319999999999993</v>
      </c>
      <c r="L32" s="15">
        <v>7.17</v>
      </c>
      <c r="M32" s="15">
        <v>21</v>
      </c>
      <c r="N32" s="15">
        <v>25.6</v>
      </c>
      <c r="O32" s="15">
        <v>75</v>
      </c>
      <c r="P32" s="15">
        <v>8.48</v>
      </c>
      <c r="Q32" s="15">
        <v>22.29</v>
      </c>
      <c r="R32" s="15">
        <v>28.45</v>
      </c>
      <c r="S32" s="16">
        <f t="shared" si="0"/>
        <v>25.963333333333335</v>
      </c>
      <c r="T32" s="19">
        <v>35</v>
      </c>
      <c r="U32" s="19">
        <v>35</v>
      </c>
      <c r="V32" s="19">
        <v>35</v>
      </c>
      <c r="W32" s="19">
        <f t="shared" si="3"/>
        <v>35</v>
      </c>
      <c r="X32" s="19">
        <v>35</v>
      </c>
      <c r="Y32" s="19">
        <v>37</v>
      </c>
      <c r="Z32" s="19">
        <v>34</v>
      </c>
      <c r="AA32" s="19">
        <f t="shared" si="4"/>
        <v>35.333333333333336</v>
      </c>
      <c r="AB32" s="19">
        <v>36</v>
      </c>
      <c r="AC32" s="19">
        <v>36</v>
      </c>
      <c r="AD32" s="19">
        <v>35</v>
      </c>
      <c r="AE32" s="19">
        <f t="shared" si="5"/>
        <v>35.666666666666664</v>
      </c>
      <c r="AF32" s="30">
        <f t="shared" si="1"/>
        <v>35.303030303030305</v>
      </c>
    </row>
    <row r="33" spans="1:32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8"/>
      <c r="K33" s="19"/>
      <c r="L33" s="19"/>
      <c r="M33" s="19"/>
      <c r="N33" s="18"/>
      <c r="O33" s="19"/>
      <c r="P33" s="19"/>
      <c r="Q33" s="19"/>
      <c r="R33" s="18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</sheetData>
  <mergeCells count="16">
    <mergeCell ref="A1:A3"/>
    <mergeCell ref="F1:F3"/>
    <mergeCell ref="G1:R1"/>
    <mergeCell ref="S1:S3"/>
    <mergeCell ref="T1:AE1"/>
    <mergeCell ref="AB2:AD3"/>
    <mergeCell ref="AE2:AE3"/>
    <mergeCell ref="B1:E2"/>
    <mergeCell ref="AF1:AF3"/>
    <mergeCell ref="G2:J2"/>
    <mergeCell ref="K2:N2"/>
    <mergeCell ref="O2:R2"/>
    <mergeCell ref="T2:V3"/>
    <mergeCell ref="W2:W3"/>
    <mergeCell ref="X2:Z3"/>
    <mergeCell ref="AA2:AA3"/>
  </mergeCells>
  <phoneticPr fontId="2" type="noConversion"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35"/>
  <sheetViews>
    <sheetView topLeftCell="Q1" workbookViewId="0">
      <selection activeCell="T1" sqref="T1:AE1"/>
    </sheetView>
  </sheetViews>
  <sheetFormatPr defaultRowHeight="13.5" x14ac:dyDescent="0.15"/>
  <cols>
    <col min="1" max="5" width="9" style="14"/>
    <col min="6" max="6" width="11.625" style="14" bestFit="1" customWidth="1"/>
    <col min="7" max="19" width="9" style="14"/>
    <col min="20" max="20" width="8.875" style="14" customWidth="1"/>
    <col min="21" max="16384" width="9" style="14"/>
  </cols>
  <sheetData>
    <row r="1" spans="1:249" x14ac:dyDescent="0.15">
      <c r="A1" s="48" t="s">
        <v>177</v>
      </c>
      <c r="B1" s="49" t="s">
        <v>165</v>
      </c>
      <c r="C1" s="49"/>
      <c r="D1" s="49"/>
      <c r="E1" s="50"/>
      <c r="F1" s="55" t="s">
        <v>162</v>
      </c>
      <c r="G1" s="47" t="s">
        <v>176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4" t="s">
        <v>152</v>
      </c>
      <c r="T1" s="56" t="s">
        <v>199</v>
      </c>
      <c r="U1" s="57"/>
      <c r="V1" s="57"/>
      <c r="W1" s="57"/>
      <c r="X1" s="57"/>
      <c r="Y1" s="57"/>
      <c r="Z1" s="57"/>
      <c r="AA1" s="57"/>
      <c r="AB1" s="57"/>
      <c r="AC1" s="57"/>
      <c r="AD1" s="57"/>
      <c r="AE1" s="58"/>
      <c r="AF1" s="55" t="s">
        <v>129</v>
      </c>
    </row>
    <row r="2" spans="1:249" x14ac:dyDescent="0.15">
      <c r="A2" s="61"/>
      <c r="B2" s="52"/>
      <c r="C2" s="52"/>
      <c r="D2" s="52"/>
      <c r="E2" s="53"/>
      <c r="F2" s="55"/>
      <c r="G2" s="47" t="s">
        <v>154</v>
      </c>
      <c r="H2" s="47"/>
      <c r="I2" s="47"/>
      <c r="J2" s="47"/>
      <c r="K2" s="47" t="s">
        <v>157</v>
      </c>
      <c r="L2" s="47"/>
      <c r="M2" s="47"/>
      <c r="N2" s="47"/>
      <c r="O2" s="47" t="s">
        <v>153</v>
      </c>
      <c r="P2" s="47"/>
      <c r="Q2" s="47"/>
      <c r="R2" s="47"/>
      <c r="S2" s="45"/>
      <c r="T2" s="48" t="s">
        <v>174</v>
      </c>
      <c r="U2" s="49"/>
      <c r="V2" s="50"/>
      <c r="W2" s="44" t="s">
        <v>138</v>
      </c>
      <c r="X2" s="48" t="s">
        <v>157</v>
      </c>
      <c r="Y2" s="49"/>
      <c r="Z2" s="50"/>
      <c r="AA2" s="44" t="s">
        <v>138</v>
      </c>
      <c r="AB2" s="48" t="s">
        <v>175</v>
      </c>
      <c r="AC2" s="49"/>
      <c r="AD2" s="49"/>
      <c r="AE2" s="50"/>
      <c r="AF2" s="55"/>
    </row>
    <row r="3" spans="1:249" x14ac:dyDescent="0.15">
      <c r="A3" s="51"/>
      <c r="B3" s="14" t="s">
        <v>163</v>
      </c>
      <c r="C3" s="14" t="s">
        <v>157</v>
      </c>
      <c r="D3" s="14" t="s">
        <v>170</v>
      </c>
      <c r="E3" s="10" t="s">
        <v>138</v>
      </c>
      <c r="F3" s="55"/>
      <c r="G3" s="14" t="s">
        <v>130</v>
      </c>
      <c r="H3" s="14" t="s">
        <v>139</v>
      </c>
      <c r="I3" s="14" t="s">
        <v>140</v>
      </c>
      <c r="J3" s="11" t="s">
        <v>131</v>
      </c>
      <c r="K3" s="14" t="s">
        <v>130</v>
      </c>
      <c r="L3" s="14" t="s">
        <v>139</v>
      </c>
      <c r="M3" s="14" t="s">
        <v>140</v>
      </c>
      <c r="N3" s="11" t="s">
        <v>131</v>
      </c>
      <c r="O3" s="14" t="s">
        <v>130</v>
      </c>
      <c r="P3" s="14" t="s">
        <v>139</v>
      </c>
      <c r="Q3" s="14" t="s">
        <v>140</v>
      </c>
      <c r="R3" s="11" t="s">
        <v>131</v>
      </c>
      <c r="S3" s="46"/>
      <c r="T3" s="51"/>
      <c r="U3" s="52"/>
      <c r="V3" s="53"/>
      <c r="W3" s="46"/>
      <c r="X3" s="51"/>
      <c r="Y3" s="52"/>
      <c r="Z3" s="53"/>
      <c r="AA3" s="46"/>
      <c r="AB3" s="51"/>
      <c r="AC3" s="52"/>
      <c r="AD3" s="52"/>
      <c r="AE3" s="53"/>
      <c r="AF3" s="55"/>
    </row>
    <row r="4" spans="1:249" x14ac:dyDescent="0.15">
      <c r="A4" s="14">
        <v>9</v>
      </c>
      <c r="B4" s="13">
        <v>18.120487571701712</v>
      </c>
      <c r="C4" s="13">
        <v>9.8800229445506726</v>
      </c>
      <c r="D4" s="13">
        <v>20.990244741873816</v>
      </c>
      <c r="E4" s="29">
        <f>AVERAGE(B4:D4)</f>
        <v>16.330251752708733</v>
      </c>
      <c r="F4" s="14">
        <v>44.48</v>
      </c>
      <c r="G4" s="14">
        <v>69.540000000000006</v>
      </c>
      <c r="H4" s="14">
        <v>11.53</v>
      </c>
      <c r="I4" s="14">
        <v>23.69</v>
      </c>
      <c r="J4" s="14">
        <v>34.229999999999997</v>
      </c>
      <c r="K4" s="14">
        <v>69.59</v>
      </c>
      <c r="L4" s="14">
        <v>11.62</v>
      </c>
      <c r="M4" s="14">
        <v>22.52</v>
      </c>
      <c r="N4" s="14">
        <v>33.520000000000003</v>
      </c>
      <c r="O4" s="14">
        <v>68.319999999999993</v>
      </c>
      <c r="P4" s="14">
        <v>11.29</v>
      </c>
      <c r="Q4" s="14">
        <v>23.3</v>
      </c>
      <c r="R4" s="14">
        <v>34.840000000000003</v>
      </c>
      <c r="S4" s="16">
        <f>AVERAGE(J4,N4,R4)</f>
        <v>34.196666666666665</v>
      </c>
      <c r="T4" s="14">
        <v>35</v>
      </c>
      <c r="U4" s="14">
        <v>34</v>
      </c>
      <c r="V4" s="14">
        <v>35</v>
      </c>
      <c r="W4" s="31">
        <f>AVERAGE(T4:V4)</f>
        <v>34.666666666666664</v>
      </c>
      <c r="X4" s="14">
        <v>34</v>
      </c>
      <c r="Y4" s="14">
        <v>34</v>
      </c>
      <c r="Z4" s="14">
        <v>34</v>
      </c>
      <c r="AA4" s="31">
        <f>AVERAGE(X4:Z4)</f>
        <v>34</v>
      </c>
      <c r="AB4" s="14">
        <v>32</v>
      </c>
      <c r="AC4" s="14">
        <v>32</v>
      </c>
      <c r="AD4" s="14">
        <v>31</v>
      </c>
      <c r="AE4" s="31">
        <f>AVERAGE(AB4:AD4)</f>
        <v>31.666666666666668</v>
      </c>
      <c r="AF4" s="32">
        <f t="shared" ref="AF4:AF33" si="0">AVERAGE(T4:AD4)</f>
        <v>33.606060606060602</v>
      </c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</row>
    <row r="5" spans="1:249" x14ac:dyDescent="0.15">
      <c r="A5" s="14">
        <v>18</v>
      </c>
      <c r="B5" s="13">
        <v>19.837063097514335</v>
      </c>
      <c r="C5" s="13">
        <v>12.938225621414919</v>
      </c>
      <c r="D5" s="13">
        <v>19.659942638623328</v>
      </c>
      <c r="E5" s="29">
        <f t="shared" ref="E5:E33" si="1">AVERAGE(B5:D5)</f>
        <v>17.478410452517526</v>
      </c>
      <c r="F5" s="14">
        <v>35.700000000000003</v>
      </c>
      <c r="G5" s="14">
        <v>74.91</v>
      </c>
      <c r="H5" s="14">
        <v>7.27</v>
      </c>
      <c r="I5" s="14">
        <v>22.98</v>
      </c>
      <c r="J5" s="14">
        <v>28.62</v>
      </c>
      <c r="K5" s="14">
        <v>76.59</v>
      </c>
      <c r="L5" s="14">
        <v>7.41</v>
      </c>
      <c r="M5" s="14">
        <v>21.85</v>
      </c>
      <c r="N5" s="14">
        <v>26.74</v>
      </c>
      <c r="O5" s="14">
        <v>76.180000000000007</v>
      </c>
      <c r="P5" s="14">
        <v>7.06</v>
      </c>
      <c r="Q5" s="14">
        <v>22.18</v>
      </c>
      <c r="R5" s="14">
        <v>27.15</v>
      </c>
      <c r="S5" s="16">
        <f t="shared" ref="S5:S33" si="2">AVERAGE(J5,N5,R5)</f>
        <v>27.50333333333333</v>
      </c>
      <c r="T5" s="14">
        <v>30</v>
      </c>
      <c r="U5" s="14">
        <v>29</v>
      </c>
      <c r="V5" s="14">
        <v>29</v>
      </c>
      <c r="W5" s="31">
        <f t="shared" ref="W5:W33" si="3">AVERAGE(T5:V5)</f>
        <v>29.333333333333332</v>
      </c>
      <c r="X5" s="14">
        <v>31</v>
      </c>
      <c r="Y5" s="14">
        <v>31</v>
      </c>
      <c r="Z5" s="14">
        <v>30</v>
      </c>
      <c r="AA5" s="31">
        <f t="shared" ref="AA5:AA33" si="4">AVERAGE(X5:Z5)</f>
        <v>30.666666666666668</v>
      </c>
      <c r="AB5" s="14">
        <v>29</v>
      </c>
      <c r="AC5" s="14">
        <v>29</v>
      </c>
      <c r="AD5" s="14">
        <v>29</v>
      </c>
      <c r="AE5" s="31">
        <f t="shared" ref="AE5:AE33" si="5">AVERAGE(AB5:AD5)</f>
        <v>29</v>
      </c>
      <c r="AF5" s="32">
        <f t="shared" si="0"/>
        <v>29.727272727272727</v>
      </c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</row>
    <row r="6" spans="1:249" x14ac:dyDescent="0.15">
      <c r="A6" s="14">
        <v>27</v>
      </c>
      <c r="B6" s="13">
        <v>26.716288718929246</v>
      </c>
      <c r="C6" s="13">
        <v>17.584001912045881</v>
      </c>
      <c r="D6" s="13">
        <v>19.03027724665391</v>
      </c>
      <c r="E6" s="29">
        <f t="shared" si="1"/>
        <v>21.110189292543012</v>
      </c>
      <c r="F6" s="14">
        <v>41.4</v>
      </c>
      <c r="G6" s="14">
        <v>74.510000000000005</v>
      </c>
      <c r="H6" s="14">
        <v>8.15</v>
      </c>
      <c r="I6" s="14">
        <v>25.73</v>
      </c>
      <c r="J6" s="14">
        <v>31.02</v>
      </c>
      <c r="K6" s="14">
        <v>75.209999999999994</v>
      </c>
      <c r="L6" s="14">
        <v>7.85</v>
      </c>
      <c r="M6" s="14">
        <v>26.1</v>
      </c>
      <c r="N6" s="14">
        <v>30.79</v>
      </c>
      <c r="O6" s="14">
        <v>74.37</v>
      </c>
      <c r="P6" s="14">
        <v>8.06</v>
      </c>
      <c r="Q6" s="14">
        <v>26.11</v>
      </c>
      <c r="R6" s="14">
        <v>31.36</v>
      </c>
      <c r="S6" s="16">
        <f t="shared" si="2"/>
        <v>31.056666666666668</v>
      </c>
      <c r="T6" s="14">
        <v>34</v>
      </c>
      <c r="U6" s="14">
        <v>36</v>
      </c>
      <c r="V6" s="14">
        <v>35</v>
      </c>
      <c r="W6" s="31">
        <f t="shared" si="3"/>
        <v>35</v>
      </c>
      <c r="X6" s="14">
        <v>36</v>
      </c>
      <c r="Y6" s="14">
        <v>34</v>
      </c>
      <c r="Z6" s="14">
        <v>36</v>
      </c>
      <c r="AA6" s="31">
        <f t="shared" si="4"/>
        <v>35.333333333333336</v>
      </c>
      <c r="AB6" s="14">
        <v>34</v>
      </c>
      <c r="AC6" s="14">
        <v>34</v>
      </c>
      <c r="AD6" s="14">
        <v>35</v>
      </c>
      <c r="AE6" s="31">
        <f t="shared" si="5"/>
        <v>34.333333333333336</v>
      </c>
      <c r="AF6" s="32">
        <f t="shared" si="0"/>
        <v>34.939393939393938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</row>
    <row r="7" spans="1:249" x14ac:dyDescent="0.15">
      <c r="A7" s="14">
        <v>34</v>
      </c>
      <c r="B7" s="13">
        <v>31.595908221797337</v>
      </c>
      <c r="C7" s="13">
        <v>20.031458891013369</v>
      </c>
      <c r="D7" s="13">
        <v>27.070898661567888</v>
      </c>
      <c r="E7" s="29">
        <f t="shared" si="1"/>
        <v>26.2327552581262</v>
      </c>
      <c r="F7" s="14">
        <v>41.37</v>
      </c>
      <c r="G7" s="14">
        <v>76.650000000000006</v>
      </c>
      <c r="H7" s="14">
        <v>5.32</v>
      </c>
      <c r="I7" s="14">
        <v>22.86</v>
      </c>
      <c r="J7" s="14">
        <v>26.88</v>
      </c>
      <c r="K7" s="14">
        <v>76.25</v>
      </c>
      <c r="L7" s="14">
        <v>7.25</v>
      </c>
      <c r="M7" s="14">
        <v>21.23</v>
      </c>
      <c r="N7" s="14">
        <v>26.52</v>
      </c>
      <c r="O7" s="14">
        <v>73.03</v>
      </c>
      <c r="P7" s="14">
        <v>6.94</v>
      </c>
      <c r="Q7" s="14">
        <v>22.3</v>
      </c>
      <c r="R7" s="14">
        <v>29.44</v>
      </c>
      <c r="S7" s="16">
        <f t="shared" si="2"/>
        <v>27.613333333333333</v>
      </c>
      <c r="T7" s="14">
        <v>33</v>
      </c>
      <c r="U7" s="14">
        <v>32</v>
      </c>
      <c r="V7" s="14">
        <v>32</v>
      </c>
      <c r="W7" s="31">
        <f t="shared" si="3"/>
        <v>32.333333333333336</v>
      </c>
      <c r="X7" s="14">
        <v>33</v>
      </c>
      <c r="Y7" s="14">
        <v>34</v>
      </c>
      <c r="Z7" s="14">
        <v>32</v>
      </c>
      <c r="AA7" s="31">
        <f t="shared" si="4"/>
        <v>33</v>
      </c>
      <c r="AB7" s="14">
        <v>31</v>
      </c>
      <c r="AC7" s="14">
        <v>31</v>
      </c>
      <c r="AD7" s="14">
        <v>31</v>
      </c>
      <c r="AE7" s="31">
        <f t="shared" si="5"/>
        <v>31</v>
      </c>
      <c r="AF7" s="32">
        <f t="shared" si="0"/>
        <v>32.212121212121218</v>
      </c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</row>
    <row r="8" spans="1:249" x14ac:dyDescent="0.15">
      <c r="A8" s="14">
        <v>35</v>
      </c>
      <c r="B8" s="13">
        <v>28.648625239005739</v>
      </c>
      <c r="C8" s="13">
        <v>8.5534474187380489</v>
      </c>
      <c r="D8" s="13">
        <v>18.877684512428285</v>
      </c>
      <c r="E8" s="29">
        <f t="shared" si="1"/>
        <v>18.693252390057356</v>
      </c>
      <c r="F8" s="14">
        <v>36.479999999999997</v>
      </c>
      <c r="G8" s="14">
        <v>75.02</v>
      </c>
      <c r="H8" s="14">
        <v>7.44</v>
      </c>
      <c r="I8" s="14">
        <v>25.51</v>
      </c>
      <c r="J8" s="14">
        <v>30.34</v>
      </c>
      <c r="K8" s="14">
        <v>72.459999999999994</v>
      </c>
      <c r="L8" s="14">
        <v>9.75</v>
      </c>
      <c r="M8" s="14">
        <v>25.77</v>
      </c>
      <c r="N8" s="14">
        <v>32.880000000000003</v>
      </c>
      <c r="O8" s="14">
        <v>67.790000000000006</v>
      </c>
      <c r="P8" s="14">
        <v>10.59</v>
      </c>
      <c r="Q8" s="14">
        <v>27.03</v>
      </c>
      <c r="R8" s="14">
        <v>37.22</v>
      </c>
      <c r="S8" s="16">
        <f t="shared" si="2"/>
        <v>33.479999999999997</v>
      </c>
      <c r="T8" s="14">
        <v>37</v>
      </c>
      <c r="U8" s="14">
        <v>37</v>
      </c>
      <c r="V8" s="14">
        <v>35</v>
      </c>
      <c r="W8" s="31">
        <f t="shared" si="3"/>
        <v>36.333333333333336</v>
      </c>
      <c r="X8" s="14">
        <v>38</v>
      </c>
      <c r="Y8" s="14">
        <v>38</v>
      </c>
      <c r="Z8" s="14">
        <v>38</v>
      </c>
      <c r="AA8" s="31">
        <f t="shared" si="4"/>
        <v>38</v>
      </c>
      <c r="AB8" s="14">
        <v>35</v>
      </c>
      <c r="AC8" s="14">
        <v>35</v>
      </c>
      <c r="AD8" s="14">
        <v>35</v>
      </c>
      <c r="AE8" s="31">
        <f t="shared" si="5"/>
        <v>35</v>
      </c>
      <c r="AF8" s="32">
        <f t="shared" si="0"/>
        <v>36.575757575757578</v>
      </c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</row>
    <row r="9" spans="1:249" s="16" customFormat="1" x14ac:dyDescent="0.15">
      <c r="A9" s="14">
        <v>67</v>
      </c>
      <c r="B9" s="13">
        <v>32.759068833651995</v>
      </c>
      <c r="C9" s="13">
        <v>17.37927724665391</v>
      </c>
      <c r="D9" s="13">
        <v>16.338588910133844</v>
      </c>
      <c r="E9" s="29">
        <f t="shared" si="1"/>
        <v>22.158978330146585</v>
      </c>
      <c r="F9" s="14">
        <v>38.869999999999997</v>
      </c>
      <c r="G9" s="14">
        <v>75.92</v>
      </c>
      <c r="H9" s="14">
        <v>6.98</v>
      </c>
      <c r="I9" s="14">
        <v>19.899999999999999</v>
      </c>
      <c r="J9" s="14">
        <v>25.83</v>
      </c>
      <c r="K9" s="14">
        <v>75.97</v>
      </c>
      <c r="L9" s="14">
        <v>8.57</v>
      </c>
      <c r="M9" s="14">
        <v>20.51</v>
      </c>
      <c r="N9" s="14">
        <v>26.67</v>
      </c>
      <c r="O9" s="14">
        <v>76.61</v>
      </c>
      <c r="P9" s="14">
        <v>7.44</v>
      </c>
      <c r="Q9" s="14">
        <v>21.82</v>
      </c>
      <c r="R9" s="14">
        <v>26.72</v>
      </c>
      <c r="S9" s="16">
        <f t="shared" si="2"/>
        <v>26.406666666666666</v>
      </c>
      <c r="T9" s="14">
        <v>34</v>
      </c>
      <c r="U9" s="14">
        <v>33</v>
      </c>
      <c r="V9" s="14">
        <v>32</v>
      </c>
      <c r="W9" s="31">
        <f t="shared" si="3"/>
        <v>33</v>
      </c>
      <c r="X9" s="14">
        <v>37</v>
      </c>
      <c r="Y9" s="14">
        <v>36</v>
      </c>
      <c r="Z9" s="14">
        <v>36</v>
      </c>
      <c r="AA9" s="31">
        <f t="shared" si="4"/>
        <v>36.333333333333336</v>
      </c>
      <c r="AB9" s="14">
        <v>36</v>
      </c>
      <c r="AC9" s="14">
        <v>35</v>
      </c>
      <c r="AD9" s="14">
        <v>33</v>
      </c>
      <c r="AE9" s="31">
        <f t="shared" si="5"/>
        <v>34.666666666666664</v>
      </c>
      <c r="AF9" s="32">
        <f t="shared" si="0"/>
        <v>34.666666666666664</v>
      </c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</row>
    <row r="10" spans="1:249" x14ac:dyDescent="0.15">
      <c r="A10" s="14">
        <v>76</v>
      </c>
      <c r="B10" s="13">
        <v>30.159931166348002</v>
      </c>
      <c r="C10" s="13">
        <v>12.030500956022935</v>
      </c>
      <c r="D10" s="13">
        <v>18.511416826003813</v>
      </c>
      <c r="E10" s="29">
        <f t="shared" si="1"/>
        <v>20.23394964945825</v>
      </c>
      <c r="F10" s="14">
        <v>39.950000000000003</v>
      </c>
      <c r="G10" s="14">
        <v>76.010000000000005</v>
      </c>
      <c r="H10" s="14">
        <v>6.37</v>
      </c>
      <c r="I10" s="14">
        <v>22.19</v>
      </c>
      <c r="J10" s="14">
        <v>27.1</v>
      </c>
      <c r="K10" s="14">
        <v>75.19</v>
      </c>
      <c r="L10" s="14">
        <v>8.44</v>
      </c>
      <c r="M10" s="14">
        <v>24</v>
      </c>
      <c r="N10" s="14">
        <v>29.45</v>
      </c>
      <c r="O10" s="14">
        <v>72.150000000000006</v>
      </c>
      <c r="P10" s="14">
        <v>9.2100000000000009</v>
      </c>
      <c r="Q10" s="14">
        <v>24.02</v>
      </c>
      <c r="R10" s="14">
        <v>31.79</v>
      </c>
      <c r="S10" s="16">
        <f t="shared" si="2"/>
        <v>29.446666666666669</v>
      </c>
      <c r="T10" s="14">
        <v>27</v>
      </c>
      <c r="U10" s="14">
        <v>28</v>
      </c>
      <c r="V10" s="14">
        <v>29</v>
      </c>
      <c r="W10" s="31">
        <f t="shared" si="3"/>
        <v>28</v>
      </c>
      <c r="X10" s="14">
        <v>27</v>
      </c>
      <c r="Y10" s="14">
        <v>27</v>
      </c>
      <c r="Z10" s="14">
        <v>28</v>
      </c>
      <c r="AA10" s="31">
        <f t="shared" si="4"/>
        <v>27.333333333333332</v>
      </c>
      <c r="AB10" s="14">
        <v>27</v>
      </c>
      <c r="AC10" s="14">
        <v>27</v>
      </c>
      <c r="AD10" s="14">
        <v>28</v>
      </c>
      <c r="AE10" s="31">
        <f t="shared" si="5"/>
        <v>27.333333333333332</v>
      </c>
      <c r="AF10" s="32">
        <f t="shared" si="0"/>
        <v>27.575757575757578</v>
      </c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</row>
    <row r="11" spans="1:249" x14ac:dyDescent="0.15">
      <c r="A11" s="14">
        <v>83</v>
      </c>
      <c r="B11" s="13">
        <v>23.242040152963678</v>
      </c>
      <c r="C11" s="13">
        <v>10.90484894837477</v>
      </c>
      <c r="D11" s="13">
        <v>14.900938814531553</v>
      </c>
      <c r="E11" s="29">
        <f t="shared" si="1"/>
        <v>16.349275971956668</v>
      </c>
      <c r="F11" s="14">
        <v>45.55</v>
      </c>
      <c r="G11" s="14">
        <v>79.13</v>
      </c>
      <c r="H11" s="14">
        <v>2.56</v>
      </c>
      <c r="I11" s="14">
        <v>14.56</v>
      </c>
      <c r="J11" s="14">
        <v>19.170000000000002</v>
      </c>
      <c r="K11" s="14">
        <v>82.96</v>
      </c>
      <c r="L11" s="14">
        <v>3.25</v>
      </c>
      <c r="M11" s="14">
        <v>16.920000000000002</v>
      </c>
      <c r="N11" s="14">
        <v>17.989999999999998</v>
      </c>
      <c r="O11" s="14">
        <v>83.16</v>
      </c>
      <c r="P11" s="14">
        <v>3.1</v>
      </c>
      <c r="Q11" s="14">
        <v>17.170000000000002</v>
      </c>
      <c r="R11" s="14">
        <v>18.010000000000002</v>
      </c>
      <c r="S11" s="16">
        <f t="shared" si="2"/>
        <v>18.39</v>
      </c>
      <c r="T11" s="14">
        <v>32</v>
      </c>
      <c r="U11" s="14">
        <v>33</v>
      </c>
      <c r="V11" s="14">
        <v>35</v>
      </c>
      <c r="W11" s="31">
        <f t="shared" si="3"/>
        <v>33.333333333333336</v>
      </c>
      <c r="X11" s="14">
        <v>33</v>
      </c>
      <c r="Y11" s="14">
        <v>35</v>
      </c>
      <c r="Z11" s="14">
        <v>34</v>
      </c>
      <c r="AA11" s="31">
        <f t="shared" si="4"/>
        <v>34</v>
      </c>
      <c r="AB11" s="14">
        <v>32</v>
      </c>
      <c r="AC11" s="14">
        <v>31</v>
      </c>
      <c r="AD11" s="14">
        <v>32</v>
      </c>
      <c r="AE11" s="31">
        <f t="shared" si="5"/>
        <v>31.666666666666668</v>
      </c>
      <c r="AF11" s="32">
        <f t="shared" si="0"/>
        <v>33.121212121212125</v>
      </c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</row>
    <row r="12" spans="1:249" x14ac:dyDescent="0.15">
      <c r="A12" s="14">
        <v>85</v>
      </c>
      <c r="B12" s="13">
        <v>31.656179732313596</v>
      </c>
      <c r="C12" s="13">
        <v>21.670470363288683</v>
      </c>
      <c r="D12" s="13">
        <v>45.102826003824106</v>
      </c>
      <c r="E12" s="29">
        <f t="shared" si="1"/>
        <v>32.809825366475458</v>
      </c>
      <c r="F12" s="14">
        <v>42.46</v>
      </c>
      <c r="G12" s="14">
        <v>79.23</v>
      </c>
      <c r="H12" s="14">
        <v>2.68</v>
      </c>
      <c r="I12" s="14">
        <v>18.309999999999999</v>
      </c>
      <c r="J12" s="14">
        <v>21.44</v>
      </c>
      <c r="K12" s="14">
        <v>82.16</v>
      </c>
      <c r="L12" s="14">
        <v>4.33</v>
      </c>
      <c r="M12" s="14">
        <v>20.02</v>
      </c>
      <c r="N12" s="14">
        <v>21.05</v>
      </c>
      <c r="O12" s="14">
        <v>78.22</v>
      </c>
      <c r="P12" s="14">
        <v>4.87</v>
      </c>
      <c r="Q12" s="14">
        <v>20.45</v>
      </c>
      <c r="R12" s="14">
        <v>24.02</v>
      </c>
      <c r="S12" s="16">
        <f t="shared" si="2"/>
        <v>22.17</v>
      </c>
      <c r="T12" s="14">
        <v>34</v>
      </c>
      <c r="U12" s="14">
        <v>34</v>
      </c>
      <c r="V12" s="14">
        <v>35</v>
      </c>
      <c r="W12" s="31">
        <f t="shared" si="3"/>
        <v>34.333333333333336</v>
      </c>
      <c r="X12" s="14">
        <v>32</v>
      </c>
      <c r="Y12" s="14">
        <v>32</v>
      </c>
      <c r="Z12" s="14">
        <v>32</v>
      </c>
      <c r="AA12" s="31">
        <f t="shared" si="4"/>
        <v>32</v>
      </c>
      <c r="AB12" s="14">
        <v>32</v>
      </c>
      <c r="AC12" s="14">
        <v>31</v>
      </c>
      <c r="AD12" s="14">
        <v>32</v>
      </c>
      <c r="AE12" s="31">
        <f t="shared" si="5"/>
        <v>31.666666666666668</v>
      </c>
      <c r="AF12" s="32">
        <f t="shared" si="0"/>
        <v>32.757575757575758</v>
      </c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</row>
    <row r="13" spans="1:249" x14ac:dyDescent="0.15">
      <c r="A13" s="14">
        <v>88</v>
      </c>
      <c r="B13" s="13">
        <v>19.73400191204589</v>
      </c>
      <c r="C13" s="13">
        <v>6.8439101338432131</v>
      </c>
      <c r="D13" s="13">
        <v>15.950225621414916</v>
      </c>
      <c r="E13" s="29">
        <f t="shared" si="1"/>
        <v>14.17604588910134</v>
      </c>
      <c r="F13" s="14">
        <v>42.33</v>
      </c>
      <c r="G13" s="14">
        <v>69.17</v>
      </c>
      <c r="H13" s="14">
        <v>9.31</v>
      </c>
      <c r="I13" s="14">
        <v>27.24</v>
      </c>
      <c r="J13" s="14">
        <v>36</v>
      </c>
      <c r="K13" s="14">
        <v>68.62</v>
      </c>
      <c r="L13" s="14">
        <v>10.72</v>
      </c>
      <c r="M13" s="14">
        <v>26.24</v>
      </c>
      <c r="N13" s="14">
        <v>36.17</v>
      </c>
      <c r="O13" s="14">
        <v>64.2</v>
      </c>
      <c r="P13" s="14">
        <v>11.51</v>
      </c>
      <c r="Q13" s="14">
        <v>28.08</v>
      </c>
      <c r="R13" s="14">
        <v>40.78</v>
      </c>
      <c r="S13" s="16">
        <f t="shared" si="2"/>
        <v>37.65</v>
      </c>
      <c r="T13" s="14">
        <v>32</v>
      </c>
      <c r="U13" s="14">
        <v>31</v>
      </c>
      <c r="V13" s="14">
        <v>32</v>
      </c>
      <c r="W13" s="31">
        <f t="shared" si="3"/>
        <v>31.666666666666668</v>
      </c>
      <c r="X13" s="14">
        <v>34</v>
      </c>
      <c r="Y13" s="14">
        <v>33</v>
      </c>
      <c r="Z13" s="14">
        <v>34</v>
      </c>
      <c r="AA13" s="31">
        <f t="shared" si="4"/>
        <v>33.666666666666664</v>
      </c>
      <c r="AB13" s="14">
        <v>32</v>
      </c>
      <c r="AC13" s="14">
        <v>30</v>
      </c>
      <c r="AD13" s="14">
        <v>31</v>
      </c>
      <c r="AE13" s="31">
        <f t="shared" si="5"/>
        <v>31</v>
      </c>
      <c r="AF13" s="32">
        <f t="shared" si="0"/>
        <v>32.212121212121218</v>
      </c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</row>
    <row r="14" spans="1:249" x14ac:dyDescent="0.15">
      <c r="A14" s="14">
        <v>97</v>
      </c>
      <c r="B14" s="13">
        <v>18.486913957934973</v>
      </c>
      <c r="C14" s="13">
        <v>14.331221797323145</v>
      </c>
      <c r="D14" s="13">
        <v>24.890151051625256</v>
      </c>
      <c r="E14" s="29">
        <f t="shared" si="1"/>
        <v>19.236095602294458</v>
      </c>
      <c r="G14" s="14">
        <v>87.09</v>
      </c>
      <c r="H14" s="14">
        <v>1.84</v>
      </c>
      <c r="I14" s="14">
        <v>14.86</v>
      </c>
      <c r="J14" s="14">
        <v>13.64</v>
      </c>
      <c r="K14" s="14">
        <v>87.33</v>
      </c>
      <c r="L14" s="14">
        <v>1.77</v>
      </c>
      <c r="M14" s="14">
        <v>14.79</v>
      </c>
      <c r="N14" s="14">
        <v>13.41</v>
      </c>
      <c r="O14" s="14">
        <v>86.7</v>
      </c>
      <c r="P14" s="14">
        <v>2.2599999999999998</v>
      </c>
      <c r="Q14" s="14">
        <v>14.86</v>
      </c>
      <c r="R14" s="14">
        <v>13.92</v>
      </c>
      <c r="S14" s="16">
        <f t="shared" si="2"/>
        <v>13.656666666666666</v>
      </c>
      <c r="T14" s="14">
        <v>33</v>
      </c>
      <c r="U14" s="14">
        <v>32</v>
      </c>
      <c r="V14" s="14">
        <v>31</v>
      </c>
      <c r="W14" s="31">
        <f t="shared" si="3"/>
        <v>32</v>
      </c>
      <c r="X14" s="14">
        <v>33</v>
      </c>
      <c r="Y14" s="14">
        <v>34</v>
      </c>
      <c r="Z14" s="14">
        <v>33</v>
      </c>
      <c r="AA14" s="31">
        <f t="shared" si="4"/>
        <v>33.333333333333336</v>
      </c>
      <c r="AB14" s="14">
        <v>33</v>
      </c>
      <c r="AC14" s="14">
        <v>32</v>
      </c>
      <c r="AD14" s="14">
        <v>33</v>
      </c>
      <c r="AE14" s="31">
        <f t="shared" si="5"/>
        <v>32.666666666666664</v>
      </c>
      <c r="AF14" s="32">
        <f t="shared" si="0"/>
        <v>32.666666666666664</v>
      </c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</row>
    <row r="15" spans="1:249" s="16" customFormat="1" x14ac:dyDescent="0.15">
      <c r="A15" s="14">
        <v>109</v>
      </c>
      <c r="B15" s="13">
        <v>48.628713193116624</v>
      </c>
      <c r="C15" s="13">
        <v>13.326831739961758</v>
      </c>
      <c r="D15" s="13">
        <v>22.070999999999994</v>
      </c>
      <c r="E15" s="29">
        <f t="shared" si="1"/>
        <v>28.008848311026128</v>
      </c>
      <c r="F15" s="14">
        <v>49</v>
      </c>
      <c r="G15" s="14">
        <v>73.88</v>
      </c>
      <c r="H15" s="14">
        <v>5.68</v>
      </c>
      <c r="I15" s="14">
        <v>19374</v>
      </c>
      <c r="J15" s="14">
        <v>26.94</v>
      </c>
      <c r="K15" s="14">
        <v>76.67</v>
      </c>
      <c r="L15" s="14">
        <v>7.26</v>
      </c>
      <c r="M15" s="14">
        <v>21.58</v>
      </c>
      <c r="N15" s="14">
        <v>26.47</v>
      </c>
      <c r="O15" s="14">
        <v>74.44</v>
      </c>
      <c r="P15" s="14">
        <v>7.08</v>
      </c>
      <c r="Q15" s="14">
        <v>21.47</v>
      </c>
      <c r="R15" s="14">
        <v>27.92</v>
      </c>
      <c r="S15" s="16">
        <f t="shared" si="2"/>
        <v>27.11</v>
      </c>
      <c r="T15" s="14">
        <v>38</v>
      </c>
      <c r="U15" s="14">
        <v>40</v>
      </c>
      <c r="V15" s="14">
        <v>40</v>
      </c>
      <c r="W15" s="31">
        <f t="shared" si="3"/>
        <v>39.333333333333336</v>
      </c>
      <c r="X15" s="14">
        <v>39</v>
      </c>
      <c r="Y15" s="14">
        <v>41</v>
      </c>
      <c r="Z15" s="14">
        <v>40</v>
      </c>
      <c r="AA15" s="31">
        <f t="shared" si="4"/>
        <v>40</v>
      </c>
      <c r="AB15" s="14">
        <v>39</v>
      </c>
      <c r="AC15" s="14">
        <v>38</v>
      </c>
      <c r="AD15" s="14">
        <v>40</v>
      </c>
      <c r="AE15" s="31">
        <f t="shared" si="5"/>
        <v>39</v>
      </c>
      <c r="AF15" s="32">
        <f t="shared" si="0"/>
        <v>39.484848484848492</v>
      </c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</row>
    <row r="16" spans="1:249" x14ac:dyDescent="0.15">
      <c r="A16" s="14">
        <v>112</v>
      </c>
      <c r="B16" s="13">
        <v>41.779718929254322</v>
      </c>
      <c r="C16" s="13">
        <v>23.843034416826001</v>
      </c>
      <c r="D16" s="13">
        <v>20.950875717017208</v>
      </c>
      <c r="E16" s="29">
        <f t="shared" si="1"/>
        <v>28.857876354365843</v>
      </c>
      <c r="F16" s="14">
        <v>42.67</v>
      </c>
      <c r="G16" s="14">
        <v>83.68</v>
      </c>
      <c r="H16" s="14">
        <v>2.27</v>
      </c>
      <c r="I16" s="14">
        <v>17.07</v>
      </c>
      <c r="J16" s="14">
        <v>17.46</v>
      </c>
      <c r="K16" s="14">
        <v>82.02</v>
      </c>
      <c r="L16" s="14">
        <v>4.07</v>
      </c>
      <c r="M16" s="14">
        <v>21.1</v>
      </c>
      <c r="N16" s="14">
        <v>21.91</v>
      </c>
      <c r="O16" s="14">
        <v>81.77</v>
      </c>
      <c r="P16" s="14">
        <v>4.03</v>
      </c>
      <c r="Q16" s="14">
        <v>20.48</v>
      </c>
      <c r="R16" s="14">
        <v>21.57</v>
      </c>
      <c r="S16" s="16">
        <f t="shared" si="2"/>
        <v>20.313333333333336</v>
      </c>
      <c r="T16" s="14">
        <v>30</v>
      </c>
      <c r="U16" s="14">
        <v>31</v>
      </c>
      <c r="V16" s="14">
        <v>31</v>
      </c>
      <c r="W16" s="31">
        <f t="shared" si="3"/>
        <v>30.666666666666668</v>
      </c>
      <c r="X16" s="14">
        <v>30</v>
      </c>
      <c r="Y16" s="14">
        <v>33</v>
      </c>
      <c r="Z16" s="14">
        <v>33</v>
      </c>
      <c r="AA16" s="31">
        <f t="shared" si="4"/>
        <v>32</v>
      </c>
      <c r="AB16" s="14">
        <v>29</v>
      </c>
      <c r="AC16" s="14">
        <v>30</v>
      </c>
      <c r="AD16" s="14">
        <v>30</v>
      </c>
      <c r="AE16" s="31">
        <f t="shared" si="5"/>
        <v>29.666666666666668</v>
      </c>
      <c r="AF16" s="32">
        <f t="shared" si="0"/>
        <v>30.878787878787879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</row>
    <row r="17" spans="1:249" x14ac:dyDescent="0.15">
      <c r="A17" s="14">
        <v>121</v>
      </c>
      <c r="B17" s="13">
        <v>27.035850860420648</v>
      </c>
      <c r="C17" s="13">
        <v>29.656118546845128</v>
      </c>
      <c r="D17" s="13">
        <v>29.365107074569806</v>
      </c>
      <c r="E17" s="29">
        <f t="shared" si="1"/>
        <v>28.685692160611861</v>
      </c>
      <c r="F17" s="14">
        <v>41.64</v>
      </c>
      <c r="G17" s="14">
        <v>82.3</v>
      </c>
      <c r="H17" s="14">
        <v>2.42</v>
      </c>
      <c r="I17" s="14">
        <v>17.68</v>
      </c>
      <c r="J17" s="14">
        <v>18.829999999999998</v>
      </c>
      <c r="K17" s="14">
        <v>83.94</v>
      </c>
      <c r="L17" s="14">
        <v>2.4</v>
      </c>
      <c r="M17" s="14">
        <v>18.82</v>
      </c>
      <c r="N17" s="14">
        <v>18.690000000000001</v>
      </c>
      <c r="O17" s="14">
        <v>83.41</v>
      </c>
      <c r="P17" s="14">
        <v>2.19</v>
      </c>
      <c r="Q17" s="14">
        <v>17.05</v>
      </c>
      <c r="R17" s="14">
        <v>17.600000000000001</v>
      </c>
      <c r="S17" s="16">
        <f t="shared" si="2"/>
        <v>18.373333333333331</v>
      </c>
      <c r="T17" s="14">
        <v>27</v>
      </c>
      <c r="U17" s="14">
        <v>27</v>
      </c>
      <c r="V17" s="14">
        <v>27</v>
      </c>
      <c r="W17" s="31">
        <f t="shared" si="3"/>
        <v>27</v>
      </c>
      <c r="X17" s="14">
        <v>27</v>
      </c>
      <c r="Y17" s="14">
        <v>27</v>
      </c>
      <c r="Z17" s="14">
        <v>27</v>
      </c>
      <c r="AA17" s="31">
        <f t="shared" si="4"/>
        <v>27</v>
      </c>
      <c r="AB17" s="14">
        <v>26</v>
      </c>
      <c r="AC17" s="14">
        <v>26</v>
      </c>
      <c r="AD17" s="14">
        <v>27</v>
      </c>
      <c r="AE17" s="31">
        <f t="shared" si="5"/>
        <v>26.333333333333332</v>
      </c>
      <c r="AF17" s="32">
        <f t="shared" si="0"/>
        <v>26.818181818181817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</row>
    <row r="18" spans="1:249" x14ac:dyDescent="0.15">
      <c r="A18" s="14">
        <v>139</v>
      </c>
      <c r="B18" s="13">
        <v>25.622227533460812</v>
      </c>
      <c r="C18" s="13">
        <v>10.289172084130003</v>
      </c>
      <c r="D18" s="13">
        <v>17.113858508604217</v>
      </c>
      <c r="E18" s="29">
        <f t="shared" si="1"/>
        <v>17.675086042065011</v>
      </c>
      <c r="F18" s="14">
        <v>43.53</v>
      </c>
      <c r="G18" s="14">
        <v>81.16</v>
      </c>
      <c r="H18" s="14">
        <v>3.79</v>
      </c>
      <c r="I18" s="14">
        <v>18.91</v>
      </c>
      <c r="J18" s="14">
        <v>20.73</v>
      </c>
      <c r="K18" s="14">
        <v>81.83</v>
      </c>
      <c r="L18" s="14">
        <v>4.9000000000000004</v>
      </c>
      <c r="M18" s="14">
        <v>18.07</v>
      </c>
      <c r="N18" s="14">
        <v>19.95</v>
      </c>
      <c r="O18" s="14">
        <v>81.510000000000005</v>
      </c>
      <c r="P18" s="14">
        <v>4.82</v>
      </c>
      <c r="Q18" s="14">
        <v>19.149999999999999</v>
      </c>
      <c r="R18" s="14">
        <v>20.91</v>
      </c>
      <c r="S18" s="16">
        <f t="shared" si="2"/>
        <v>20.53</v>
      </c>
      <c r="T18" s="14">
        <v>33</v>
      </c>
      <c r="U18" s="14">
        <v>37</v>
      </c>
      <c r="V18" s="14">
        <v>37</v>
      </c>
      <c r="W18" s="31">
        <f t="shared" si="3"/>
        <v>35.666666666666664</v>
      </c>
      <c r="X18" s="14">
        <v>35</v>
      </c>
      <c r="Y18" s="14">
        <v>35</v>
      </c>
      <c r="Z18" s="14">
        <v>36</v>
      </c>
      <c r="AA18" s="31">
        <f t="shared" si="4"/>
        <v>35.333333333333336</v>
      </c>
      <c r="AB18" s="14">
        <v>33</v>
      </c>
      <c r="AC18" s="14">
        <v>33</v>
      </c>
      <c r="AD18" s="14">
        <v>32</v>
      </c>
      <c r="AE18" s="31">
        <f t="shared" si="5"/>
        <v>32.666666666666664</v>
      </c>
      <c r="AF18" s="32">
        <f t="shared" si="0"/>
        <v>34.727272727272727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</row>
    <row r="19" spans="1:249" x14ac:dyDescent="0.15">
      <c r="A19" s="14">
        <v>140</v>
      </c>
      <c r="B19" s="13">
        <v>33.023705544933065</v>
      </c>
      <c r="C19" s="13">
        <v>14.811216061185467</v>
      </c>
      <c r="D19" s="13">
        <v>27.765126195028692</v>
      </c>
      <c r="E19" s="29">
        <f t="shared" si="1"/>
        <v>25.200015933715743</v>
      </c>
      <c r="F19" s="14">
        <v>45.15</v>
      </c>
      <c r="G19" s="14">
        <v>81.34</v>
      </c>
      <c r="H19" s="14">
        <v>3.4</v>
      </c>
      <c r="I19" s="14">
        <v>18.82</v>
      </c>
      <c r="J19" s="14">
        <v>20.47</v>
      </c>
      <c r="K19" s="14">
        <v>80.05</v>
      </c>
      <c r="L19" s="14">
        <v>4.63</v>
      </c>
      <c r="M19" s="14">
        <v>19.399999999999999</v>
      </c>
      <c r="N19" s="14">
        <v>21.47</v>
      </c>
      <c r="O19" s="14">
        <v>81.38</v>
      </c>
      <c r="P19" s="14">
        <v>4.2</v>
      </c>
      <c r="Q19" s="14">
        <v>20.28</v>
      </c>
      <c r="R19" s="14">
        <v>21.69</v>
      </c>
      <c r="S19" s="16">
        <f t="shared" si="2"/>
        <v>21.209999999999997</v>
      </c>
      <c r="T19" s="14">
        <v>30</v>
      </c>
      <c r="U19" s="14">
        <v>31</v>
      </c>
      <c r="V19" s="14">
        <v>32</v>
      </c>
      <c r="W19" s="31">
        <f t="shared" si="3"/>
        <v>31</v>
      </c>
      <c r="X19" s="14">
        <v>32</v>
      </c>
      <c r="Y19" s="14">
        <v>33</v>
      </c>
      <c r="Z19" s="14">
        <v>32</v>
      </c>
      <c r="AA19" s="31">
        <f t="shared" si="4"/>
        <v>32.333333333333336</v>
      </c>
      <c r="AB19" s="14">
        <v>31</v>
      </c>
      <c r="AC19" s="14">
        <v>31</v>
      </c>
      <c r="AD19" s="14">
        <v>31</v>
      </c>
      <c r="AE19" s="31">
        <f t="shared" si="5"/>
        <v>31</v>
      </c>
      <c r="AF19" s="32">
        <f t="shared" si="0"/>
        <v>31.484848484848488</v>
      </c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</row>
    <row r="20" spans="1:249" s="16" customFormat="1" x14ac:dyDescent="0.15">
      <c r="A20" s="14">
        <v>142</v>
      </c>
      <c r="B20" s="13">
        <v>28.153560229445493</v>
      </c>
      <c r="C20" s="13">
        <v>26.572518164435937</v>
      </c>
      <c r="D20" s="13">
        <v>17.345393881453159</v>
      </c>
      <c r="E20" s="29">
        <f t="shared" si="1"/>
        <v>24.023824091778195</v>
      </c>
      <c r="F20" s="14">
        <v>38.26</v>
      </c>
      <c r="G20" s="14">
        <v>82.17</v>
      </c>
      <c r="H20" s="14">
        <v>3.56</v>
      </c>
      <c r="I20" s="14">
        <v>17.64</v>
      </c>
      <c r="J20" s="14">
        <v>19.100000000000001</v>
      </c>
      <c r="K20" s="14">
        <v>82.7</v>
      </c>
      <c r="L20" s="14">
        <v>4.05</v>
      </c>
      <c r="M20" s="14">
        <v>18.190000000000001</v>
      </c>
      <c r="N20" s="14">
        <v>19.260000000000002</v>
      </c>
      <c r="O20" s="14">
        <v>80.97</v>
      </c>
      <c r="P20" s="14">
        <v>4.8099999999999996</v>
      </c>
      <c r="Q20" s="14">
        <v>18.739999999999998</v>
      </c>
      <c r="R20" s="14">
        <v>20.96</v>
      </c>
      <c r="S20" s="16">
        <f t="shared" si="2"/>
        <v>19.773333333333333</v>
      </c>
      <c r="T20" s="14">
        <v>28</v>
      </c>
      <c r="U20" s="14">
        <v>34</v>
      </c>
      <c r="V20" s="14">
        <v>33</v>
      </c>
      <c r="W20" s="31">
        <f t="shared" si="3"/>
        <v>31.666666666666668</v>
      </c>
      <c r="X20" s="14">
        <v>33</v>
      </c>
      <c r="Y20" s="14">
        <v>34</v>
      </c>
      <c r="Z20" s="14">
        <v>32</v>
      </c>
      <c r="AA20" s="31">
        <f t="shared" si="4"/>
        <v>33</v>
      </c>
      <c r="AB20" s="14">
        <v>31</v>
      </c>
      <c r="AC20" s="14">
        <v>30</v>
      </c>
      <c r="AD20" s="14">
        <v>33</v>
      </c>
      <c r="AE20" s="31">
        <f t="shared" si="5"/>
        <v>31.333333333333332</v>
      </c>
      <c r="AF20" s="32">
        <f t="shared" si="0"/>
        <v>32.060606060606062</v>
      </c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</row>
    <row r="21" spans="1:249" x14ac:dyDescent="0.15">
      <c r="A21" s="14">
        <v>207</v>
      </c>
      <c r="B21" s="13">
        <v>28.489577437858522</v>
      </c>
      <c r="C21" s="13">
        <v>17.737592734225625</v>
      </c>
      <c r="D21" s="13">
        <v>19.891015296367119</v>
      </c>
      <c r="E21" s="29">
        <f t="shared" si="1"/>
        <v>22.03939515615042</v>
      </c>
      <c r="F21" s="14">
        <v>42.13</v>
      </c>
      <c r="G21" s="14">
        <v>79.150000000000006</v>
      </c>
      <c r="H21" s="14">
        <v>5.25</v>
      </c>
      <c r="I21" s="14">
        <v>18.61</v>
      </c>
      <c r="J21" s="14">
        <v>22.21</v>
      </c>
      <c r="K21" s="14">
        <v>79.08</v>
      </c>
      <c r="L21" s="14">
        <v>6.16</v>
      </c>
      <c r="M21" s="14">
        <v>26.05</v>
      </c>
      <c r="N21" s="14">
        <v>27.98</v>
      </c>
      <c r="O21" s="14">
        <v>78.98</v>
      </c>
      <c r="P21" s="14">
        <v>6.33</v>
      </c>
      <c r="Q21" s="14">
        <v>21.47</v>
      </c>
      <c r="R21" s="14">
        <v>24.6</v>
      </c>
      <c r="S21" s="16">
        <f t="shared" si="2"/>
        <v>24.929999999999996</v>
      </c>
      <c r="T21" s="14">
        <v>27</v>
      </c>
      <c r="U21" s="14">
        <v>30</v>
      </c>
      <c r="V21" s="14">
        <v>31</v>
      </c>
      <c r="W21" s="31">
        <f t="shared" si="3"/>
        <v>29.333333333333332</v>
      </c>
      <c r="X21" s="14">
        <v>33</v>
      </c>
      <c r="Y21" s="14">
        <v>34</v>
      </c>
      <c r="Z21" s="14">
        <v>34</v>
      </c>
      <c r="AA21" s="31">
        <f t="shared" si="4"/>
        <v>33.666666666666664</v>
      </c>
      <c r="AB21" s="14">
        <v>31</v>
      </c>
      <c r="AC21" s="14">
        <v>31</v>
      </c>
      <c r="AD21" s="14">
        <v>32</v>
      </c>
      <c r="AE21" s="31">
        <f t="shared" si="5"/>
        <v>31.333333333333332</v>
      </c>
      <c r="AF21" s="32">
        <f t="shared" si="0"/>
        <v>31.454545454545453</v>
      </c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</row>
    <row r="22" spans="1:249" x14ac:dyDescent="0.15">
      <c r="A22" s="14">
        <v>220</v>
      </c>
      <c r="B22" s="13">
        <v>26.416267686424508</v>
      </c>
      <c r="C22" s="13">
        <v>14.297149139579355</v>
      </c>
      <c r="D22" s="13">
        <v>14.76785659655833</v>
      </c>
      <c r="E22" s="29">
        <f t="shared" si="1"/>
        <v>18.493757807520733</v>
      </c>
      <c r="G22" s="14">
        <v>82.75</v>
      </c>
      <c r="H22" s="14">
        <v>2.74</v>
      </c>
      <c r="I22" s="14">
        <v>18.89</v>
      </c>
      <c r="J22" s="14">
        <v>19.510000000000002</v>
      </c>
      <c r="K22" s="14">
        <v>84.27</v>
      </c>
      <c r="L22" s="14">
        <v>2.79</v>
      </c>
      <c r="M22" s="14">
        <v>18.03</v>
      </c>
      <c r="N22" s="14">
        <v>17.93</v>
      </c>
      <c r="O22" s="14">
        <v>85.13</v>
      </c>
      <c r="P22" s="14">
        <v>2.67</v>
      </c>
      <c r="Q22" s="14">
        <v>16.93</v>
      </c>
      <c r="R22" s="14">
        <v>16.54</v>
      </c>
      <c r="S22" s="16">
        <f t="shared" si="2"/>
        <v>17.993333333333332</v>
      </c>
      <c r="T22" s="14">
        <v>35</v>
      </c>
      <c r="U22" s="14">
        <v>36</v>
      </c>
      <c r="V22" s="14">
        <v>36</v>
      </c>
      <c r="W22" s="31">
        <f t="shared" si="3"/>
        <v>35.666666666666664</v>
      </c>
      <c r="X22" s="14">
        <v>37</v>
      </c>
      <c r="Y22" s="14">
        <v>37</v>
      </c>
      <c r="Z22" s="14">
        <v>37</v>
      </c>
      <c r="AA22" s="31">
        <f t="shared" si="4"/>
        <v>37</v>
      </c>
      <c r="AB22" s="14">
        <v>35</v>
      </c>
      <c r="AC22" s="14">
        <v>35</v>
      </c>
      <c r="AD22" s="14">
        <v>36</v>
      </c>
      <c r="AE22" s="31">
        <f t="shared" si="5"/>
        <v>35.333333333333336</v>
      </c>
      <c r="AF22" s="32">
        <f t="shared" si="0"/>
        <v>36.060606060606055</v>
      </c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</row>
    <row r="23" spans="1:249" x14ac:dyDescent="0.15">
      <c r="A23" s="14">
        <v>223</v>
      </c>
      <c r="B23" s="13">
        <v>25.619701720841288</v>
      </c>
      <c r="C23" s="13">
        <v>7.6162160611854706</v>
      </c>
      <c r="D23" s="13">
        <v>11.698089866156783</v>
      </c>
      <c r="E23" s="29">
        <f t="shared" si="1"/>
        <v>14.978002549394516</v>
      </c>
      <c r="F23" s="14">
        <v>44.94</v>
      </c>
      <c r="G23" s="14">
        <v>80.22</v>
      </c>
      <c r="H23" s="14">
        <v>4.75</v>
      </c>
      <c r="I23" s="14">
        <v>23.75</v>
      </c>
      <c r="J23" s="14">
        <v>25.19</v>
      </c>
      <c r="K23" s="14">
        <v>79.39</v>
      </c>
      <c r="L23" s="14">
        <v>6.07</v>
      </c>
      <c r="M23" s="14">
        <v>22.57</v>
      </c>
      <c r="N23" s="14">
        <v>25.09</v>
      </c>
      <c r="O23" s="14">
        <v>78.430000000000007</v>
      </c>
      <c r="P23" s="14">
        <v>5.99</v>
      </c>
      <c r="Q23" s="14">
        <v>23.1</v>
      </c>
      <c r="R23" s="14">
        <v>26.05</v>
      </c>
      <c r="S23" s="16">
        <f t="shared" si="2"/>
        <v>25.443333333333332</v>
      </c>
      <c r="T23" s="14">
        <v>32</v>
      </c>
      <c r="U23" s="14">
        <v>34</v>
      </c>
      <c r="V23" s="14">
        <v>33</v>
      </c>
      <c r="W23" s="31">
        <f t="shared" si="3"/>
        <v>33</v>
      </c>
      <c r="X23" s="14">
        <v>35</v>
      </c>
      <c r="Y23" s="14">
        <v>34</v>
      </c>
      <c r="Z23" s="14">
        <v>35</v>
      </c>
      <c r="AA23" s="31">
        <f t="shared" si="4"/>
        <v>34.666666666666664</v>
      </c>
      <c r="AB23" s="14">
        <v>33</v>
      </c>
      <c r="AC23" s="14">
        <v>33</v>
      </c>
      <c r="AD23" s="14">
        <v>32</v>
      </c>
      <c r="AE23" s="31">
        <f t="shared" si="5"/>
        <v>32.666666666666664</v>
      </c>
      <c r="AF23" s="32">
        <f t="shared" si="0"/>
        <v>33.515151515151516</v>
      </c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</row>
    <row r="24" spans="1:249" x14ac:dyDescent="0.15">
      <c r="A24" s="14">
        <v>227</v>
      </c>
      <c r="B24" s="13">
        <v>23.891342256214145</v>
      </c>
      <c r="C24" s="13">
        <v>13.299084130019116</v>
      </c>
      <c r="D24" s="13">
        <v>21.811627151051614</v>
      </c>
      <c r="E24" s="29">
        <f t="shared" si="1"/>
        <v>19.667351179094961</v>
      </c>
      <c r="F24" s="14">
        <v>40.200000000000003</v>
      </c>
      <c r="G24" s="14">
        <v>64.040000000000006</v>
      </c>
      <c r="H24" s="14">
        <v>15.27</v>
      </c>
      <c r="I24" s="14">
        <v>28.75</v>
      </c>
      <c r="J24" s="14">
        <v>42.52</v>
      </c>
      <c r="K24" s="14">
        <v>64.86</v>
      </c>
      <c r="L24" s="14">
        <v>14.71</v>
      </c>
      <c r="M24" s="14">
        <v>24.61</v>
      </c>
      <c r="N24" s="14">
        <v>39.409999999999997</v>
      </c>
      <c r="O24" s="14">
        <v>61.62</v>
      </c>
      <c r="P24" s="14">
        <v>14.06</v>
      </c>
      <c r="Q24" s="14">
        <v>24.78</v>
      </c>
      <c r="R24" s="14">
        <v>41.78</v>
      </c>
      <c r="S24" s="16">
        <f t="shared" si="2"/>
        <v>41.236666666666672</v>
      </c>
      <c r="T24" s="14">
        <v>41</v>
      </c>
      <c r="U24" s="14">
        <v>38</v>
      </c>
      <c r="V24" s="14">
        <v>40</v>
      </c>
      <c r="W24" s="31">
        <f t="shared" si="3"/>
        <v>39.666666666666664</v>
      </c>
      <c r="X24" s="14">
        <v>38</v>
      </c>
      <c r="Y24" s="14">
        <v>38</v>
      </c>
      <c r="Z24" s="14">
        <v>37</v>
      </c>
      <c r="AA24" s="31">
        <f t="shared" si="4"/>
        <v>37.666666666666664</v>
      </c>
      <c r="AB24" s="14">
        <v>33</v>
      </c>
      <c r="AC24" s="14">
        <v>33</v>
      </c>
      <c r="AD24" s="14">
        <v>35</v>
      </c>
      <c r="AE24" s="31">
        <f t="shared" si="5"/>
        <v>33.666666666666664</v>
      </c>
      <c r="AF24" s="32">
        <f t="shared" si="0"/>
        <v>37.303030303030305</v>
      </c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</row>
    <row r="25" spans="1:249" x14ac:dyDescent="0.15">
      <c r="A25" s="14">
        <v>247</v>
      </c>
      <c r="B25" s="13">
        <v>24.884609942638662</v>
      </c>
      <c r="C25" s="13">
        <v>9.5127246653919695</v>
      </c>
      <c r="D25" s="13">
        <v>8.5427036328871857</v>
      </c>
      <c r="E25" s="29">
        <f t="shared" si="1"/>
        <v>14.313346080305939</v>
      </c>
      <c r="F25" s="14">
        <v>46.33</v>
      </c>
      <c r="G25" s="14">
        <v>79.72</v>
      </c>
      <c r="H25" s="14">
        <v>4.91</v>
      </c>
      <c r="I25" s="14">
        <v>23.87</v>
      </c>
      <c r="J25" s="14">
        <v>25.6</v>
      </c>
      <c r="K25" s="14">
        <v>77.599999999999994</v>
      </c>
      <c r="L25" s="14">
        <v>6.09</v>
      </c>
      <c r="M25" s="14">
        <v>24.51</v>
      </c>
      <c r="N25" s="14">
        <v>27.64</v>
      </c>
      <c r="O25" s="14">
        <v>78.83</v>
      </c>
      <c r="P25" s="14">
        <v>5.07</v>
      </c>
      <c r="Q25" s="14">
        <v>22.38</v>
      </c>
      <c r="R25" s="14">
        <v>25.05</v>
      </c>
      <c r="S25" s="16">
        <f t="shared" si="2"/>
        <v>26.096666666666668</v>
      </c>
      <c r="T25" s="14">
        <v>38</v>
      </c>
      <c r="U25" s="14">
        <v>36</v>
      </c>
      <c r="V25" s="14">
        <v>35</v>
      </c>
      <c r="W25" s="31">
        <f t="shared" si="3"/>
        <v>36.333333333333336</v>
      </c>
      <c r="X25" s="14">
        <v>37</v>
      </c>
      <c r="Y25" s="14">
        <v>37</v>
      </c>
      <c r="Z25" s="14">
        <v>37</v>
      </c>
      <c r="AA25" s="31">
        <f t="shared" si="4"/>
        <v>37</v>
      </c>
      <c r="AB25" s="14">
        <v>35</v>
      </c>
      <c r="AC25" s="14">
        <v>34</v>
      </c>
      <c r="AD25" s="14">
        <v>34</v>
      </c>
      <c r="AE25" s="31">
        <f t="shared" si="5"/>
        <v>34.333333333333336</v>
      </c>
      <c r="AF25" s="32">
        <f t="shared" si="0"/>
        <v>36.030303030303031</v>
      </c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</row>
    <row r="26" spans="1:249" x14ac:dyDescent="0.15">
      <c r="A26" s="14">
        <v>248</v>
      </c>
      <c r="B26" s="13">
        <v>34.066569789674986</v>
      </c>
      <c r="C26" s="13">
        <v>8.4742619502868148</v>
      </c>
      <c r="D26" s="13">
        <v>25.880258126195013</v>
      </c>
      <c r="E26" s="29">
        <f t="shared" si="1"/>
        <v>22.807029955385605</v>
      </c>
      <c r="F26" s="14">
        <v>42.43</v>
      </c>
      <c r="G26" s="14">
        <v>76.91</v>
      </c>
      <c r="H26" s="14">
        <v>7.34</v>
      </c>
      <c r="I26" s="14">
        <v>14.3</v>
      </c>
      <c r="J26" s="14">
        <v>22.08</v>
      </c>
      <c r="K26" s="14">
        <v>71.56</v>
      </c>
      <c r="L26" s="14">
        <v>10.09</v>
      </c>
      <c r="M26" s="14">
        <v>20.91</v>
      </c>
      <c r="N26" s="14">
        <v>30.65</v>
      </c>
      <c r="O26" s="14">
        <v>70.95</v>
      </c>
      <c r="P26" s="14">
        <v>10.199999999999999</v>
      </c>
      <c r="Q26" s="14">
        <v>22.39</v>
      </c>
      <c r="R26" s="14">
        <v>31.98</v>
      </c>
      <c r="S26" s="16">
        <f t="shared" si="2"/>
        <v>28.236666666666665</v>
      </c>
      <c r="T26" s="14">
        <v>34</v>
      </c>
      <c r="U26" s="14">
        <v>34</v>
      </c>
      <c r="V26" s="14">
        <v>35</v>
      </c>
      <c r="W26" s="31">
        <f t="shared" si="3"/>
        <v>34.333333333333336</v>
      </c>
      <c r="X26" s="14">
        <v>32</v>
      </c>
      <c r="Y26" s="14">
        <v>34</v>
      </c>
      <c r="Z26" s="14">
        <v>33</v>
      </c>
      <c r="AA26" s="31">
        <f t="shared" si="4"/>
        <v>33</v>
      </c>
      <c r="AB26" s="14">
        <v>35</v>
      </c>
      <c r="AC26" s="14">
        <v>36</v>
      </c>
      <c r="AD26" s="14">
        <v>36</v>
      </c>
      <c r="AE26" s="31">
        <f t="shared" si="5"/>
        <v>35.666666666666664</v>
      </c>
      <c r="AF26" s="32">
        <f t="shared" si="0"/>
        <v>34.212121212121218</v>
      </c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</row>
    <row r="27" spans="1:249" x14ac:dyDescent="0.15">
      <c r="A27" s="14">
        <v>260</v>
      </c>
      <c r="B27" s="13">
        <v>22.372799235181656</v>
      </c>
      <c r="C27" s="13">
        <v>18.36025047801148</v>
      </c>
      <c r="D27" s="13">
        <v>20.022414913957931</v>
      </c>
      <c r="E27" s="29">
        <f t="shared" si="1"/>
        <v>20.251821542383691</v>
      </c>
      <c r="F27" s="14">
        <v>39.39</v>
      </c>
      <c r="G27" s="14">
        <v>79.64</v>
      </c>
      <c r="H27" s="14">
        <v>5.59</v>
      </c>
      <c r="I27" s="14">
        <v>15.75</v>
      </c>
      <c r="J27" s="14">
        <v>20.16</v>
      </c>
      <c r="K27" s="14">
        <v>77.989999999999995</v>
      </c>
      <c r="L27" s="14">
        <v>5.88</v>
      </c>
      <c r="M27" s="14">
        <v>17.760000000000002</v>
      </c>
      <c r="N27" s="14">
        <v>22.68</v>
      </c>
      <c r="O27" s="14">
        <v>78.7</v>
      </c>
      <c r="P27" s="14">
        <v>5.92</v>
      </c>
      <c r="Q27" s="14">
        <v>16.87</v>
      </c>
      <c r="R27" s="14">
        <v>21.62</v>
      </c>
      <c r="S27" s="16">
        <f t="shared" si="2"/>
        <v>21.486666666666668</v>
      </c>
      <c r="T27" s="14">
        <v>40</v>
      </c>
      <c r="U27" s="14">
        <v>39</v>
      </c>
      <c r="V27" s="14">
        <v>37</v>
      </c>
      <c r="W27" s="31">
        <f t="shared" si="3"/>
        <v>38.666666666666664</v>
      </c>
      <c r="X27" s="14">
        <v>41</v>
      </c>
      <c r="Y27" s="14">
        <v>38</v>
      </c>
      <c r="Z27" s="14">
        <v>38</v>
      </c>
      <c r="AA27" s="31">
        <f t="shared" si="4"/>
        <v>39</v>
      </c>
      <c r="AB27" s="14">
        <v>40</v>
      </c>
      <c r="AC27" s="14">
        <v>41</v>
      </c>
      <c r="AD27" s="14">
        <v>41</v>
      </c>
      <c r="AE27" s="31">
        <f t="shared" si="5"/>
        <v>40.666666666666664</v>
      </c>
      <c r="AF27" s="32">
        <f t="shared" si="0"/>
        <v>39.333333333333329</v>
      </c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</row>
    <row r="28" spans="1:249" x14ac:dyDescent="0.15">
      <c r="A28" s="14">
        <v>269</v>
      </c>
      <c r="B28" s="13">
        <v>23.94666347992354</v>
      </c>
      <c r="C28" s="13">
        <v>21.492051625238986</v>
      </c>
      <c r="D28" s="13">
        <v>17.045592734225622</v>
      </c>
      <c r="E28" s="29">
        <f t="shared" si="1"/>
        <v>20.828102613129385</v>
      </c>
      <c r="F28" s="14">
        <v>42.78</v>
      </c>
      <c r="G28" s="14">
        <v>73.88</v>
      </c>
      <c r="H28" s="14">
        <v>7.24</v>
      </c>
      <c r="I28" s="14">
        <v>23.71</v>
      </c>
      <c r="J28" s="14">
        <v>29.82</v>
      </c>
      <c r="K28" s="14">
        <v>73.72</v>
      </c>
      <c r="L28" s="14">
        <v>8.6999999999999993</v>
      </c>
      <c r="M28" s="14">
        <v>24.45</v>
      </c>
      <c r="N28" s="14">
        <v>30.82</v>
      </c>
      <c r="O28" s="14">
        <v>71.58</v>
      </c>
      <c r="P28" s="14">
        <v>9.0399999999999991</v>
      </c>
      <c r="Q28" s="14">
        <v>24.92</v>
      </c>
      <c r="R28" s="14">
        <v>32.72</v>
      </c>
      <c r="S28" s="16">
        <f t="shared" si="2"/>
        <v>31.12</v>
      </c>
      <c r="T28" s="14">
        <v>32</v>
      </c>
      <c r="U28" s="14">
        <v>34</v>
      </c>
      <c r="V28" s="14">
        <v>32</v>
      </c>
      <c r="W28" s="31">
        <f t="shared" si="3"/>
        <v>32.666666666666664</v>
      </c>
      <c r="X28" s="14">
        <v>34</v>
      </c>
      <c r="Y28" s="14">
        <v>33</v>
      </c>
      <c r="Z28" s="14">
        <v>33</v>
      </c>
      <c r="AA28" s="31">
        <f t="shared" si="4"/>
        <v>33.333333333333336</v>
      </c>
      <c r="AB28" s="14">
        <v>31</v>
      </c>
      <c r="AC28" s="14">
        <v>31</v>
      </c>
      <c r="AD28" s="14">
        <v>29</v>
      </c>
      <c r="AE28" s="31">
        <f t="shared" si="5"/>
        <v>30.333333333333332</v>
      </c>
      <c r="AF28" s="32">
        <f t="shared" si="0"/>
        <v>32.272727272727273</v>
      </c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</row>
    <row r="29" spans="1:249" x14ac:dyDescent="0.15">
      <c r="A29" s="14">
        <v>284</v>
      </c>
      <c r="B29" s="13">
        <v>11.517294455066914</v>
      </c>
      <c r="C29" s="13">
        <v>12.459336520076482</v>
      </c>
      <c r="D29" s="13">
        <v>13.802984703632882</v>
      </c>
      <c r="E29" s="29">
        <f t="shared" si="1"/>
        <v>12.593205226258759</v>
      </c>
      <c r="F29" s="14">
        <v>44.38</v>
      </c>
      <c r="G29" s="14">
        <v>77.09</v>
      </c>
      <c r="H29" s="14">
        <v>6.24</v>
      </c>
      <c r="I29" s="14">
        <v>24.08</v>
      </c>
      <c r="J29" s="14">
        <v>27.68</v>
      </c>
      <c r="K29" s="14">
        <v>77.260000000000005</v>
      </c>
      <c r="L29" s="14">
        <v>6.92</v>
      </c>
      <c r="M29" s="14">
        <v>22.17</v>
      </c>
      <c r="N29" s="14">
        <v>26.38</v>
      </c>
      <c r="O29" s="14">
        <v>76.260000000000005</v>
      </c>
      <c r="P29" s="14">
        <v>4.99</v>
      </c>
      <c r="Q29" s="14">
        <v>18.38</v>
      </c>
      <c r="R29" s="14">
        <v>24.14</v>
      </c>
      <c r="S29" s="16">
        <f t="shared" si="2"/>
        <v>26.066666666666666</v>
      </c>
      <c r="T29" s="14">
        <v>35</v>
      </c>
      <c r="U29" s="14">
        <v>34</v>
      </c>
      <c r="V29" s="14">
        <v>35</v>
      </c>
      <c r="W29" s="31">
        <f t="shared" si="3"/>
        <v>34.666666666666664</v>
      </c>
      <c r="X29" s="14">
        <v>36</v>
      </c>
      <c r="Y29" s="14">
        <v>37</v>
      </c>
      <c r="Z29" s="14">
        <v>36</v>
      </c>
      <c r="AA29" s="31">
        <f t="shared" si="4"/>
        <v>36.333333333333336</v>
      </c>
      <c r="AB29" s="14">
        <v>35</v>
      </c>
      <c r="AC29" s="14">
        <v>33</v>
      </c>
      <c r="AD29" s="14">
        <v>35</v>
      </c>
      <c r="AE29" s="31">
        <f t="shared" si="5"/>
        <v>34.333333333333336</v>
      </c>
      <c r="AF29" s="32">
        <f t="shared" si="0"/>
        <v>35.18181818181818</v>
      </c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</row>
    <row r="30" spans="1:249" x14ac:dyDescent="0.15">
      <c r="A30" s="14">
        <v>285</v>
      </c>
      <c r="B30" s="13">
        <v>18.06876864244742</v>
      </c>
      <c r="C30" s="13">
        <v>7.4771089866156846</v>
      </c>
      <c r="D30" s="13">
        <v>28.861569789674949</v>
      </c>
      <c r="E30" s="29">
        <f t="shared" si="1"/>
        <v>18.135815806246018</v>
      </c>
      <c r="F30" s="14">
        <v>41.74</v>
      </c>
      <c r="G30" s="14">
        <v>68.84</v>
      </c>
      <c r="H30" s="14">
        <v>12.91</v>
      </c>
      <c r="I30" s="14">
        <v>26.07</v>
      </c>
      <c r="J30" s="14">
        <v>36.65</v>
      </c>
      <c r="K30" s="14">
        <v>68.92</v>
      </c>
      <c r="L30" s="14">
        <v>12.64</v>
      </c>
      <c r="M30" s="14">
        <v>26.42</v>
      </c>
      <c r="N30" s="14">
        <v>36.700000000000003</v>
      </c>
      <c r="O30" s="14">
        <v>67.22</v>
      </c>
      <c r="P30" s="14">
        <v>12.45</v>
      </c>
      <c r="Q30" s="14">
        <v>26.86</v>
      </c>
      <c r="R30" s="14">
        <v>38.119999999999997</v>
      </c>
      <c r="S30" s="16">
        <f t="shared" si="2"/>
        <v>37.156666666666666</v>
      </c>
      <c r="T30" s="14">
        <v>40</v>
      </c>
      <c r="U30" s="14">
        <v>40</v>
      </c>
      <c r="V30" s="14">
        <v>41</v>
      </c>
      <c r="W30" s="31">
        <f t="shared" si="3"/>
        <v>40.333333333333336</v>
      </c>
      <c r="X30" s="14">
        <v>39</v>
      </c>
      <c r="Y30" s="14">
        <v>38</v>
      </c>
      <c r="Z30" s="14">
        <v>39</v>
      </c>
      <c r="AA30" s="31">
        <f t="shared" si="4"/>
        <v>38.666666666666664</v>
      </c>
      <c r="AB30" s="14">
        <v>33</v>
      </c>
      <c r="AC30" s="14">
        <v>33</v>
      </c>
      <c r="AD30" s="14">
        <v>34</v>
      </c>
      <c r="AE30" s="31">
        <f t="shared" si="5"/>
        <v>33.333333333333336</v>
      </c>
      <c r="AF30" s="32">
        <f t="shared" si="0"/>
        <v>37.81818181818182</v>
      </c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</row>
    <row r="31" spans="1:249" x14ac:dyDescent="0.15">
      <c r="A31" s="14">
        <v>286</v>
      </c>
      <c r="B31" s="13">
        <v>31.960227533460799</v>
      </c>
      <c r="C31" s="13">
        <v>17.346768642447419</v>
      </c>
      <c r="D31" s="13">
        <v>10.324818355640542</v>
      </c>
      <c r="E31" s="29">
        <f t="shared" si="1"/>
        <v>19.877271510516252</v>
      </c>
      <c r="F31" s="14">
        <v>44.9</v>
      </c>
      <c r="G31" s="14">
        <v>48.89</v>
      </c>
      <c r="H31" s="14">
        <v>11.25</v>
      </c>
      <c r="I31" s="14">
        <v>26.36</v>
      </c>
      <c r="J31" s="14">
        <v>36.22</v>
      </c>
      <c r="K31" s="14">
        <v>69.33</v>
      </c>
      <c r="L31" s="14">
        <v>11.03</v>
      </c>
      <c r="M31" s="14">
        <v>25.81</v>
      </c>
      <c r="N31" s="14">
        <v>35.49</v>
      </c>
      <c r="O31" s="14">
        <v>67.650000000000006</v>
      </c>
      <c r="P31" s="14">
        <v>11.4</v>
      </c>
      <c r="Q31" s="14">
        <v>27.08</v>
      </c>
      <c r="R31" s="14">
        <v>37.6</v>
      </c>
      <c r="S31" s="16">
        <f t="shared" si="2"/>
        <v>36.436666666666667</v>
      </c>
      <c r="T31" s="14">
        <v>36</v>
      </c>
      <c r="U31" s="14">
        <v>36</v>
      </c>
      <c r="V31" s="14">
        <v>38</v>
      </c>
      <c r="W31" s="31">
        <f t="shared" si="3"/>
        <v>36.666666666666664</v>
      </c>
      <c r="X31" s="14">
        <v>35</v>
      </c>
      <c r="Y31" s="14">
        <v>35</v>
      </c>
      <c r="Z31" s="14">
        <v>35</v>
      </c>
      <c r="AA31" s="31">
        <f t="shared" si="4"/>
        <v>35</v>
      </c>
      <c r="AB31" s="14">
        <v>35</v>
      </c>
      <c r="AC31" s="14">
        <v>34</v>
      </c>
      <c r="AD31" s="14">
        <v>35</v>
      </c>
      <c r="AE31" s="31">
        <f t="shared" si="5"/>
        <v>34.666666666666664</v>
      </c>
      <c r="AF31" s="32">
        <f t="shared" si="0"/>
        <v>35.515151515151508</v>
      </c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</row>
    <row r="32" spans="1:249" x14ac:dyDescent="0.15">
      <c r="A32" s="14">
        <v>296</v>
      </c>
      <c r="B32" s="13">
        <v>33.786416826003837</v>
      </c>
      <c r="C32" s="13">
        <v>17.14760611854684</v>
      </c>
      <c r="D32" s="13">
        <v>31.93680497131929</v>
      </c>
      <c r="E32" s="29">
        <f t="shared" si="1"/>
        <v>27.623609305289989</v>
      </c>
      <c r="F32" s="14">
        <v>42.46</v>
      </c>
      <c r="G32" s="14">
        <v>75.08</v>
      </c>
      <c r="H32" s="14">
        <v>7.7</v>
      </c>
      <c r="I32" s="14">
        <v>26.23</v>
      </c>
      <c r="J32" s="14">
        <v>30.88</v>
      </c>
      <c r="K32" s="14">
        <v>76.239999999999995</v>
      </c>
      <c r="L32" s="14">
        <v>6.91</v>
      </c>
      <c r="M32" s="14">
        <v>25.77</v>
      </c>
      <c r="N32" s="14">
        <v>29.6</v>
      </c>
      <c r="O32" s="14">
        <v>76.569999999999993</v>
      </c>
      <c r="P32" s="14">
        <v>5.95</v>
      </c>
      <c r="Q32" s="14">
        <v>23.27</v>
      </c>
      <c r="R32" s="14">
        <v>27.36</v>
      </c>
      <c r="S32" s="16">
        <f t="shared" si="2"/>
        <v>29.28</v>
      </c>
      <c r="T32" s="14">
        <v>35</v>
      </c>
      <c r="U32" s="14">
        <v>35</v>
      </c>
      <c r="V32" s="14">
        <v>34</v>
      </c>
      <c r="W32" s="31">
        <f t="shared" si="3"/>
        <v>34.666666666666664</v>
      </c>
      <c r="X32" s="14">
        <v>37</v>
      </c>
      <c r="Y32" s="14">
        <v>36</v>
      </c>
      <c r="Z32" s="14">
        <v>35</v>
      </c>
      <c r="AA32" s="31">
        <f t="shared" si="4"/>
        <v>36</v>
      </c>
      <c r="AB32" s="14">
        <v>32</v>
      </c>
      <c r="AC32" s="14">
        <v>32</v>
      </c>
      <c r="AD32" s="14">
        <v>31</v>
      </c>
      <c r="AE32" s="31">
        <f t="shared" si="5"/>
        <v>31.666666666666668</v>
      </c>
      <c r="AF32" s="32">
        <f t="shared" si="0"/>
        <v>34.333333333333329</v>
      </c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</row>
    <row r="33" spans="1:249" x14ac:dyDescent="0.15">
      <c r="A33" s="14">
        <v>298</v>
      </c>
      <c r="B33" s="13">
        <v>18.264376673040172</v>
      </c>
      <c r="C33" s="13">
        <v>19.665776290630983</v>
      </c>
      <c r="D33" s="13">
        <v>31.717659655831746</v>
      </c>
      <c r="E33" s="29">
        <f t="shared" si="1"/>
        <v>23.2159375398343</v>
      </c>
      <c r="F33" s="14">
        <v>39.93</v>
      </c>
      <c r="G33" s="14">
        <v>77.95</v>
      </c>
      <c r="H33" s="14">
        <v>6.51</v>
      </c>
      <c r="I33" s="14">
        <v>21.7</v>
      </c>
      <c r="J33" s="14">
        <v>25.48</v>
      </c>
      <c r="K33" s="14">
        <v>77.55</v>
      </c>
      <c r="L33" s="14">
        <v>7.04</v>
      </c>
      <c r="M33" s="14">
        <v>20.56</v>
      </c>
      <c r="N33" s="14">
        <v>25.12</v>
      </c>
      <c r="O33" s="14">
        <v>76.930000000000007</v>
      </c>
      <c r="P33" s="14">
        <v>6.89</v>
      </c>
      <c r="Q33" s="14">
        <v>19.72</v>
      </c>
      <c r="R33" s="14">
        <v>24.96</v>
      </c>
      <c r="S33" s="16">
        <f t="shared" si="2"/>
        <v>25.186666666666667</v>
      </c>
      <c r="T33" s="14">
        <v>37</v>
      </c>
      <c r="U33" s="14">
        <v>40</v>
      </c>
      <c r="V33" s="14">
        <v>36</v>
      </c>
      <c r="W33" s="31">
        <f t="shared" si="3"/>
        <v>37.666666666666664</v>
      </c>
      <c r="X33" s="14">
        <v>31</v>
      </c>
      <c r="Y33" s="14">
        <v>31</v>
      </c>
      <c r="Z33" s="14">
        <v>31</v>
      </c>
      <c r="AA33" s="31">
        <f t="shared" si="4"/>
        <v>31</v>
      </c>
      <c r="AB33" s="14">
        <v>35</v>
      </c>
      <c r="AC33" s="14">
        <v>33</v>
      </c>
      <c r="AD33" s="14">
        <v>35</v>
      </c>
      <c r="AE33" s="31">
        <f t="shared" si="5"/>
        <v>34.333333333333336</v>
      </c>
      <c r="AF33" s="32">
        <f t="shared" si="0"/>
        <v>34.333333333333329</v>
      </c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</row>
    <row r="34" spans="1:249" s="16" customFormat="1" x14ac:dyDescent="0.15">
      <c r="A34" s="14"/>
      <c r="B34" s="10">
        <f>AVERAGE(B4:B33)</f>
        <v>26.949496685787128</v>
      </c>
      <c r="C34" s="10">
        <f t="shared" ref="C34:D34" si="6">AVERAGE(C4:C33)</f>
        <v>15.184406819630336</v>
      </c>
      <c r="D34" s="10">
        <f t="shared" si="6"/>
        <v>21.074598406628425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0">
        <f>AVERAGE(W4:W33)</f>
        <v>33.966666666666661</v>
      </c>
      <c r="X34" s="14"/>
      <c r="Y34" s="14"/>
      <c r="Z34" s="14"/>
      <c r="AA34" s="10">
        <f>AVERAGE(AA4:AA33)</f>
        <v>34.322222222222216</v>
      </c>
      <c r="AB34" s="14"/>
      <c r="AC34" s="14"/>
      <c r="AD34" s="14"/>
      <c r="AE34" s="10">
        <f>AVERAGE(AE4:AE33)</f>
        <v>32.744444444444447</v>
      </c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</row>
    <row r="35" spans="1:249" s="16" customFormat="1" x14ac:dyDescent="0.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</row>
  </sheetData>
  <mergeCells count="15">
    <mergeCell ref="A1:A3"/>
    <mergeCell ref="F1:F3"/>
    <mergeCell ref="G1:R1"/>
    <mergeCell ref="S1:S3"/>
    <mergeCell ref="T1:AE1"/>
    <mergeCell ref="B1:E2"/>
    <mergeCell ref="AF1:AF3"/>
    <mergeCell ref="G2:J2"/>
    <mergeCell ref="K2:N2"/>
    <mergeCell ref="O2:R2"/>
    <mergeCell ref="T2:V3"/>
    <mergeCell ref="W2:W3"/>
    <mergeCell ref="X2:Z3"/>
    <mergeCell ref="AA2:AA3"/>
    <mergeCell ref="AB2:AE3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opLeftCell="L1" workbookViewId="0">
      <selection activeCell="T1" sqref="T1:AE1"/>
    </sheetView>
  </sheetViews>
  <sheetFormatPr defaultRowHeight="13.5" x14ac:dyDescent="0.15"/>
  <sheetData>
    <row r="1" spans="1:32" x14ac:dyDescent="0.15">
      <c r="A1" s="61" t="s">
        <v>155</v>
      </c>
      <c r="B1" s="49" t="s">
        <v>169</v>
      </c>
      <c r="C1" s="49"/>
      <c r="D1" s="49"/>
      <c r="E1" s="50"/>
      <c r="F1" s="55" t="s">
        <v>162</v>
      </c>
      <c r="G1" s="47" t="s">
        <v>171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4" t="s">
        <v>152</v>
      </c>
      <c r="T1" s="56" t="s">
        <v>199</v>
      </c>
      <c r="U1" s="57"/>
      <c r="V1" s="57"/>
      <c r="W1" s="57"/>
      <c r="X1" s="57"/>
      <c r="Y1" s="57"/>
      <c r="Z1" s="57"/>
      <c r="AA1" s="57"/>
      <c r="AB1" s="57"/>
      <c r="AC1" s="57"/>
      <c r="AD1" s="57"/>
      <c r="AE1" s="58"/>
      <c r="AF1" s="62" t="s">
        <v>129</v>
      </c>
    </row>
    <row r="2" spans="1:32" x14ac:dyDescent="0.15">
      <c r="A2" s="61"/>
      <c r="B2" s="52"/>
      <c r="C2" s="52"/>
      <c r="D2" s="52"/>
      <c r="E2" s="53"/>
      <c r="F2" s="55"/>
      <c r="G2" s="47" t="s">
        <v>154</v>
      </c>
      <c r="H2" s="47"/>
      <c r="I2" s="47"/>
      <c r="J2" s="47"/>
      <c r="K2" s="47" t="s">
        <v>150</v>
      </c>
      <c r="L2" s="47"/>
      <c r="M2" s="47"/>
      <c r="N2" s="47"/>
      <c r="O2" s="47" t="s">
        <v>166</v>
      </c>
      <c r="P2" s="47"/>
      <c r="Q2" s="47"/>
      <c r="R2" s="47"/>
      <c r="S2" s="45"/>
      <c r="T2" s="48" t="s">
        <v>154</v>
      </c>
      <c r="U2" s="49"/>
      <c r="V2" s="50"/>
      <c r="W2" s="44" t="s">
        <v>172</v>
      </c>
      <c r="X2" s="48" t="s">
        <v>150</v>
      </c>
      <c r="Y2" s="49"/>
      <c r="Z2" s="50"/>
      <c r="AA2" s="44" t="s">
        <v>172</v>
      </c>
      <c r="AB2" s="48" t="s">
        <v>170</v>
      </c>
      <c r="AC2" s="49"/>
      <c r="AD2" s="49"/>
      <c r="AE2" s="50" t="s">
        <v>173</v>
      </c>
      <c r="AF2" s="63"/>
    </row>
    <row r="3" spans="1:32" x14ac:dyDescent="0.15">
      <c r="A3" s="51"/>
      <c r="B3" s="14" t="s">
        <v>163</v>
      </c>
      <c r="C3" s="14" t="s">
        <v>157</v>
      </c>
      <c r="D3" s="14" t="s">
        <v>166</v>
      </c>
      <c r="E3" s="10" t="s">
        <v>132</v>
      </c>
      <c r="F3" s="55"/>
      <c r="G3" s="14" t="s">
        <v>136</v>
      </c>
      <c r="H3" s="14" t="s">
        <v>133</v>
      </c>
      <c r="I3" s="14" t="s">
        <v>134</v>
      </c>
      <c r="J3" s="11" t="s">
        <v>137</v>
      </c>
      <c r="K3" s="14" t="s">
        <v>136</v>
      </c>
      <c r="L3" s="14" t="s">
        <v>133</v>
      </c>
      <c r="M3" s="14" t="s">
        <v>134</v>
      </c>
      <c r="N3" s="11" t="s">
        <v>137</v>
      </c>
      <c r="O3" s="14" t="s">
        <v>136</v>
      </c>
      <c r="P3" s="14" t="s">
        <v>133</v>
      </c>
      <c r="Q3" s="14" t="s">
        <v>134</v>
      </c>
      <c r="R3" s="11" t="s">
        <v>137</v>
      </c>
      <c r="S3" s="46"/>
      <c r="T3" s="51"/>
      <c r="U3" s="52"/>
      <c r="V3" s="53"/>
      <c r="W3" s="46"/>
      <c r="X3" s="51"/>
      <c r="Y3" s="52"/>
      <c r="Z3" s="53"/>
      <c r="AA3" s="46"/>
      <c r="AB3" s="51"/>
      <c r="AC3" s="52"/>
      <c r="AD3" s="52"/>
      <c r="AE3" s="53"/>
      <c r="AF3" s="64"/>
    </row>
    <row r="4" spans="1:32" x14ac:dyDescent="0.15">
      <c r="A4" s="19">
        <v>4</v>
      </c>
      <c r="B4" s="13">
        <v>26.080944550669205</v>
      </c>
      <c r="C4" s="13">
        <v>15.739969407265772</v>
      </c>
      <c r="D4" s="13">
        <v>15.908053537284895</v>
      </c>
      <c r="E4" s="29">
        <f>AVERAGE(B4:D4)</f>
        <v>19.24298916507329</v>
      </c>
      <c r="F4" s="19">
        <v>43.09</v>
      </c>
      <c r="G4" s="19">
        <v>73.17</v>
      </c>
      <c r="H4" s="19">
        <v>8.66</v>
      </c>
      <c r="I4" s="19">
        <v>18.97</v>
      </c>
      <c r="J4" s="19">
        <v>27.88</v>
      </c>
      <c r="K4" s="19">
        <v>74.25</v>
      </c>
      <c r="L4" s="19">
        <v>8.15</v>
      </c>
      <c r="M4" s="19">
        <v>17.72</v>
      </c>
      <c r="N4" s="19">
        <v>26.2</v>
      </c>
      <c r="O4" s="19">
        <v>73.89</v>
      </c>
      <c r="P4" s="19">
        <v>8.2799999999999994</v>
      </c>
      <c r="Q4" s="19">
        <v>20.98</v>
      </c>
      <c r="R4" s="19">
        <v>28.37</v>
      </c>
      <c r="S4" s="20">
        <f>AVERAGE(J4,N4,R4)</f>
        <v>27.483333333333334</v>
      </c>
      <c r="T4" s="19">
        <v>37</v>
      </c>
      <c r="U4" s="19">
        <v>39</v>
      </c>
      <c r="V4" s="19">
        <v>38</v>
      </c>
      <c r="W4" s="33">
        <f>AVERAGE(T4:V4)</f>
        <v>38</v>
      </c>
      <c r="X4" s="19">
        <v>35</v>
      </c>
      <c r="Y4" s="19">
        <v>36</v>
      </c>
      <c r="Z4" s="19">
        <v>36</v>
      </c>
      <c r="AA4" s="33">
        <f>AVERAGE(X4:Z4)</f>
        <v>35.666666666666664</v>
      </c>
      <c r="AB4" s="19">
        <v>36</v>
      </c>
      <c r="AC4" s="19">
        <v>35</v>
      </c>
      <c r="AD4" s="19">
        <v>36</v>
      </c>
      <c r="AE4" s="33">
        <f>AVERAGE(AB4:AD4)</f>
        <v>35.666666666666664</v>
      </c>
      <c r="AF4" s="30">
        <f t="shared" ref="AF4:AF33" si="0">AVERAGE(T4:AD4)</f>
        <v>36.515151515151516</v>
      </c>
    </row>
    <row r="5" spans="1:32" x14ac:dyDescent="0.15">
      <c r="A5" s="19">
        <v>23</v>
      </c>
      <c r="B5" s="13">
        <v>13.533552581261945</v>
      </c>
      <c r="C5" s="13">
        <v>10.186785850860424</v>
      </c>
      <c r="D5" s="13">
        <v>13.061420650095608</v>
      </c>
      <c r="E5" s="29">
        <f t="shared" ref="E5:E33" si="1">AVERAGE(B5:D5)</f>
        <v>12.260586360739325</v>
      </c>
      <c r="F5" s="19">
        <v>41.28</v>
      </c>
      <c r="G5" s="19">
        <v>76.23</v>
      </c>
      <c r="H5" s="19">
        <v>7.86</v>
      </c>
      <c r="I5" s="19">
        <v>22.97</v>
      </c>
      <c r="J5" s="19">
        <v>27.9</v>
      </c>
      <c r="K5" s="19">
        <v>78.45</v>
      </c>
      <c r="L5" s="19">
        <v>6.73</v>
      </c>
      <c r="M5" s="19">
        <v>19.22</v>
      </c>
      <c r="N5" s="19">
        <v>23.53</v>
      </c>
      <c r="O5" s="19">
        <v>77.84</v>
      </c>
      <c r="P5" s="19">
        <v>6.99</v>
      </c>
      <c r="Q5" s="19">
        <v>18.79</v>
      </c>
      <c r="R5" s="19">
        <v>23.76</v>
      </c>
      <c r="S5" s="20">
        <f t="shared" ref="S5:S33" si="2">AVERAGE(J5,N5,R5)</f>
        <v>25.063333333333333</v>
      </c>
      <c r="T5" s="19">
        <v>38</v>
      </c>
      <c r="U5" s="19">
        <v>39</v>
      </c>
      <c r="V5" s="19">
        <v>38</v>
      </c>
      <c r="W5" s="33">
        <f t="shared" ref="W5:W33" si="3">AVERAGE(T5:V5)</f>
        <v>38.333333333333336</v>
      </c>
      <c r="X5" s="19">
        <v>38</v>
      </c>
      <c r="Y5" s="19">
        <v>38</v>
      </c>
      <c r="Z5" s="19">
        <v>38</v>
      </c>
      <c r="AA5" s="33">
        <f t="shared" ref="AA5:AA33" si="4">AVERAGE(X5:Z5)</f>
        <v>38</v>
      </c>
      <c r="AB5" s="19">
        <v>37</v>
      </c>
      <c r="AC5" s="19">
        <v>37</v>
      </c>
      <c r="AD5" s="19">
        <v>37</v>
      </c>
      <c r="AE5" s="33">
        <f t="shared" ref="AE5:AE33" si="5">AVERAGE(AB5:AD5)</f>
        <v>37</v>
      </c>
      <c r="AF5" s="30">
        <f t="shared" si="0"/>
        <v>37.848484848484851</v>
      </c>
    </row>
    <row r="6" spans="1:32" x14ac:dyDescent="0.15">
      <c r="A6" s="19">
        <v>26</v>
      </c>
      <c r="B6" s="13">
        <v>23.777541108986611</v>
      </c>
      <c r="C6" s="13">
        <v>10.186785850860424</v>
      </c>
      <c r="D6" s="13">
        <v>11.272875717017207</v>
      </c>
      <c r="E6" s="29">
        <f t="shared" si="1"/>
        <v>15.079067558954748</v>
      </c>
      <c r="F6" s="19">
        <v>43.38</v>
      </c>
      <c r="G6" s="19">
        <v>78.8</v>
      </c>
      <c r="H6" s="19">
        <v>5.66</v>
      </c>
      <c r="I6" s="19">
        <v>17.600000000000001</v>
      </c>
      <c r="J6" s="19">
        <v>21.94</v>
      </c>
      <c r="K6" s="19">
        <v>76.81</v>
      </c>
      <c r="L6" s="19">
        <v>7.04</v>
      </c>
      <c r="M6" s="19">
        <v>20.11</v>
      </c>
      <c r="N6" s="19">
        <v>20.350000000000001</v>
      </c>
      <c r="O6" s="19">
        <v>76.099999999999994</v>
      </c>
      <c r="P6" s="19">
        <v>5.92</v>
      </c>
      <c r="Q6" s="19">
        <v>22.86</v>
      </c>
      <c r="R6" s="19">
        <v>27.4</v>
      </c>
      <c r="S6" s="20">
        <f t="shared" si="2"/>
        <v>23.23</v>
      </c>
      <c r="T6" s="19">
        <v>39</v>
      </c>
      <c r="U6" s="19">
        <v>40</v>
      </c>
      <c r="V6" s="19">
        <v>38</v>
      </c>
      <c r="W6" s="33">
        <f t="shared" si="3"/>
        <v>39</v>
      </c>
      <c r="X6" s="19">
        <v>39</v>
      </c>
      <c r="Y6" s="19">
        <v>39</v>
      </c>
      <c r="Z6" s="19">
        <v>39</v>
      </c>
      <c r="AA6" s="33">
        <f t="shared" si="4"/>
        <v>39</v>
      </c>
      <c r="AB6" s="19">
        <v>34</v>
      </c>
      <c r="AC6" s="19">
        <v>32</v>
      </c>
      <c r="AD6" s="19">
        <v>33</v>
      </c>
      <c r="AE6" s="33">
        <f t="shared" si="5"/>
        <v>33</v>
      </c>
      <c r="AF6" s="30">
        <f t="shared" si="0"/>
        <v>37.363636363636367</v>
      </c>
    </row>
    <row r="7" spans="1:32" x14ac:dyDescent="0.15">
      <c r="A7" s="19">
        <v>44</v>
      </c>
      <c r="B7" s="13">
        <v>20.143135755258136</v>
      </c>
      <c r="C7" s="13">
        <v>17.39507648183557</v>
      </c>
      <c r="D7" s="13">
        <v>10.728690248565966</v>
      </c>
      <c r="E7" s="29">
        <f t="shared" si="1"/>
        <v>16.08896749521989</v>
      </c>
      <c r="F7" s="19">
        <v>41.97</v>
      </c>
      <c r="G7" s="19">
        <v>83.55</v>
      </c>
      <c r="H7" s="19">
        <v>3.56</v>
      </c>
      <c r="I7" s="19">
        <v>18.27</v>
      </c>
      <c r="J7" s="19">
        <v>18.71</v>
      </c>
      <c r="K7" s="19">
        <v>82.28</v>
      </c>
      <c r="L7" s="19">
        <v>4.43</v>
      </c>
      <c r="M7" s="19">
        <v>18.77</v>
      </c>
      <c r="N7" s="19">
        <v>20.059999999999999</v>
      </c>
      <c r="O7" s="19">
        <v>79.63</v>
      </c>
      <c r="P7" s="19">
        <v>5.31</v>
      </c>
      <c r="Q7" s="19">
        <v>21.03</v>
      </c>
      <c r="R7" s="19">
        <v>23.62</v>
      </c>
      <c r="S7" s="20">
        <f t="shared" si="2"/>
        <v>20.796666666666667</v>
      </c>
      <c r="T7" s="19">
        <v>33</v>
      </c>
      <c r="U7" s="19">
        <v>34</v>
      </c>
      <c r="V7" s="19">
        <v>34</v>
      </c>
      <c r="W7" s="33">
        <f t="shared" si="3"/>
        <v>33.666666666666664</v>
      </c>
      <c r="X7" s="19">
        <v>33</v>
      </c>
      <c r="Y7" s="19">
        <v>32</v>
      </c>
      <c r="Z7" s="19">
        <v>31</v>
      </c>
      <c r="AA7" s="33">
        <f t="shared" si="4"/>
        <v>32</v>
      </c>
      <c r="AB7" s="19">
        <v>33</v>
      </c>
      <c r="AC7" s="19">
        <v>32</v>
      </c>
      <c r="AD7" s="19">
        <v>33</v>
      </c>
      <c r="AE7" s="33">
        <f t="shared" si="5"/>
        <v>32.666666666666664</v>
      </c>
      <c r="AF7" s="30">
        <f t="shared" si="0"/>
        <v>32.787878787878782</v>
      </c>
    </row>
    <row r="8" spans="1:32" x14ac:dyDescent="0.15">
      <c r="A8" s="19">
        <v>64</v>
      </c>
      <c r="B8" s="13">
        <v>32.010384321223718</v>
      </c>
      <c r="C8" s="13">
        <v>17.39507648183557</v>
      </c>
      <c r="D8" s="13">
        <v>17.342537284894831</v>
      </c>
      <c r="E8" s="29">
        <f t="shared" si="1"/>
        <v>22.249332695984705</v>
      </c>
      <c r="F8" s="19">
        <v>37.75</v>
      </c>
      <c r="G8" s="19">
        <v>84.51</v>
      </c>
      <c r="H8" s="19">
        <v>2.84</v>
      </c>
      <c r="I8" s="19">
        <v>15.85</v>
      </c>
      <c r="J8" s="19">
        <v>16.13</v>
      </c>
      <c r="K8" s="19">
        <v>85.65</v>
      </c>
      <c r="L8" s="19">
        <v>2.5099999999999998</v>
      </c>
      <c r="M8" s="19">
        <v>15.46</v>
      </c>
      <c r="N8" s="19">
        <v>15.07</v>
      </c>
      <c r="O8" s="19">
        <v>84.38</v>
      </c>
      <c r="P8" s="19">
        <v>2.19</v>
      </c>
      <c r="Q8" s="19">
        <v>17.88</v>
      </c>
      <c r="R8" s="19">
        <v>17.670000000000002</v>
      </c>
      <c r="S8" s="20">
        <f t="shared" si="2"/>
        <v>16.290000000000003</v>
      </c>
      <c r="T8" s="19">
        <v>32</v>
      </c>
      <c r="U8" s="19">
        <v>33</v>
      </c>
      <c r="V8" s="19">
        <v>31</v>
      </c>
      <c r="W8" s="33">
        <f t="shared" si="3"/>
        <v>32</v>
      </c>
      <c r="X8" s="19">
        <v>34</v>
      </c>
      <c r="Y8" s="19">
        <v>34</v>
      </c>
      <c r="Z8" s="19">
        <v>33</v>
      </c>
      <c r="AA8" s="33">
        <f t="shared" si="4"/>
        <v>33.666666666666664</v>
      </c>
      <c r="AB8" s="19">
        <v>33</v>
      </c>
      <c r="AC8" s="19">
        <v>36</v>
      </c>
      <c r="AD8" s="19">
        <v>36</v>
      </c>
      <c r="AE8" s="33">
        <f t="shared" si="5"/>
        <v>35</v>
      </c>
      <c r="AF8" s="30">
        <f t="shared" si="0"/>
        <v>33.424242424242429</v>
      </c>
    </row>
    <row r="9" spans="1:32" x14ac:dyDescent="0.15">
      <c r="A9" s="19">
        <v>73</v>
      </c>
      <c r="B9" s="13">
        <v>46.049263862332708</v>
      </c>
      <c r="C9" s="13">
        <v>22.96144359464628</v>
      </c>
      <c r="D9" s="13">
        <v>9.187980879541108</v>
      </c>
      <c r="E9" s="29">
        <f t="shared" si="1"/>
        <v>26.066229445506696</v>
      </c>
      <c r="F9" s="19">
        <v>39.549999999999997</v>
      </c>
      <c r="G9" s="19">
        <v>71.599999999999994</v>
      </c>
      <c r="H9" s="19">
        <v>9.84</v>
      </c>
      <c r="I9" s="19">
        <v>27.32</v>
      </c>
      <c r="J9" s="19">
        <v>34.549999999999997</v>
      </c>
      <c r="K9" s="19">
        <v>74.41</v>
      </c>
      <c r="L9" s="19">
        <v>8.77</v>
      </c>
      <c r="M9" s="19">
        <v>28.77</v>
      </c>
      <c r="N9" s="19">
        <v>32.01</v>
      </c>
      <c r="O9" s="19">
        <v>75.03</v>
      </c>
      <c r="P9" s="19">
        <v>7.83</v>
      </c>
      <c r="Q9" s="19">
        <v>26.16</v>
      </c>
      <c r="R9" s="19">
        <v>30.93</v>
      </c>
      <c r="S9" s="20">
        <f t="shared" si="2"/>
        <v>32.49666666666667</v>
      </c>
      <c r="T9" s="19">
        <v>36</v>
      </c>
      <c r="U9" s="19">
        <v>35</v>
      </c>
      <c r="V9" s="19">
        <v>36</v>
      </c>
      <c r="W9" s="33">
        <f t="shared" si="3"/>
        <v>35.666666666666664</v>
      </c>
      <c r="X9" s="19">
        <v>36</v>
      </c>
      <c r="Y9" s="19">
        <v>37</v>
      </c>
      <c r="Z9" s="19">
        <v>35</v>
      </c>
      <c r="AA9" s="33">
        <f t="shared" si="4"/>
        <v>36</v>
      </c>
      <c r="AB9" s="19">
        <v>37</v>
      </c>
      <c r="AC9" s="19">
        <v>36</v>
      </c>
      <c r="AD9" s="19">
        <v>38</v>
      </c>
      <c r="AE9" s="33">
        <f t="shared" si="5"/>
        <v>37</v>
      </c>
      <c r="AF9" s="30">
        <f t="shared" si="0"/>
        <v>36.151515151515149</v>
      </c>
    </row>
    <row r="10" spans="1:32" x14ac:dyDescent="0.15">
      <c r="A10" s="19">
        <v>75</v>
      </c>
      <c r="B10" s="13">
        <v>25.315154875717017</v>
      </c>
      <c r="C10" s="13">
        <v>16.885382409177826</v>
      </c>
      <c r="D10" s="13">
        <v>12.61025047801148</v>
      </c>
      <c r="E10" s="29">
        <f t="shared" si="1"/>
        <v>18.27026258763544</v>
      </c>
      <c r="F10" s="19">
        <v>39.840000000000003</v>
      </c>
      <c r="G10" s="19">
        <v>81.31</v>
      </c>
      <c r="H10" s="19">
        <v>3.59</v>
      </c>
      <c r="I10" s="19">
        <v>19.010000000000002</v>
      </c>
      <c r="J10" s="19">
        <v>21.34</v>
      </c>
      <c r="K10" s="19">
        <v>81.95</v>
      </c>
      <c r="L10" s="19">
        <v>3.57</v>
      </c>
      <c r="M10" s="19">
        <v>19.27</v>
      </c>
      <c r="N10" s="19">
        <v>20.46</v>
      </c>
      <c r="O10" s="19">
        <v>81.38</v>
      </c>
      <c r="P10" s="19">
        <v>3.42</v>
      </c>
      <c r="Q10" s="19">
        <v>20.52</v>
      </c>
      <c r="R10" s="19">
        <v>21.74</v>
      </c>
      <c r="S10" s="20">
        <f t="shared" si="2"/>
        <v>21.179999999999996</v>
      </c>
      <c r="T10" s="19">
        <v>32</v>
      </c>
      <c r="U10" s="19">
        <v>33</v>
      </c>
      <c r="V10" s="19">
        <v>32</v>
      </c>
      <c r="W10" s="33">
        <f t="shared" si="3"/>
        <v>32.333333333333336</v>
      </c>
      <c r="X10" s="19">
        <v>35</v>
      </c>
      <c r="Y10" s="19">
        <v>35</v>
      </c>
      <c r="Z10" s="19">
        <v>35</v>
      </c>
      <c r="AA10" s="33">
        <f t="shared" si="4"/>
        <v>35</v>
      </c>
      <c r="AB10" s="19">
        <v>33</v>
      </c>
      <c r="AC10" s="19">
        <v>34</v>
      </c>
      <c r="AD10" s="19">
        <v>34</v>
      </c>
      <c r="AE10" s="33">
        <f t="shared" si="5"/>
        <v>33.666666666666664</v>
      </c>
      <c r="AF10" s="30">
        <f t="shared" si="0"/>
        <v>33.666666666666671</v>
      </c>
    </row>
    <row r="11" spans="1:32" x14ac:dyDescent="0.15">
      <c r="A11" s="19">
        <v>79</v>
      </c>
      <c r="B11" s="13">
        <v>19.998869980879526</v>
      </c>
      <c r="C11" s="13">
        <v>16.885382409177826</v>
      </c>
      <c r="D11" s="13">
        <v>14.223541108986613</v>
      </c>
      <c r="E11" s="29">
        <f t="shared" si="1"/>
        <v>17.035931166347989</v>
      </c>
      <c r="F11" s="19">
        <v>41.59</v>
      </c>
      <c r="G11" s="19">
        <v>68.459999999999994</v>
      </c>
      <c r="H11" s="19">
        <v>9.01</v>
      </c>
      <c r="I11" s="19">
        <v>22.94</v>
      </c>
      <c r="J11" s="19">
        <v>33.85</v>
      </c>
      <c r="K11" s="19">
        <v>71.930000000000007</v>
      </c>
      <c r="L11" s="19">
        <v>8.4700000000000006</v>
      </c>
      <c r="M11" s="19">
        <v>20.25</v>
      </c>
      <c r="N11" s="19">
        <v>29.49</v>
      </c>
      <c r="O11" s="19">
        <v>71.31</v>
      </c>
      <c r="P11" s="19">
        <v>8.41</v>
      </c>
      <c r="Q11" s="19">
        <v>19.57</v>
      </c>
      <c r="R11" s="19">
        <v>29.58</v>
      </c>
      <c r="S11" s="20">
        <f t="shared" si="2"/>
        <v>30.973333333333333</v>
      </c>
      <c r="T11" s="19">
        <v>34</v>
      </c>
      <c r="U11" s="19">
        <v>35</v>
      </c>
      <c r="V11" s="19">
        <v>34</v>
      </c>
      <c r="W11" s="33">
        <f t="shared" si="3"/>
        <v>34.333333333333336</v>
      </c>
      <c r="X11" s="19">
        <v>36</v>
      </c>
      <c r="Y11" s="19">
        <v>35</v>
      </c>
      <c r="Z11" s="19">
        <v>35</v>
      </c>
      <c r="AA11" s="33">
        <f t="shared" si="4"/>
        <v>35.333333333333336</v>
      </c>
      <c r="AB11" s="19">
        <v>35</v>
      </c>
      <c r="AC11" s="19">
        <v>35</v>
      </c>
      <c r="AD11" s="19">
        <v>35</v>
      </c>
      <c r="AE11" s="33">
        <f t="shared" si="5"/>
        <v>35</v>
      </c>
      <c r="AF11" s="30">
        <f t="shared" si="0"/>
        <v>34.878787878787882</v>
      </c>
    </row>
    <row r="12" spans="1:32" x14ac:dyDescent="0.15">
      <c r="A12" s="19">
        <v>103</v>
      </c>
      <c r="B12" s="13">
        <v>27.041623326959833</v>
      </c>
      <c r="C12" s="13">
        <v>13.139447418738063</v>
      </c>
      <c r="D12" s="13">
        <v>14.239644359464634</v>
      </c>
      <c r="E12" s="29">
        <f t="shared" si="1"/>
        <v>18.140238368387511</v>
      </c>
      <c r="F12" s="19">
        <v>39.36</v>
      </c>
      <c r="G12" s="19">
        <v>72.930000000000007</v>
      </c>
      <c r="H12" s="19">
        <v>8.59</v>
      </c>
      <c r="I12" s="19">
        <v>24.51</v>
      </c>
      <c r="J12" s="19">
        <v>31.39</v>
      </c>
      <c r="K12" s="19">
        <v>74.569999999999993</v>
      </c>
      <c r="L12" s="19">
        <v>8.52</v>
      </c>
      <c r="M12" s="19">
        <v>20.28</v>
      </c>
      <c r="N12" s="19">
        <v>27.53</v>
      </c>
      <c r="O12" s="19">
        <v>72.97</v>
      </c>
      <c r="P12" s="19">
        <v>8.86</v>
      </c>
      <c r="Q12" s="19">
        <v>22.08</v>
      </c>
      <c r="R12" s="19">
        <v>29.9</v>
      </c>
      <c r="S12" s="20">
        <f t="shared" si="2"/>
        <v>29.606666666666666</v>
      </c>
      <c r="T12" s="19">
        <v>31</v>
      </c>
      <c r="U12" s="19">
        <v>32</v>
      </c>
      <c r="V12" s="19">
        <v>32</v>
      </c>
      <c r="W12" s="33">
        <f t="shared" si="3"/>
        <v>31.666666666666668</v>
      </c>
      <c r="X12" s="19">
        <v>34</v>
      </c>
      <c r="Y12" s="19">
        <v>34</v>
      </c>
      <c r="Z12" s="19">
        <v>34</v>
      </c>
      <c r="AA12" s="33">
        <f t="shared" si="4"/>
        <v>34</v>
      </c>
      <c r="AB12" s="19">
        <v>34</v>
      </c>
      <c r="AC12" s="19">
        <v>35</v>
      </c>
      <c r="AD12" s="19">
        <v>34</v>
      </c>
      <c r="AE12" s="33">
        <f t="shared" si="5"/>
        <v>34.333333333333336</v>
      </c>
      <c r="AF12" s="30">
        <f t="shared" si="0"/>
        <v>33.242424242424242</v>
      </c>
    </row>
    <row r="13" spans="1:32" x14ac:dyDescent="0.15">
      <c r="A13" s="19">
        <v>104</v>
      </c>
      <c r="B13" s="13">
        <v>20.852636711281061</v>
      </c>
      <c r="C13" s="13">
        <v>13.619445506692163</v>
      </c>
      <c r="D13" s="13">
        <v>8.9627705544933089</v>
      </c>
      <c r="E13" s="29">
        <f t="shared" si="1"/>
        <v>14.478284257488845</v>
      </c>
      <c r="F13" s="19">
        <v>40.79</v>
      </c>
      <c r="G13" s="19">
        <v>67.33</v>
      </c>
      <c r="H13" s="19">
        <v>10.86</v>
      </c>
      <c r="I13" s="19">
        <v>24.86</v>
      </c>
      <c r="J13" s="19">
        <v>36.35</v>
      </c>
      <c r="K13" s="19">
        <v>67.78</v>
      </c>
      <c r="L13" s="19">
        <v>11.71</v>
      </c>
      <c r="M13" s="19">
        <v>26.53</v>
      </c>
      <c r="N13" s="19">
        <v>37.28</v>
      </c>
      <c r="O13" s="19">
        <v>67.010000000000005</v>
      </c>
      <c r="P13" s="19">
        <v>10.87</v>
      </c>
      <c r="Q13" s="19">
        <v>25.96</v>
      </c>
      <c r="R13" s="19">
        <v>37.229999999999997</v>
      </c>
      <c r="S13" s="20">
        <f t="shared" si="2"/>
        <v>36.953333333333326</v>
      </c>
      <c r="T13" s="19">
        <v>38</v>
      </c>
      <c r="U13" s="19">
        <v>38</v>
      </c>
      <c r="V13" s="19">
        <v>35</v>
      </c>
      <c r="W13" s="33">
        <f t="shared" si="3"/>
        <v>37</v>
      </c>
      <c r="X13" s="19">
        <v>37</v>
      </c>
      <c r="Y13" s="19">
        <v>36</v>
      </c>
      <c r="Z13" s="19">
        <v>39</v>
      </c>
      <c r="AA13" s="33">
        <f t="shared" si="4"/>
        <v>37.333333333333336</v>
      </c>
      <c r="AB13" s="19">
        <v>33</v>
      </c>
      <c r="AC13" s="19">
        <v>33</v>
      </c>
      <c r="AD13" s="19">
        <v>33</v>
      </c>
      <c r="AE13" s="33">
        <f t="shared" si="5"/>
        <v>33</v>
      </c>
      <c r="AF13" s="30">
        <f t="shared" si="0"/>
        <v>36.030303030303031</v>
      </c>
    </row>
    <row r="14" spans="1:32" x14ac:dyDescent="0.15">
      <c r="A14" s="19">
        <v>130</v>
      </c>
      <c r="B14" s="13">
        <v>13.159715105162524</v>
      </c>
      <c r="C14" s="13">
        <v>7.7956118546845117</v>
      </c>
      <c r="D14" s="13">
        <v>6.5796386233269599</v>
      </c>
      <c r="E14" s="29">
        <f t="shared" si="1"/>
        <v>9.1783218610579986</v>
      </c>
      <c r="F14" s="19">
        <v>45.97</v>
      </c>
      <c r="G14" s="19">
        <v>69.599999999999994</v>
      </c>
      <c r="H14" s="19">
        <v>10.07</v>
      </c>
      <c r="I14" s="19">
        <v>16.940000000000001</v>
      </c>
      <c r="J14" s="19">
        <v>30.23</v>
      </c>
      <c r="K14" s="19">
        <v>69.989999999999995</v>
      </c>
      <c r="L14" s="19">
        <v>10.02</v>
      </c>
      <c r="M14" s="19">
        <v>20.58</v>
      </c>
      <c r="N14" s="19">
        <v>31.66</v>
      </c>
      <c r="O14" s="19">
        <v>70.75</v>
      </c>
      <c r="P14" s="19">
        <v>8.7100000000000009</v>
      </c>
      <c r="Q14" s="19">
        <v>19.75</v>
      </c>
      <c r="R14" s="19">
        <v>30.21</v>
      </c>
      <c r="S14" s="20">
        <f t="shared" si="2"/>
        <v>30.7</v>
      </c>
      <c r="T14" s="19">
        <v>42</v>
      </c>
      <c r="U14" s="19">
        <v>44</v>
      </c>
      <c r="V14" s="19">
        <v>44</v>
      </c>
      <c r="W14" s="33">
        <f t="shared" si="3"/>
        <v>43.333333333333336</v>
      </c>
      <c r="X14" s="19">
        <v>42</v>
      </c>
      <c r="Y14" s="19">
        <v>41</v>
      </c>
      <c r="Z14" s="19">
        <v>41</v>
      </c>
      <c r="AA14" s="33">
        <f t="shared" si="4"/>
        <v>41.333333333333336</v>
      </c>
      <c r="AB14" s="19">
        <v>37</v>
      </c>
      <c r="AC14" s="19">
        <v>38</v>
      </c>
      <c r="AD14" s="19">
        <v>38</v>
      </c>
      <c r="AE14" s="33">
        <f t="shared" si="5"/>
        <v>37.666666666666664</v>
      </c>
      <c r="AF14" s="30">
        <f t="shared" si="0"/>
        <v>41.060606060606062</v>
      </c>
    </row>
    <row r="15" spans="1:32" x14ac:dyDescent="0.15">
      <c r="A15" s="19">
        <v>154</v>
      </c>
      <c r="B15" s="13">
        <v>19.602043977055445</v>
      </c>
      <c r="C15" s="13">
        <v>8.549240917782031</v>
      </c>
      <c r="D15" s="13">
        <v>44.02029063097514</v>
      </c>
      <c r="E15" s="29">
        <f t="shared" si="1"/>
        <v>24.057191841937538</v>
      </c>
      <c r="F15" s="19">
        <v>41.75</v>
      </c>
      <c r="G15" s="19">
        <v>80.760000000000005</v>
      </c>
      <c r="H15" s="19">
        <v>4</v>
      </c>
      <c r="I15" s="19">
        <v>18.66</v>
      </c>
      <c r="J15" s="19">
        <v>20.87</v>
      </c>
      <c r="K15" s="19">
        <v>82.64</v>
      </c>
      <c r="L15" s="19">
        <v>3.89</v>
      </c>
      <c r="M15" s="19">
        <v>18.399999999999999</v>
      </c>
      <c r="N15" s="19">
        <v>19.440000000000001</v>
      </c>
      <c r="O15" s="19">
        <v>79.099999999999994</v>
      </c>
      <c r="P15" s="19">
        <v>3.48</v>
      </c>
      <c r="Q15" s="19">
        <v>16.63</v>
      </c>
      <c r="R15" s="19">
        <v>20.59</v>
      </c>
      <c r="S15" s="20">
        <f t="shared" si="2"/>
        <v>20.3</v>
      </c>
      <c r="T15" s="19">
        <v>31</v>
      </c>
      <c r="U15" s="19">
        <v>32</v>
      </c>
      <c r="V15" s="19">
        <v>31</v>
      </c>
      <c r="W15" s="33">
        <f t="shared" si="3"/>
        <v>31.333333333333332</v>
      </c>
      <c r="X15" s="19">
        <v>33</v>
      </c>
      <c r="Y15" s="19">
        <v>33</v>
      </c>
      <c r="Z15" s="19">
        <v>32</v>
      </c>
      <c r="AA15" s="33">
        <f t="shared" si="4"/>
        <v>32.666666666666664</v>
      </c>
      <c r="AB15" s="19">
        <v>32</v>
      </c>
      <c r="AC15" s="19">
        <v>33</v>
      </c>
      <c r="AD15" s="19">
        <v>32</v>
      </c>
      <c r="AE15" s="33">
        <f t="shared" si="5"/>
        <v>32.333333333333336</v>
      </c>
      <c r="AF15" s="30">
        <f t="shared" si="0"/>
        <v>32.090909090909093</v>
      </c>
    </row>
    <row r="16" spans="1:32" x14ac:dyDescent="0.15">
      <c r="A16" s="19">
        <v>156</v>
      </c>
      <c r="B16" s="13">
        <v>10.682799235181639</v>
      </c>
      <c r="C16" s="13">
        <v>13.462479923518165</v>
      </c>
      <c r="D16" s="13">
        <v>14.744868068833659</v>
      </c>
      <c r="E16" s="29">
        <f t="shared" si="1"/>
        <v>12.96338240917782</v>
      </c>
      <c r="F16" s="19">
        <v>42.95</v>
      </c>
      <c r="G16" s="19">
        <v>75.67</v>
      </c>
      <c r="H16" s="19">
        <v>7.02</v>
      </c>
      <c r="I16" s="19">
        <v>21.64</v>
      </c>
      <c r="J16" s="19">
        <v>27.14</v>
      </c>
      <c r="K16" s="19">
        <v>75.260000000000005</v>
      </c>
      <c r="L16" s="19">
        <v>7.04</v>
      </c>
      <c r="M16" s="19">
        <v>20.39</v>
      </c>
      <c r="N16" s="19">
        <v>26.64</v>
      </c>
      <c r="O16" s="19">
        <v>76.25</v>
      </c>
      <c r="P16" s="19">
        <v>6.91</v>
      </c>
      <c r="Q16" s="19">
        <v>21.12</v>
      </c>
      <c r="R16" s="19">
        <v>26.37</v>
      </c>
      <c r="S16" s="20">
        <f t="shared" si="2"/>
        <v>26.716666666666669</v>
      </c>
      <c r="T16" s="19">
        <v>38</v>
      </c>
      <c r="U16" s="19">
        <v>40</v>
      </c>
      <c r="V16" s="19">
        <v>42</v>
      </c>
      <c r="W16" s="33">
        <f t="shared" si="3"/>
        <v>40</v>
      </c>
      <c r="X16" s="19">
        <v>40</v>
      </c>
      <c r="Y16" s="19">
        <v>39</v>
      </c>
      <c r="Z16" s="19">
        <v>37</v>
      </c>
      <c r="AA16" s="33">
        <f t="shared" si="4"/>
        <v>38.666666666666664</v>
      </c>
      <c r="AB16" s="19">
        <v>36</v>
      </c>
      <c r="AC16" s="19">
        <v>36</v>
      </c>
      <c r="AD16" s="19">
        <v>37</v>
      </c>
      <c r="AE16" s="33">
        <f t="shared" si="5"/>
        <v>36.333333333333336</v>
      </c>
      <c r="AF16" s="30">
        <f t="shared" si="0"/>
        <v>38.515151515151516</v>
      </c>
    </row>
    <row r="17" spans="1:32" x14ac:dyDescent="0.15">
      <c r="A17" s="19">
        <v>158</v>
      </c>
      <c r="B17" s="13">
        <v>27.355770554493322</v>
      </c>
      <c r="C17" s="13">
        <v>13.462479923518165</v>
      </c>
      <c r="D17" s="13">
        <v>14.354326959847032</v>
      </c>
      <c r="E17" s="29">
        <f t="shared" si="1"/>
        <v>18.390859145952842</v>
      </c>
      <c r="F17" s="19">
        <v>37.270000000000003</v>
      </c>
      <c r="G17" s="19">
        <v>80.55</v>
      </c>
      <c r="H17" s="19">
        <v>4.12</v>
      </c>
      <c r="I17" s="19">
        <v>18.93</v>
      </c>
      <c r="J17" s="19">
        <v>21.23</v>
      </c>
      <c r="K17" s="19">
        <v>80.87</v>
      </c>
      <c r="L17" s="19">
        <v>3.87</v>
      </c>
      <c r="M17" s="19">
        <v>18.52</v>
      </c>
      <c r="N17" s="19">
        <v>20.67</v>
      </c>
      <c r="O17" s="19">
        <v>80.819999999999993</v>
      </c>
      <c r="P17" s="19">
        <v>3.28</v>
      </c>
      <c r="Q17" s="19">
        <v>18.98</v>
      </c>
      <c r="R17" s="19">
        <v>20.29</v>
      </c>
      <c r="S17" s="20">
        <f t="shared" si="2"/>
        <v>20.73</v>
      </c>
      <c r="T17" s="19">
        <v>34</v>
      </c>
      <c r="U17" s="19">
        <v>35</v>
      </c>
      <c r="V17" s="19">
        <v>35</v>
      </c>
      <c r="W17" s="33">
        <f t="shared" si="3"/>
        <v>34.666666666666664</v>
      </c>
      <c r="X17" s="19">
        <v>33</v>
      </c>
      <c r="Y17" s="19">
        <v>35</v>
      </c>
      <c r="Z17" s="19">
        <v>35</v>
      </c>
      <c r="AA17" s="33">
        <f t="shared" si="4"/>
        <v>34.333333333333336</v>
      </c>
      <c r="AB17" s="19">
        <v>37</v>
      </c>
      <c r="AC17" s="19">
        <v>37</v>
      </c>
      <c r="AD17" s="19">
        <v>37</v>
      </c>
      <c r="AE17" s="33">
        <f t="shared" si="5"/>
        <v>37</v>
      </c>
      <c r="AF17" s="30">
        <f t="shared" si="0"/>
        <v>35.18181818181818</v>
      </c>
    </row>
    <row r="18" spans="1:32" x14ac:dyDescent="0.15">
      <c r="A18" s="19">
        <v>163</v>
      </c>
      <c r="B18" s="13">
        <v>27.081401529636704</v>
      </c>
      <c r="C18" s="13">
        <v>12.31112810707457</v>
      </c>
      <c r="D18" s="13">
        <v>16.27704397705546</v>
      </c>
      <c r="E18" s="29">
        <f t="shared" si="1"/>
        <v>18.556524537922243</v>
      </c>
      <c r="F18" s="19">
        <v>39.11</v>
      </c>
      <c r="G18" s="19">
        <v>80.08</v>
      </c>
      <c r="H18" s="19">
        <v>5.19</v>
      </c>
      <c r="I18" s="19">
        <v>16.34</v>
      </c>
      <c r="J18" s="19">
        <v>20.09</v>
      </c>
      <c r="K18" s="19">
        <v>80.77</v>
      </c>
      <c r="L18" s="19">
        <v>5.1100000000000003</v>
      </c>
      <c r="M18" s="19">
        <v>16.3</v>
      </c>
      <c r="N18" s="19">
        <v>19.54</v>
      </c>
      <c r="O18" s="19">
        <v>78.72</v>
      </c>
      <c r="P18" s="19">
        <v>5.69</v>
      </c>
      <c r="Q18" s="19">
        <v>16.690000000000001</v>
      </c>
      <c r="R18" s="19">
        <v>21.45</v>
      </c>
      <c r="S18" s="20">
        <f t="shared" si="2"/>
        <v>20.36</v>
      </c>
      <c r="T18" s="19">
        <v>36</v>
      </c>
      <c r="U18" s="19">
        <v>36</v>
      </c>
      <c r="V18" s="19">
        <v>36</v>
      </c>
      <c r="W18" s="33">
        <f t="shared" si="3"/>
        <v>36</v>
      </c>
      <c r="X18" s="19">
        <v>36</v>
      </c>
      <c r="Y18" s="19">
        <v>36</v>
      </c>
      <c r="Z18" s="19">
        <v>36</v>
      </c>
      <c r="AA18" s="33">
        <f t="shared" si="4"/>
        <v>36</v>
      </c>
      <c r="AB18" s="19">
        <v>34</v>
      </c>
      <c r="AC18" s="19">
        <v>35</v>
      </c>
      <c r="AD18" s="19">
        <v>33</v>
      </c>
      <c r="AE18" s="33">
        <f t="shared" si="5"/>
        <v>34</v>
      </c>
      <c r="AF18" s="30">
        <f t="shared" si="0"/>
        <v>35.454545454545453</v>
      </c>
    </row>
    <row r="19" spans="1:32" x14ac:dyDescent="0.15">
      <c r="A19" s="19">
        <v>172</v>
      </c>
      <c r="B19" s="13">
        <v>40.476913957934997</v>
      </c>
      <c r="C19" s="13">
        <v>12.31112810707457</v>
      </c>
      <c r="D19" s="13">
        <v>27.558728489483741</v>
      </c>
      <c r="E19" s="29">
        <f t="shared" si="1"/>
        <v>26.782256851497767</v>
      </c>
      <c r="F19" s="19">
        <v>42.39</v>
      </c>
      <c r="G19" s="19">
        <v>81.92</v>
      </c>
      <c r="H19" s="19">
        <v>4.6100000000000003</v>
      </c>
      <c r="I19" s="19">
        <v>18.14</v>
      </c>
      <c r="J19" s="19">
        <v>19.87</v>
      </c>
      <c r="K19" s="19">
        <v>83.39</v>
      </c>
      <c r="L19" s="19">
        <v>4.0999999999999996</v>
      </c>
      <c r="M19" s="19">
        <v>18.66</v>
      </c>
      <c r="N19" s="19">
        <v>19.23</v>
      </c>
      <c r="O19" s="19">
        <v>83.08</v>
      </c>
      <c r="P19" s="19">
        <v>3.56</v>
      </c>
      <c r="Q19" s="19">
        <v>19.649999999999999</v>
      </c>
      <c r="R19" s="19">
        <v>20.07</v>
      </c>
      <c r="S19" s="20">
        <f t="shared" si="2"/>
        <v>19.723333333333333</v>
      </c>
      <c r="T19" s="19">
        <v>40</v>
      </c>
      <c r="U19" s="19">
        <v>41</v>
      </c>
      <c r="V19" s="19">
        <v>39</v>
      </c>
      <c r="W19" s="33">
        <f t="shared" si="3"/>
        <v>40</v>
      </c>
      <c r="X19" s="19">
        <v>41</v>
      </c>
      <c r="Y19" s="19">
        <v>40</v>
      </c>
      <c r="Z19" s="19">
        <v>40</v>
      </c>
      <c r="AA19" s="33">
        <f t="shared" si="4"/>
        <v>40.333333333333336</v>
      </c>
      <c r="AB19" s="19">
        <v>41</v>
      </c>
      <c r="AC19" s="19">
        <v>40</v>
      </c>
      <c r="AD19" s="19">
        <v>38</v>
      </c>
      <c r="AE19" s="33">
        <f t="shared" si="5"/>
        <v>39.666666666666664</v>
      </c>
      <c r="AF19" s="30">
        <f t="shared" si="0"/>
        <v>40.030303030303031</v>
      </c>
    </row>
    <row r="20" spans="1:32" x14ac:dyDescent="0.15">
      <c r="A20" s="19">
        <v>174</v>
      </c>
      <c r="B20" s="13">
        <v>30.727640535372828</v>
      </c>
      <c r="C20" s="13">
        <v>21.344923518164421</v>
      </c>
      <c r="D20" s="13">
        <v>17.075458891013398</v>
      </c>
      <c r="E20" s="29">
        <f t="shared" si="1"/>
        <v>23.049340981516881</v>
      </c>
      <c r="F20" s="19">
        <v>44.11</v>
      </c>
      <c r="G20" s="19">
        <v>82.54</v>
      </c>
      <c r="H20" s="19">
        <v>3.92</v>
      </c>
      <c r="I20" s="19">
        <v>17.89</v>
      </c>
      <c r="J20" s="19">
        <v>19.13</v>
      </c>
      <c r="K20" s="19">
        <v>80.3</v>
      </c>
      <c r="L20" s="19">
        <v>5.26</v>
      </c>
      <c r="M20" s="19">
        <v>19.760000000000002</v>
      </c>
      <c r="N20" s="19">
        <v>22.25</v>
      </c>
      <c r="O20" s="19">
        <v>78.94</v>
      </c>
      <c r="P20" s="19">
        <v>5.09</v>
      </c>
      <c r="Q20" s="19">
        <v>21.67</v>
      </c>
      <c r="R20" s="19">
        <v>23.76</v>
      </c>
      <c r="S20" s="20">
        <f t="shared" si="2"/>
        <v>21.713333333333335</v>
      </c>
      <c r="T20" s="19">
        <v>33</v>
      </c>
      <c r="U20" s="19">
        <v>32</v>
      </c>
      <c r="V20" s="19">
        <v>33</v>
      </c>
      <c r="W20" s="33">
        <f t="shared" si="3"/>
        <v>32.666666666666664</v>
      </c>
      <c r="X20" s="19">
        <v>35</v>
      </c>
      <c r="Y20" s="19">
        <v>35</v>
      </c>
      <c r="Z20" s="19">
        <v>35</v>
      </c>
      <c r="AA20" s="33">
        <f t="shared" si="4"/>
        <v>35</v>
      </c>
      <c r="AB20" s="19">
        <v>32</v>
      </c>
      <c r="AC20" s="19">
        <v>31</v>
      </c>
      <c r="AD20" s="19">
        <v>32</v>
      </c>
      <c r="AE20" s="33">
        <f t="shared" si="5"/>
        <v>31.666666666666668</v>
      </c>
      <c r="AF20" s="30">
        <f t="shared" si="0"/>
        <v>33.242424242424242</v>
      </c>
    </row>
    <row r="21" spans="1:32" x14ac:dyDescent="0.15">
      <c r="A21" s="19">
        <v>182</v>
      </c>
      <c r="B21" s="13">
        <v>13.472265774378592</v>
      </c>
      <c r="C21" s="13">
        <v>21.344923518164421</v>
      </c>
      <c r="D21" s="13">
        <v>12.762871892925427</v>
      </c>
      <c r="E21" s="29">
        <f t="shared" si="1"/>
        <v>15.860020395156146</v>
      </c>
      <c r="F21" s="19">
        <v>44.53</v>
      </c>
      <c r="G21" s="19">
        <v>73.290000000000006</v>
      </c>
      <c r="H21" s="19">
        <v>9.8800000000000008</v>
      </c>
      <c r="I21" s="19">
        <v>26.28</v>
      </c>
      <c r="J21" s="19">
        <v>32.72</v>
      </c>
      <c r="K21" s="19">
        <v>74.67</v>
      </c>
      <c r="L21" s="19">
        <v>9.42</v>
      </c>
      <c r="M21" s="19">
        <v>20.09</v>
      </c>
      <c r="N21" s="19">
        <v>27.65</v>
      </c>
      <c r="O21" s="19">
        <v>77.08</v>
      </c>
      <c r="P21" s="19">
        <v>7.37</v>
      </c>
      <c r="Q21" s="19">
        <v>14.71</v>
      </c>
      <c r="R21" s="19">
        <v>22.16</v>
      </c>
      <c r="S21" s="20">
        <f t="shared" si="2"/>
        <v>27.51</v>
      </c>
      <c r="T21" s="19">
        <v>36</v>
      </c>
      <c r="U21" s="19">
        <v>37</v>
      </c>
      <c r="V21" s="19">
        <v>40</v>
      </c>
      <c r="W21" s="33">
        <f t="shared" si="3"/>
        <v>37.666666666666664</v>
      </c>
      <c r="X21" s="19">
        <v>43</v>
      </c>
      <c r="Y21" s="19">
        <v>42</v>
      </c>
      <c r="Z21" s="19">
        <v>43</v>
      </c>
      <c r="AA21" s="33">
        <f t="shared" si="4"/>
        <v>42.666666666666664</v>
      </c>
      <c r="AB21" s="19">
        <v>40</v>
      </c>
      <c r="AC21" s="19">
        <v>39</v>
      </c>
      <c r="AD21" s="19">
        <v>40</v>
      </c>
      <c r="AE21" s="33">
        <f t="shared" si="5"/>
        <v>39.666666666666664</v>
      </c>
      <c r="AF21" s="30">
        <f t="shared" si="0"/>
        <v>40.030303030303031</v>
      </c>
    </row>
    <row r="22" spans="1:32" x14ac:dyDescent="0.15">
      <c r="A22" s="19">
        <v>183</v>
      </c>
      <c r="B22" s="13">
        <v>32.075634799235203</v>
      </c>
      <c r="C22" s="13">
        <v>12.760478011472271</v>
      </c>
      <c r="D22" s="13">
        <v>18.952351816443592</v>
      </c>
      <c r="E22" s="29">
        <f t="shared" si="1"/>
        <v>21.262821542383691</v>
      </c>
      <c r="F22" s="19">
        <v>35.28</v>
      </c>
      <c r="G22" s="19">
        <v>82.28</v>
      </c>
      <c r="H22" s="19">
        <v>4.16</v>
      </c>
      <c r="I22" s="19">
        <v>16.61</v>
      </c>
      <c r="J22" s="19">
        <v>18.440000000000001</v>
      </c>
      <c r="K22" s="19">
        <v>81.48</v>
      </c>
      <c r="L22" s="19">
        <v>5.48</v>
      </c>
      <c r="M22" s="19">
        <v>16.55</v>
      </c>
      <c r="N22" s="19">
        <v>19.309999999999999</v>
      </c>
      <c r="O22" s="19">
        <v>81.87</v>
      </c>
      <c r="P22" s="19">
        <v>4.38</v>
      </c>
      <c r="Q22" s="19">
        <v>16.03</v>
      </c>
      <c r="R22" s="19">
        <v>18.39</v>
      </c>
      <c r="S22" s="20">
        <f t="shared" si="2"/>
        <v>18.713333333333335</v>
      </c>
      <c r="T22" s="19">
        <v>32</v>
      </c>
      <c r="U22" s="19">
        <v>33</v>
      </c>
      <c r="V22" s="19">
        <v>32</v>
      </c>
      <c r="W22" s="33">
        <f t="shared" si="3"/>
        <v>32.333333333333336</v>
      </c>
      <c r="X22" s="19">
        <v>33</v>
      </c>
      <c r="Y22" s="19">
        <v>33</v>
      </c>
      <c r="Z22" s="19">
        <v>33</v>
      </c>
      <c r="AA22" s="33">
        <f t="shared" si="4"/>
        <v>33</v>
      </c>
      <c r="AB22" s="19">
        <v>30</v>
      </c>
      <c r="AC22" s="19">
        <v>30</v>
      </c>
      <c r="AD22" s="19">
        <v>29</v>
      </c>
      <c r="AE22" s="33">
        <f t="shared" si="5"/>
        <v>29.666666666666668</v>
      </c>
      <c r="AF22" s="30">
        <f t="shared" si="0"/>
        <v>31.848484848484851</v>
      </c>
    </row>
    <row r="23" spans="1:32" x14ac:dyDescent="0.15">
      <c r="A23" s="19">
        <v>209</v>
      </c>
      <c r="B23" s="13">
        <v>21.222904397705552</v>
      </c>
      <c r="C23" s="13">
        <v>12.760478011472271</v>
      </c>
      <c r="D23" s="13">
        <v>8.5491701720841267</v>
      </c>
      <c r="E23" s="29">
        <f t="shared" si="1"/>
        <v>14.177517527087316</v>
      </c>
      <c r="F23" s="19">
        <v>43.15</v>
      </c>
      <c r="G23" s="19">
        <v>78.56</v>
      </c>
      <c r="H23" s="19">
        <v>5.89</v>
      </c>
      <c r="I23" s="19">
        <v>22.77</v>
      </c>
      <c r="J23" s="19">
        <v>25.71</v>
      </c>
      <c r="K23" s="19">
        <v>79.010000000000005</v>
      </c>
      <c r="L23" s="19">
        <v>6.43</v>
      </c>
      <c r="M23" s="19">
        <v>21.77</v>
      </c>
      <c r="N23" s="19">
        <v>24.84</v>
      </c>
      <c r="O23" s="19">
        <v>77.22</v>
      </c>
      <c r="P23" s="19">
        <v>6.99</v>
      </c>
      <c r="Q23" s="19">
        <v>22.62</v>
      </c>
      <c r="R23" s="19">
        <v>29.75</v>
      </c>
      <c r="S23" s="20">
        <f t="shared" si="2"/>
        <v>26.766666666666666</v>
      </c>
      <c r="T23" s="19">
        <v>40</v>
      </c>
      <c r="U23" s="19">
        <v>41</v>
      </c>
      <c r="V23" s="19">
        <v>38</v>
      </c>
      <c r="W23" s="33">
        <f t="shared" si="3"/>
        <v>39.666666666666664</v>
      </c>
      <c r="X23" s="19">
        <v>38</v>
      </c>
      <c r="Y23" s="19">
        <v>38</v>
      </c>
      <c r="Z23" s="19">
        <v>37</v>
      </c>
      <c r="AA23" s="33">
        <f t="shared" si="4"/>
        <v>37.666666666666664</v>
      </c>
      <c r="AB23" s="19">
        <v>37</v>
      </c>
      <c r="AC23" s="19">
        <v>36</v>
      </c>
      <c r="AD23" s="19">
        <v>37</v>
      </c>
      <c r="AE23" s="33">
        <f t="shared" si="5"/>
        <v>36.666666666666664</v>
      </c>
      <c r="AF23" s="30">
        <f t="shared" si="0"/>
        <v>38.121212121212118</v>
      </c>
    </row>
    <row r="24" spans="1:32" x14ac:dyDescent="0.15">
      <c r="A24" s="19">
        <v>210</v>
      </c>
      <c r="B24" s="13">
        <v>20.865686424474177</v>
      </c>
      <c r="C24" s="13">
        <v>23.850799235181658</v>
      </c>
      <c r="D24" s="13">
        <v>20.366950286806876</v>
      </c>
      <c r="E24" s="29">
        <f t="shared" si="1"/>
        <v>21.694478648820905</v>
      </c>
      <c r="F24" s="19">
        <v>33.81</v>
      </c>
      <c r="G24" s="19">
        <v>77.989999999999995</v>
      </c>
      <c r="H24" s="19">
        <v>7.01</v>
      </c>
      <c r="I24" s="19">
        <v>16.53</v>
      </c>
      <c r="J24" s="19">
        <v>22.2</v>
      </c>
      <c r="K24" s="19">
        <v>75.88</v>
      </c>
      <c r="L24" s="19">
        <v>7.67</v>
      </c>
      <c r="M24" s="19">
        <v>18.59</v>
      </c>
      <c r="N24" s="19">
        <v>25.29</v>
      </c>
      <c r="O24" s="19">
        <v>77.75</v>
      </c>
      <c r="P24" s="19">
        <v>5.45</v>
      </c>
      <c r="Q24" s="19">
        <v>21.43</v>
      </c>
      <c r="R24" s="19">
        <v>25.18</v>
      </c>
      <c r="S24" s="20">
        <f t="shared" si="2"/>
        <v>24.223333333333329</v>
      </c>
      <c r="T24" s="19">
        <v>33</v>
      </c>
      <c r="U24" s="19">
        <v>32</v>
      </c>
      <c r="V24" s="19">
        <v>32</v>
      </c>
      <c r="W24" s="33">
        <f t="shared" si="3"/>
        <v>32.333333333333336</v>
      </c>
      <c r="X24" s="19">
        <v>35</v>
      </c>
      <c r="Y24" s="19">
        <v>35</v>
      </c>
      <c r="Z24" s="19">
        <v>34</v>
      </c>
      <c r="AA24" s="33">
        <f t="shared" si="4"/>
        <v>34.666666666666664</v>
      </c>
      <c r="AB24" s="19">
        <v>35</v>
      </c>
      <c r="AC24" s="19">
        <v>35</v>
      </c>
      <c r="AD24" s="19">
        <v>36</v>
      </c>
      <c r="AE24" s="33">
        <f t="shared" si="5"/>
        <v>35.333333333333336</v>
      </c>
      <c r="AF24" s="30">
        <f t="shared" si="0"/>
        <v>34</v>
      </c>
    </row>
    <row r="25" spans="1:32" x14ac:dyDescent="0.15">
      <c r="A25" s="19">
        <v>213</v>
      </c>
      <c r="B25" s="13">
        <v>25.619776290630959</v>
      </c>
      <c r="C25" s="13">
        <v>23.850799235181658</v>
      </c>
      <c r="D25" s="13">
        <v>15.958250478011466</v>
      </c>
      <c r="E25" s="29">
        <f t="shared" si="1"/>
        <v>21.809608667941362</v>
      </c>
      <c r="F25" s="19">
        <v>37.24</v>
      </c>
      <c r="G25" s="19">
        <v>83.19</v>
      </c>
      <c r="H25" s="19">
        <v>3.05</v>
      </c>
      <c r="I25" s="19">
        <v>18.54</v>
      </c>
      <c r="J25" s="19">
        <v>19.04</v>
      </c>
      <c r="K25" s="19">
        <v>82.69</v>
      </c>
      <c r="L25" s="19">
        <v>3.69</v>
      </c>
      <c r="M25" s="19">
        <v>19.489999999999998</v>
      </c>
      <c r="N25" s="19">
        <v>20.2</v>
      </c>
      <c r="O25" s="19">
        <v>78.64</v>
      </c>
      <c r="P25" s="19">
        <v>4.04</v>
      </c>
      <c r="Q25" s="19">
        <v>22.38</v>
      </c>
      <c r="R25" s="19">
        <v>24.99</v>
      </c>
      <c r="S25" s="20">
        <f t="shared" si="2"/>
        <v>21.409999999999997</v>
      </c>
      <c r="T25" s="19">
        <v>34</v>
      </c>
      <c r="U25" s="19">
        <v>34</v>
      </c>
      <c r="V25" s="19">
        <v>35</v>
      </c>
      <c r="W25" s="33">
        <f t="shared" si="3"/>
        <v>34.333333333333336</v>
      </c>
      <c r="X25" s="19">
        <v>32</v>
      </c>
      <c r="Y25" s="19">
        <v>32</v>
      </c>
      <c r="Z25" s="19">
        <v>33</v>
      </c>
      <c r="AA25" s="33">
        <f t="shared" si="4"/>
        <v>32.333333333333336</v>
      </c>
      <c r="AB25" s="19">
        <v>33</v>
      </c>
      <c r="AC25" s="19">
        <v>32</v>
      </c>
      <c r="AD25" s="19">
        <v>32</v>
      </c>
      <c r="AE25" s="33">
        <f t="shared" si="5"/>
        <v>32.333333333333336</v>
      </c>
      <c r="AF25" s="30">
        <f t="shared" si="0"/>
        <v>33.060606060606062</v>
      </c>
    </row>
    <row r="26" spans="1:32" x14ac:dyDescent="0.15">
      <c r="A26" s="19">
        <v>219</v>
      </c>
      <c r="B26" s="13">
        <v>29.226256214149149</v>
      </c>
      <c r="C26" s="13">
        <v>24.665913957935015</v>
      </c>
      <c r="D26" s="13">
        <v>19.052493307839388</v>
      </c>
      <c r="E26" s="29">
        <f t="shared" si="1"/>
        <v>24.314887826641183</v>
      </c>
      <c r="F26" s="19">
        <v>43.96</v>
      </c>
      <c r="G26" s="19">
        <v>71.260000000000005</v>
      </c>
      <c r="H26" s="19">
        <v>8.9499999999999993</v>
      </c>
      <c r="I26" s="19">
        <v>21.56</v>
      </c>
      <c r="J26" s="19">
        <v>30.89</v>
      </c>
      <c r="K26" s="19">
        <v>70.02</v>
      </c>
      <c r="L26" s="19">
        <v>10.88</v>
      </c>
      <c r="M26" s="19">
        <v>25.81</v>
      </c>
      <c r="N26" s="19">
        <v>34.96</v>
      </c>
      <c r="O26" s="19">
        <v>69.13</v>
      </c>
      <c r="P26" s="19">
        <v>10.33</v>
      </c>
      <c r="Q26" s="19">
        <v>25.14</v>
      </c>
      <c r="R26" s="19">
        <v>35.020000000000003</v>
      </c>
      <c r="S26" s="20">
        <f t="shared" si="2"/>
        <v>33.623333333333335</v>
      </c>
      <c r="T26" s="19">
        <v>38</v>
      </c>
      <c r="U26" s="19">
        <v>40</v>
      </c>
      <c r="V26" s="19">
        <v>35</v>
      </c>
      <c r="W26" s="33">
        <f t="shared" si="3"/>
        <v>37.666666666666664</v>
      </c>
      <c r="X26" s="19">
        <v>37</v>
      </c>
      <c r="Y26" s="19">
        <v>37</v>
      </c>
      <c r="Z26" s="19">
        <v>37</v>
      </c>
      <c r="AA26" s="33">
        <f t="shared" si="4"/>
        <v>37</v>
      </c>
      <c r="AB26" s="19">
        <v>35</v>
      </c>
      <c r="AC26" s="19">
        <v>34</v>
      </c>
      <c r="AD26" s="19">
        <v>35</v>
      </c>
      <c r="AE26" s="33">
        <f t="shared" si="5"/>
        <v>34.666666666666664</v>
      </c>
      <c r="AF26" s="30">
        <f t="shared" si="0"/>
        <v>36.606060606060602</v>
      </c>
    </row>
    <row r="27" spans="1:32" x14ac:dyDescent="0.15">
      <c r="A27" s="19">
        <v>229</v>
      </c>
      <c r="B27" s="13">
        <v>20.232302103250476</v>
      </c>
      <c r="C27" s="13">
        <v>24.665913957935015</v>
      </c>
      <c r="D27" s="13">
        <v>13.102097514340349</v>
      </c>
      <c r="E27" s="29">
        <f t="shared" si="1"/>
        <v>19.333437858508614</v>
      </c>
      <c r="F27" s="19">
        <v>45.03</v>
      </c>
      <c r="G27" s="19">
        <v>73.239999999999995</v>
      </c>
      <c r="H27" s="19">
        <v>8.5500000000000007</v>
      </c>
      <c r="I27" s="19">
        <v>24.19</v>
      </c>
      <c r="J27" s="19">
        <v>30.95</v>
      </c>
      <c r="K27" s="19">
        <v>74.14</v>
      </c>
      <c r="L27" s="19">
        <v>8.52</v>
      </c>
      <c r="M27" s="19">
        <v>26.05</v>
      </c>
      <c r="N27" s="19">
        <v>31.6</v>
      </c>
      <c r="O27" s="19">
        <v>73.5</v>
      </c>
      <c r="P27" s="19">
        <v>7.73</v>
      </c>
      <c r="Q27" s="19">
        <v>25.07</v>
      </c>
      <c r="R27" s="19">
        <v>31.14</v>
      </c>
      <c r="S27" s="20">
        <f t="shared" si="2"/>
        <v>31.23</v>
      </c>
      <c r="T27" s="19">
        <v>37</v>
      </c>
      <c r="U27" s="19">
        <v>37</v>
      </c>
      <c r="V27" s="19">
        <v>37</v>
      </c>
      <c r="W27" s="33">
        <f t="shared" si="3"/>
        <v>37</v>
      </c>
      <c r="X27" s="19">
        <v>39</v>
      </c>
      <c r="Y27" s="19">
        <v>39</v>
      </c>
      <c r="Z27" s="19">
        <v>38</v>
      </c>
      <c r="AA27" s="33">
        <f t="shared" si="4"/>
        <v>38.666666666666664</v>
      </c>
      <c r="AB27" s="19">
        <v>39</v>
      </c>
      <c r="AC27" s="19">
        <v>39</v>
      </c>
      <c r="AD27" s="19">
        <v>38</v>
      </c>
      <c r="AE27" s="33">
        <f t="shared" si="5"/>
        <v>38.666666666666664</v>
      </c>
      <c r="AF27" s="30">
        <f t="shared" si="0"/>
        <v>38.060606060606062</v>
      </c>
    </row>
    <row r="28" spans="1:32" x14ac:dyDescent="0.15">
      <c r="A28" s="19">
        <v>233</v>
      </c>
      <c r="B28" s="13">
        <v>28.968397705544909</v>
      </c>
      <c r="C28" s="13">
        <v>17.472244741873805</v>
      </c>
      <c r="D28" s="13">
        <v>12.642514340344171</v>
      </c>
      <c r="E28" s="29">
        <f t="shared" si="1"/>
        <v>19.694385595920959</v>
      </c>
      <c r="F28" s="19">
        <v>37.1</v>
      </c>
      <c r="G28" s="19">
        <v>84.62</v>
      </c>
      <c r="H28" s="19">
        <v>2.97</v>
      </c>
      <c r="I28" s="19">
        <v>14.82</v>
      </c>
      <c r="J28" s="19">
        <v>15.33</v>
      </c>
      <c r="K28" s="19">
        <v>84.53</v>
      </c>
      <c r="L28" s="19">
        <v>3.62</v>
      </c>
      <c r="M28" s="19">
        <v>14.41</v>
      </c>
      <c r="N28" s="19">
        <v>15.26</v>
      </c>
      <c r="O28" s="19">
        <v>85.25</v>
      </c>
      <c r="P28" s="19">
        <v>3.03</v>
      </c>
      <c r="Q28" s="19">
        <v>12.45</v>
      </c>
      <c r="R28" s="19">
        <v>13.29</v>
      </c>
      <c r="S28" s="20">
        <f t="shared" si="2"/>
        <v>14.626666666666665</v>
      </c>
      <c r="T28" s="19">
        <v>32</v>
      </c>
      <c r="U28" s="19">
        <v>31</v>
      </c>
      <c r="V28" s="19">
        <v>31</v>
      </c>
      <c r="W28" s="33">
        <f t="shared" si="3"/>
        <v>31.333333333333332</v>
      </c>
      <c r="X28" s="19">
        <v>31</v>
      </c>
      <c r="Y28" s="19">
        <v>30</v>
      </c>
      <c r="Z28" s="19">
        <v>30</v>
      </c>
      <c r="AA28" s="33">
        <f t="shared" si="4"/>
        <v>30.333333333333332</v>
      </c>
      <c r="AB28" s="19">
        <v>31</v>
      </c>
      <c r="AC28" s="19">
        <v>30</v>
      </c>
      <c r="AD28" s="19">
        <v>30</v>
      </c>
      <c r="AE28" s="33">
        <f t="shared" si="5"/>
        <v>30.333333333333332</v>
      </c>
      <c r="AF28" s="30">
        <f t="shared" si="0"/>
        <v>30.696969696969692</v>
      </c>
    </row>
    <row r="29" spans="1:32" x14ac:dyDescent="0.15">
      <c r="A29" s="17">
        <v>255</v>
      </c>
      <c r="B29" s="13">
        <v>24.602728489483766</v>
      </c>
      <c r="C29" s="13">
        <v>10.922173996175905</v>
      </c>
      <c r="D29" s="13">
        <v>19.500747609942636</v>
      </c>
      <c r="E29" s="29">
        <f t="shared" si="1"/>
        <v>18.341883365200768</v>
      </c>
      <c r="F29" s="17">
        <v>39.71</v>
      </c>
      <c r="G29" s="17">
        <v>82.13</v>
      </c>
      <c r="H29" s="17">
        <v>3.06</v>
      </c>
      <c r="I29" s="17">
        <v>21.61</v>
      </c>
      <c r="J29" s="17">
        <v>22.09</v>
      </c>
      <c r="K29" s="17">
        <v>80.959999999999994</v>
      </c>
      <c r="L29" s="17">
        <v>4.1500000000000004</v>
      </c>
      <c r="M29" s="17">
        <v>23.44</v>
      </c>
      <c r="N29" s="17">
        <v>24.42</v>
      </c>
      <c r="O29" s="17">
        <v>78.930000000000007</v>
      </c>
      <c r="P29" s="17">
        <v>4.6500000000000004</v>
      </c>
      <c r="Q29" s="17">
        <v>24.68</v>
      </c>
      <c r="R29" s="17">
        <v>26.67</v>
      </c>
      <c r="S29" s="20">
        <f t="shared" si="2"/>
        <v>24.393333333333334</v>
      </c>
      <c r="T29" s="17">
        <v>32</v>
      </c>
      <c r="U29" s="17">
        <v>34</v>
      </c>
      <c r="V29" s="17">
        <v>35</v>
      </c>
      <c r="W29" s="33">
        <f t="shared" si="3"/>
        <v>33.666666666666664</v>
      </c>
      <c r="X29" s="17">
        <v>35</v>
      </c>
      <c r="Y29" s="17">
        <v>35</v>
      </c>
      <c r="Z29" s="17">
        <v>34</v>
      </c>
      <c r="AA29" s="33">
        <f t="shared" si="4"/>
        <v>34.666666666666664</v>
      </c>
      <c r="AB29" s="17">
        <v>34</v>
      </c>
      <c r="AC29" s="17">
        <v>34</v>
      </c>
      <c r="AD29" s="17">
        <v>34</v>
      </c>
      <c r="AE29" s="33">
        <f t="shared" si="5"/>
        <v>34</v>
      </c>
      <c r="AF29" s="30">
        <f t="shared" si="0"/>
        <v>34.121212121212118</v>
      </c>
    </row>
    <row r="30" spans="1:32" x14ac:dyDescent="0.15">
      <c r="A30" s="19">
        <v>261</v>
      </c>
      <c r="B30" s="13">
        <v>17.154986615678769</v>
      </c>
      <c r="C30" s="13">
        <v>15.647391969407279</v>
      </c>
      <c r="D30" s="13">
        <v>15.358520076481824</v>
      </c>
      <c r="E30" s="29">
        <f t="shared" si="1"/>
        <v>16.053632887189291</v>
      </c>
      <c r="F30" s="19">
        <v>37.049999999999997</v>
      </c>
      <c r="G30" s="19">
        <v>76.55</v>
      </c>
      <c r="H30" s="19">
        <v>7.73</v>
      </c>
      <c r="I30" s="19">
        <v>26.56</v>
      </c>
      <c r="J30" s="19">
        <v>30.25</v>
      </c>
      <c r="K30" s="19">
        <v>76.010000000000005</v>
      </c>
      <c r="L30" s="19">
        <v>8</v>
      </c>
      <c r="M30" s="19">
        <v>26.53</v>
      </c>
      <c r="N30" s="19">
        <v>30.62</v>
      </c>
      <c r="O30" s="19">
        <v>74.08</v>
      </c>
      <c r="P30" s="19">
        <v>8.51</v>
      </c>
      <c r="Q30" s="19">
        <v>27.5</v>
      </c>
      <c r="R30" s="19">
        <v>32.68</v>
      </c>
      <c r="S30" s="20">
        <f t="shared" si="2"/>
        <v>31.183333333333337</v>
      </c>
      <c r="T30" s="19">
        <v>30</v>
      </c>
      <c r="U30" s="19">
        <v>31</v>
      </c>
      <c r="V30" s="19">
        <v>32</v>
      </c>
      <c r="W30" s="33">
        <f t="shared" si="3"/>
        <v>31</v>
      </c>
      <c r="X30" s="17">
        <v>35</v>
      </c>
      <c r="Y30" s="17">
        <v>34</v>
      </c>
      <c r="Z30" s="17">
        <v>34</v>
      </c>
      <c r="AA30" s="33">
        <f t="shared" si="4"/>
        <v>34.333333333333336</v>
      </c>
      <c r="AB30" s="17">
        <v>35</v>
      </c>
      <c r="AC30" s="17">
        <v>33</v>
      </c>
      <c r="AD30" s="17">
        <v>34</v>
      </c>
      <c r="AE30" s="33">
        <f t="shared" si="5"/>
        <v>34</v>
      </c>
      <c r="AF30" s="30">
        <f t="shared" si="0"/>
        <v>33.030303030303031</v>
      </c>
    </row>
    <row r="31" spans="1:32" x14ac:dyDescent="0.15">
      <c r="A31" s="19">
        <v>282</v>
      </c>
      <c r="B31" s="13">
        <v>24.367342256214155</v>
      </c>
      <c r="C31" s="13">
        <v>15.647391969407279</v>
      </c>
      <c r="D31" s="13">
        <v>13.90154684512429</v>
      </c>
      <c r="E31" s="29">
        <f t="shared" si="1"/>
        <v>17.972093690248574</v>
      </c>
      <c r="F31" s="19">
        <v>42.46</v>
      </c>
      <c r="G31" s="19">
        <v>79.02</v>
      </c>
      <c r="H31" s="19">
        <v>5.69</v>
      </c>
      <c r="I31" s="19">
        <v>17.54</v>
      </c>
      <c r="J31" s="19">
        <v>21.75</v>
      </c>
      <c r="K31" s="19">
        <v>80.849999999999994</v>
      </c>
      <c r="L31" s="19">
        <v>5.0999999999999996</v>
      </c>
      <c r="M31" s="19">
        <v>20.64</v>
      </c>
      <c r="N31" s="19">
        <v>22.5</v>
      </c>
      <c r="O31" s="19">
        <v>81.650000000000006</v>
      </c>
      <c r="P31" s="19">
        <v>4.49</v>
      </c>
      <c r="Q31" s="19">
        <v>21</v>
      </c>
      <c r="R31" s="19">
        <v>22.16</v>
      </c>
      <c r="S31" s="20">
        <f t="shared" si="2"/>
        <v>22.136666666666667</v>
      </c>
      <c r="T31" s="19">
        <v>33</v>
      </c>
      <c r="U31" s="19">
        <v>32</v>
      </c>
      <c r="V31" s="19">
        <v>31</v>
      </c>
      <c r="W31" s="33">
        <f t="shared" si="3"/>
        <v>32</v>
      </c>
      <c r="X31" s="19">
        <v>31</v>
      </c>
      <c r="Y31" s="19">
        <v>31</v>
      </c>
      <c r="Z31" s="19">
        <v>31</v>
      </c>
      <c r="AA31" s="33">
        <f t="shared" si="4"/>
        <v>31</v>
      </c>
      <c r="AB31" s="19">
        <v>33</v>
      </c>
      <c r="AC31" s="19">
        <v>34</v>
      </c>
      <c r="AD31" s="19">
        <v>33</v>
      </c>
      <c r="AE31" s="33">
        <f t="shared" si="5"/>
        <v>33.333333333333336</v>
      </c>
      <c r="AF31" s="30">
        <f t="shared" si="0"/>
        <v>32</v>
      </c>
    </row>
    <row r="32" spans="1:32" x14ac:dyDescent="0.15">
      <c r="A32" s="19">
        <v>283</v>
      </c>
      <c r="B32" s="13">
        <v>18.466152963671139</v>
      </c>
      <c r="C32" s="13">
        <v>13.866900573613773</v>
      </c>
      <c r="D32" s="13">
        <v>12.860091778202667</v>
      </c>
      <c r="E32" s="29">
        <f t="shared" si="1"/>
        <v>15.064381771829192</v>
      </c>
      <c r="F32" s="19">
        <v>42.4</v>
      </c>
      <c r="G32" s="19">
        <v>78.09</v>
      </c>
      <c r="H32" s="19">
        <v>6.98</v>
      </c>
      <c r="I32" s="19">
        <v>20.91</v>
      </c>
      <c r="J32" s="19">
        <v>24.98</v>
      </c>
      <c r="K32" s="19">
        <v>78.63</v>
      </c>
      <c r="L32" s="19">
        <v>6.6</v>
      </c>
      <c r="M32" s="19">
        <v>21.34</v>
      </c>
      <c r="N32" s="19">
        <v>24.82</v>
      </c>
      <c r="O32" s="19">
        <v>77.92</v>
      </c>
      <c r="P32" s="19">
        <v>6.44</v>
      </c>
      <c r="Q32" s="19">
        <v>20.97</v>
      </c>
      <c r="R32" s="19">
        <v>24.99</v>
      </c>
      <c r="S32" s="20">
        <f t="shared" si="2"/>
        <v>24.929999999999996</v>
      </c>
      <c r="T32" s="19">
        <v>34</v>
      </c>
      <c r="U32" s="19">
        <v>34</v>
      </c>
      <c r="V32" s="19">
        <v>35</v>
      </c>
      <c r="W32" s="33">
        <f t="shared" si="3"/>
        <v>34.333333333333336</v>
      </c>
      <c r="X32" s="19">
        <v>36</v>
      </c>
      <c r="Y32" s="19">
        <v>36</v>
      </c>
      <c r="Z32" s="19">
        <v>36</v>
      </c>
      <c r="AA32" s="33">
        <f t="shared" si="4"/>
        <v>36</v>
      </c>
      <c r="AB32" s="19">
        <v>34</v>
      </c>
      <c r="AC32" s="19">
        <v>34</v>
      </c>
      <c r="AD32" s="19">
        <v>34</v>
      </c>
      <c r="AE32" s="33">
        <f t="shared" si="5"/>
        <v>34</v>
      </c>
      <c r="AF32" s="30">
        <f t="shared" si="0"/>
        <v>34.848484848484851</v>
      </c>
    </row>
    <row r="33" spans="1:32" x14ac:dyDescent="0.15">
      <c r="A33" s="19">
        <v>300</v>
      </c>
      <c r="B33" s="13">
        <v>19.438982791587001</v>
      </c>
      <c r="C33" s="13">
        <v>9.7558604206500927</v>
      </c>
      <c r="D33" s="13">
        <v>26.554537284894828</v>
      </c>
      <c r="E33" s="29">
        <f t="shared" si="1"/>
        <v>18.583126832377307</v>
      </c>
      <c r="F33" s="19">
        <v>43.76</v>
      </c>
      <c r="G33" s="19">
        <v>72.86</v>
      </c>
      <c r="H33" s="19">
        <v>7.57</v>
      </c>
      <c r="I33" s="19">
        <v>22.64</v>
      </c>
      <c r="J33" s="19">
        <v>29.95</v>
      </c>
      <c r="K33" s="19">
        <v>73.73</v>
      </c>
      <c r="L33" s="19">
        <v>7.84</v>
      </c>
      <c r="M33" s="19">
        <v>22.23</v>
      </c>
      <c r="N33" s="19">
        <v>29.14</v>
      </c>
      <c r="O33" s="19">
        <v>71.87</v>
      </c>
      <c r="P33" s="19">
        <v>5.84</v>
      </c>
      <c r="Q33" s="19">
        <v>21.37</v>
      </c>
      <c r="R33" s="19">
        <v>29.5</v>
      </c>
      <c r="S33" s="20">
        <f t="shared" si="2"/>
        <v>29.53</v>
      </c>
      <c r="T33" s="19">
        <v>34</v>
      </c>
      <c r="U33" s="19">
        <v>35</v>
      </c>
      <c r="V33" s="19">
        <v>33</v>
      </c>
      <c r="W33" s="33">
        <f t="shared" si="3"/>
        <v>34</v>
      </c>
      <c r="X33" s="19">
        <v>39</v>
      </c>
      <c r="Y33" s="19">
        <v>39</v>
      </c>
      <c r="Z33" s="19">
        <v>39</v>
      </c>
      <c r="AA33" s="33">
        <f t="shared" si="4"/>
        <v>39</v>
      </c>
      <c r="AB33" s="19">
        <v>34</v>
      </c>
      <c r="AC33" s="19">
        <v>36</v>
      </c>
      <c r="AD33" s="19">
        <v>35</v>
      </c>
      <c r="AE33" s="33">
        <f t="shared" si="5"/>
        <v>35</v>
      </c>
      <c r="AF33" s="30">
        <f t="shared" si="0"/>
        <v>36.090909090909093</v>
      </c>
    </row>
    <row r="34" spans="1:32" x14ac:dyDescent="0.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34"/>
      <c r="X34" s="19"/>
      <c r="Y34" s="19"/>
      <c r="Z34" s="19"/>
      <c r="AA34" s="34"/>
      <c r="AB34" s="19"/>
      <c r="AC34" s="19"/>
      <c r="AD34" s="19"/>
      <c r="AE34" s="34"/>
      <c r="AF34" s="19"/>
    </row>
  </sheetData>
  <mergeCells count="16">
    <mergeCell ref="A1:A3"/>
    <mergeCell ref="AA2:AA3"/>
    <mergeCell ref="AB2:AD3"/>
    <mergeCell ref="F1:F3"/>
    <mergeCell ref="G1:R1"/>
    <mergeCell ref="S1:S3"/>
    <mergeCell ref="T1:AE1"/>
    <mergeCell ref="B1:E2"/>
    <mergeCell ref="AE2:AE3"/>
    <mergeCell ref="AF1:AF3"/>
    <mergeCell ref="G2:J2"/>
    <mergeCell ref="K2:N2"/>
    <mergeCell ref="O2:R2"/>
    <mergeCell ref="T2:V3"/>
    <mergeCell ref="X2:Z3"/>
    <mergeCell ref="W2:W3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topLeftCell="P1" workbookViewId="0">
      <selection activeCell="T1" sqref="T1:AE1"/>
    </sheetView>
  </sheetViews>
  <sheetFormatPr defaultRowHeight="13.5" x14ac:dyDescent="0.15"/>
  <cols>
    <col min="1" max="1" width="11.625" bestFit="1" customWidth="1"/>
    <col min="6" max="6" width="11.625" bestFit="1" customWidth="1"/>
  </cols>
  <sheetData>
    <row r="1" spans="1:32" x14ac:dyDescent="0.15">
      <c r="A1" s="61" t="s">
        <v>155</v>
      </c>
      <c r="B1" s="49" t="s">
        <v>165</v>
      </c>
      <c r="C1" s="49"/>
      <c r="D1" s="49"/>
      <c r="E1" s="50"/>
      <c r="F1" s="55" t="s">
        <v>162</v>
      </c>
      <c r="G1" s="47" t="s">
        <v>167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4" t="s">
        <v>152</v>
      </c>
      <c r="T1" s="56" t="s">
        <v>199</v>
      </c>
      <c r="U1" s="57"/>
      <c r="V1" s="57"/>
      <c r="W1" s="57"/>
      <c r="X1" s="57"/>
      <c r="Y1" s="57"/>
      <c r="Z1" s="57"/>
      <c r="AA1" s="57"/>
      <c r="AB1" s="57"/>
      <c r="AC1" s="57"/>
      <c r="AD1" s="57"/>
      <c r="AE1" s="58"/>
      <c r="AF1" s="55" t="s">
        <v>129</v>
      </c>
    </row>
    <row r="2" spans="1:32" x14ac:dyDescent="0.15">
      <c r="A2" s="61"/>
      <c r="B2" s="52"/>
      <c r="C2" s="52"/>
      <c r="D2" s="52"/>
      <c r="E2" s="53"/>
      <c r="F2" s="55"/>
      <c r="G2" s="47" t="s">
        <v>154</v>
      </c>
      <c r="H2" s="47"/>
      <c r="I2" s="47"/>
      <c r="J2" s="47"/>
      <c r="K2" s="47" t="s">
        <v>157</v>
      </c>
      <c r="L2" s="47"/>
      <c r="M2" s="47"/>
      <c r="N2" s="47"/>
      <c r="O2" s="47" t="s">
        <v>166</v>
      </c>
      <c r="P2" s="47"/>
      <c r="Q2" s="47"/>
      <c r="R2" s="47"/>
      <c r="S2" s="45"/>
      <c r="T2" s="48" t="s">
        <v>154</v>
      </c>
      <c r="U2" s="49"/>
      <c r="V2" s="50"/>
      <c r="W2" s="44" t="s">
        <v>141</v>
      </c>
      <c r="X2" s="48" t="s">
        <v>150</v>
      </c>
      <c r="Y2" s="49"/>
      <c r="Z2" s="50"/>
      <c r="AA2" s="44" t="s">
        <v>141</v>
      </c>
      <c r="AB2" s="48" t="s">
        <v>168</v>
      </c>
      <c r="AC2" s="49"/>
      <c r="AD2" s="50"/>
      <c r="AE2" s="44" t="s">
        <v>141</v>
      </c>
      <c r="AF2" s="55"/>
    </row>
    <row r="3" spans="1:32" x14ac:dyDescent="0.15">
      <c r="A3" s="51"/>
      <c r="B3" s="14" t="s">
        <v>163</v>
      </c>
      <c r="C3" s="14" t="s">
        <v>157</v>
      </c>
      <c r="D3" s="14" t="s">
        <v>153</v>
      </c>
      <c r="E3" s="10" t="s">
        <v>132</v>
      </c>
      <c r="F3" s="55"/>
      <c r="G3" s="14" t="s">
        <v>136</v>
      </c>
      <c r="H3" s="14" t="s">
        <v>133</v>
      </c>
      <c r="I3" s="14" t="s">
        <v>134</v>
      </c>
      <c r="J3" s="11" t="s">
        <v>137</v>
      </c>
      <c r="K3" s="14" t="s">
        <v>136</v>
      </c>
      <c r="L3" s="14" t="s">
        <v>133</v>
      </c>
      <c r="M3" s="14" t="s">
        <v>134</v>
      </c>
      <c r="N3" s="11" t="s">
        <v>137</v>
      </c>
      <c r="O3" s="14" t="s">
        <v>136</v>
      </c>
      <c r="P3" s="14" t="s">
        <v>133</v>
      </c>
      <c r="Q3" s="14" t="s">
        <v>134</v>
      </c>
      <c r="R3" s="11" t="s">
        <v>137</v>
      </c>
      <c r="S3" s="46"/>
      <c r="T3" s="51"/>
      <c r="U3" s="52"/>
      <c r="V3" s="53"/>
      <c r="W3" s="46"/>
      <c r="X3" s="51"/>
      <c r="Y3" s="52"/>
      <c r="Z3" s="53"/>
      <c r="AA3" s="46"/>
      <c r="AB3" s="51"/>
      <c r="AC3" s="52"/>
      <c r="AD3" s="53"/>
      <c r="AE3" s="46"/>
      <c r="AF3" s="55"/>
    </row>
    <row r="4" spans="1:32" x14ac:dyDescent="0.15">
      <c r="A4" s="19">
        <v>7</v>
      </c>
      <c r="B4" s="13">
        <v>23.789456978967493</v>
      </c>
      <c r="C4" s="13">
        <v>14.276309751434036</v>
      </c>
      <c r="D4" s="13">
        <v>14.351284894837475</v>
      </c>
      <c r="E4" s="29">
        <f>AVERAGE(B4:D4)</f>
        <v>17.472350541746334</v>
      </c>
      <c r="F4" s="19">
        <v>38.630000000000003</v>
      </c>
      <c r="G4" s="19">
        <v>79.16</v>
      </c>
      <c r="H4" s="19">
        <v>4.5599999999999996</v>
      </c>
      <c r="I4" s="19">
        <v>16.63</v>
      </c>
      <c r="J4" s="19">
        <v>20.61</v>
      </c>
      <c r="K4" s="19">
        <v>79.48</v>
      </c>
      <c r="L4" s="19">
        <v>6.22</v>
      </c>
      <c r="M4" s="19">
        <v>16.96</v>
      </c>
      <c r="N4" s="19">
        <v>21.21</v>
      </c>
      <c r="O4" s="19">
        <v>78.23</v>
      </c>
      <c r="P4" s="19">
        <v>4.47</v>
      </c>
      <c r="Q4" s="19">
        <v>18.690000000000001</v>
      </c>
      <c r="R4" s="19">
        <v>22.81</v>
      </c>
      <c r="S4" s="20">
        <f>AVERAGE(J4,N4,R4)</f>
        <v>21.543333333333333</v>
      </c>
      <c r="T4" s="19">
        <v>33</v>
      </c>
      <c r="U4" s="19">
        <v>33</v>
      </c>
      <c r="V4" s="19">
        <v>32</v>
      </c>
      <c r="W4" s="33">
        <f>AVERAGE(T4:V4)</f>
        <v>32.666666666666664</v>
      </c>
      <c r="X4" s="19">
        <v>34</v>
      </c>
      <c r="Y4" s="19">
        <v>33</v>
      </c>
      <c r="Z4" s="19">
        <v>33</v>
      </c>
      <c r="AA4" s="33">
        <f>AVERAGE(X4:Z4)</f>
        <v>33.333333333333336</v>
      </c>
      <c r="AB4" s="19">
        <v>28</v>
      </c>
      <c r="AC4" s="19">
        <v>30</v>
      </c>
      <c r="AD4" s="19">
        <v>27</v>
      </c>
      <c r="AE4" s="33">
        <f>AVERAGE(AB4:AD4)</f>
        <v>28.333333333333332</v>
      </c>
      <c r="AF4" s="30">
        <f>AVERAGE(T4:AD4)</f>
        <v>31.727272727272727</v>
      </c>
    </row>
    <row r="5" spans="1:32" x14ac:dyDescent="0.15">
      <c r="A5" s="19">
        <v>19</v>
      </c>
      <c r="B5" s="13">
        <v>15.718462715105161</v>
      </c>
      <c r="C5" s="13">
        <v>16.065103250478014</v>
      </c>
      <c r="D5" s="13">
        <v>18.194147227533449</v>
      </c>
      <c r="E5" s="29">
        <f t="shared" ref="E5:E32" si="0">AVERAGE(B5:D5)</f>
        <v>16.659237731038875</v>
      </c>
      <c r="F5" s="19">
        <v>37.200000000000003</v>
      </c>
      <c r="G5" s="19">
        <v>67.45</v>
      </c>
      <c r="H5" s="19">
        <v>10.78</v>
      </c>
      <c r="I5" s="19">
        <v>28.4</v>
      </c>
      <c r="J5" s="19">
        <v>38.4</v>
      </c>
      <c r="K5" s="19">
        <v>70.55</v>
      </c>
      <c r="L5" s="19">
        <v>10.43</v>
      </c>
      <c r="M5" s="19">
        <v>28.1</v>
      </c>
      <c r="N5" s="19">
        <v>25.96</v>
      </c>
      <c r="O5" s="19">
        <v>69.510000000000005</v>
      </c>
      <c r="P5" s="19">
        <v>9.86</v>
      </c>
      <c r="Q5" s="19">
        <v>27.59</v>
      </c>
      <c r="R5" s="19">
        <v>36.159999999999997</v>
      </c>
      <c r="S5" s="20">
        <f t="shared" ref="S5:S32" si="1">AVERAGE(J5,N5,R5)</f>
        <v>33.506666666666668</v>
      </c>
      <c r="T5" s="19">
        <v>30</v>
      </c>
      <c r="U5" s="19">
        <v>34</v>
      </c>
      <c r="V5" s="19">
        <v>31</v>
      </c>
      <c r="W5" s="33">
        <f t="shared" ref="W5:W32" si="2">AVERAGE(T5:V5)</f>
        <v>31.666666666666668</v>
      </c>
      <c r="X5" s="19">
        <v>34</v>
      </c>
      <c r="Y5" s="19">
        <v>34</v>
      </c>
      <c r="Z5" s="19">
        <v>35</v>
      </c>
      <c r="AA5" s="33">
        <f t="shared" ref="AA5:AA32" si="3">AVERAGE(X5:Z5)</f>
        <v>34.333333333333336</v>
      </c>
      <c r="AB5" s="19">
        <v>32</v>
      </c>
      <c r="AC5" s="19">
        <v>32</v>
      </c>
      <c r="AD5" s="19">
        <v>32</v>
      </c>
      <c r="AE5" s="33">
        <f t="shared" ref="AE5:AE32" si="4">AVERAGE(AB5:AD5)</f>
        <v>32</v>
      </c>
      <c r="AF5" s="30">
        <f t="shared" ref="AF5:AF32" si="5">AVERAGE(T5:AD5)</f>
        <v>32.727272727272727</v>
      </c>
    </row>
    <row r="6" spans="1:32" x14ac:dyDescent="0.15">
      <c r="A6" s="19">
        <v>20</v>
      </c>
      <c r="B6" s="13">
        <v>11.189382409177821</v>
      </c>
      <c r="C6" s="13">
        <v>11.425860420650098</v>
      </c>
      <c r="D6" s="13">
        <v>16.048456978967494</v>
      </c>
      <c r="E6" s="29">
        <f t="shared" si="0"/>
        <v>12.887899936265137</v>
      </c>
      <c r="F6" s="19">
        <v>44.94</v>
      </c>
      <c r="G6" s="19">
        <v>84.88</v>
      </c>
      <c r="H6" s="19">
        <v>3.14</v>
      </c>
      <c r="I6" s="19">
        <v>14.58</v>
      </c>
      <c r="J6" s="19">
        <v>15.03</v>
      </c>
      <c r="K6" s="19">
        <v>85.16</v>
      </c>
      <c r="L6" s="19">
        <v>2.75</v>
      </c>
      <c r="M6" s="19">
        <v>15.31</v>
      </c>
      <c r="N6" s="19">
        <v>15.3</v>
      </c>
      <c r="O6" s="19">
        <v>84.94</v>
      </c>
      <c r="P6" s="19">
        <v>2.5099999999999998</v>
      </c>
      <c r="Q6" s="19">
        <v>15.81</v>
      </c>
      <c r="R6" s="19">
        <v>15.77</v>
      </c>
      <c r="S6" s="20">
        <f t="shared" si="1"/>
        <v>15.366666666666665</v>
      </c>
      <c r="T6" s="19">
        <v>37</v>
      </c>
      <c r="U6" s="19">
        <v>37</v>
      </c>
      <c r="V6" s="19">
        <v>36</v>
      </c>
      <c r="W6" s="33">
        <f t="shared" si="2"/>
        <v>36.666666666666664</v>
      </c>
      <c r="X6" s="19">
        <v>38</v>
      </c>
      <c r="Y6" s="19">
        <v>36</v>
      </c>
      <c r="Z6" s="19">
        <v>35</v>
      </c>
      <c r="AA6" s="33">
        <f t="shared" si="3"/>
        <v>36.333333333333336</v>
      </c>
      <c r="AB6" s="19">
        <v>36</v>
      </c>
      <c r="AC6" s="19">
        <v>34</v>
      </c>
      <c r="AD6" s="19">
        <v>34</v>
      </c>
      <c r="AE6" s="33">
        <f t="shared" si="4"/>
        <v>34.666666666666664</v>
      </c>
      <c r="AF6" s="30">
        <f t="shared" si="5"/>
        <v>36</v>
      </c>
    </row>
    <row r="7" spans="1:32" x14ac:dyDescent="0.15">
      <c r="A7" s="19">
        <v>22</v>
      </c>
      <c r="B7" s="13">
        <v>22.892187380497138</v>
      </c>
      <c r="C7" s="13">
        <v>17.62327151051624</v>
      </c>
      <c r="D7" s="13">
        <v>20.755206500956028</v>
      </c>
      <c r="E7" s="29">
        <f t="shared" si="0"/>
        <v>20.423555130656471</v>
      </c>
      <c r="F7" s="19">
        <v>40.4</v>
      </c>
      <c r="G7" s="19">
        <v>76.25</v>
      </c>
      <c r="H7" s="19">
        <v>6.05</v>
      </c>
      <c r="I7" s="19">
        <v>24.01</v>
      </c>
      <c r="J7" s="19">
        <v>28.14</v>
      </c>
      <c r="K7" s="19">
        <v>75.349999999999994</v>
      </c>
      <c r="L7" s="19">
        <v>6.61</v>
      </c>
      <c r="M7" s="19">
        <v>23.51</v>
      </c>
      <c r="N7" s="19">
        <v>28.52</v>
      </c>
      <c r="O7" s="19">
        <v>75.8</v>
      </c>
      <c r="P7" s="19">
        <v>6.13</v>
      </c>
      <c r="Q7" s="19">
        <v>22.75</v>
      </c>
      <c r="R7" s="19">
        <v>27.57</v>
      </c>
      <c r="S7" s="20">
        <f t="shared" si="1"/>
        <v>28.076666666666664</v>
      </c>
      <c r="T7" s="19">
        <v>39</v>
      </c>
      <c r="U7" s="19">
        <v>39</v>
      </c>
      <c r="V7" s="19">
        <v>33</v>
      </c>
      <c r="W7" s="33">
        <f t="shared" si="2"/>
        <v>37</v>
      </c>
      <c r="X7" s="19">
        <v>36</v>
      </c>
      <c r="Y7" s="19">
        <v>37</v>
      </c>
      <c r="Z7" s="19">
        <v>38</v>
      </c>
      <c r="AA7" s="33">
        <f t="shared" si="3"/>
        <v>37</v>
      </c>
      <c r="AB7" s="19">
        <v>32</v>
      </c>
      <c r="AC7" s="19">
        <v>34</v>
      </c>
      <c r="AD7" s="19">
        <v>33</v>
      </c>
      <c r="AE7" s="33">
        <f t="shared" si="4"/>
        <v>33</v>
      </c>
      <c r="AF7" s="30">
        <f t="shared" si="5"/>
        <v>35.909090909090907</v>
      </c>
    </row>
    <row r="8" spans="1:32" x14ac:dyDescent="0.15">
      <c r="A8" s="19">
        <v>24</v>
      </c>
      <c r="B8" s="13">
        <v>15.095464627151046</v>
      </c>
      <c r="C8" s="13">
        <v>12.070933078393884</v>
      </c>
      <c r="D8" s="13">
        <v>10.694822179732308</v>
      </c>
      <c r="E8" s="29">
        <f t="shared" si="0"/>
        <v>12.620406628425746</v>
      </c>
      <c r="F8" s="19">
        <v>36.119999999999997</v>
      </c>
      <c r="G8" s="19">
        <v>73.33</v>
      </c>
      <c r="H8" s="19">
        <v>7.69</v>
      </c>
      <c r="I8" s="19">
        <v>15.59</v>
      </c>
      <c r="J8" s="19">
        <v>25.74</v>
      </c>
      <c r="K8" s="19">
        <v>74.819999999999993</v>
      </c>
      <c r="L8" s="19">
        <v>7.92</v>
      </c>
      <c r="M8" s="19">
        <v>16.07</v>
      </c>
      <c r="N8" s="19">
        <v>24.83</v>
      </c>
      <c r="O8" s="19">
        <v>73.8</v>
      </c>
      <c r="P8" s="19">
        <v>7</v>
      </c>
      <c r="Q8" s="19">
        <v>17.64</v>
      </c>
      <c r="R8" s="19">
        <v>26.17</v>
      </c>
      <c r="S8" s="20">
        <f t="shared" si="1"/>
        <v>25.58</v>
      </c>
      <c r="T8" s="19">
        <v>29</v>
      </c>
      <c r="U8" s="19">
        <v>29</v>
      </c>
      <c r="V8" s="19">
        <v>28</v>
      </c>
      <c r="W8" s="33">
        <f t="shared" si="2"/>
        <v>28.666666666666668</v>
      </c>
      <c r="X8" s="19">
        <v>31</v>
      </c>
      <c r="Y8" s="19">
        <v>31</v>
      </c>
      <c r="Z8" s="19">
        <v>31</v>
      </c>
      <c r="AA8" s="33">
        <f t="shared" si="3"/>
        <v>31</v>
      </c>
      <c r="AB8" s="19">
        <v>30</v>
      </c>
      <c r="AC8" s="19">
        <v>30</v>
      </c>
      <c r="AD8" s="19">
        <v>30</v>
      </c>
      <c r="AE8" s="33">
        <f t="shared" si="4"/>
        <v>30</v>
      </c>
      <c r="AF8" s="30">
        <f t="shared" si="5"/>
        <v>29.878787878787879</v>
      </c>
    </row>
    <row r="9" spans="1:32" x14ac:dyDescent="0.15">
      <c r="A9" s="19">
        <v>28</v>
      </c>
      <c r="B9" s="13">
        <v>7.979478011472275</v>
      </c>
      <c r="C9" s="13">
        <v>9.6481548757170152</v>
      </c>
      <c r="D9" s="13">
        <v>8.9816386233269601</v>
      </c>
      <c r="E9" s="29">
        <f t="shared" si="0"/>
        <v>8.8697571701720843</v>
      </c>
      <c r="F9" s="19">
        <v>46.73</v>
      </c>
      <c r="G9" s="19">
        <v>81.260000000000005</v>
      </c>
      <c r="H9" s="19">
        <v>5.78</v>
      </c>
      <c r="I9" s="19">
        <v>17.62</v>
      </c>
      <c r="J9" s="19">
        <v>20.27</v>
      </c>
      <c r="K9" s="19">
        <v>81.81</v>
      </c>
      <c r="L9" s="19">
        <v>4.62</v>
      </c>
      <c r="M9" s="19">
        <v>16.57</v>
      </c>
      <c r="N9" s="19">
        <v>18.850000000000001</v>
      </c>
      <c r="O9" s="19">
        <v>80.55</v>
      </c>
      <c r="P9" s="19">
        <v>4.9400000000000004</v>
      </c>
      <c r="Q9" s="19">
        <v>17.34</v>
      </c>
      <c r="R9" s="19">
        <v>20.329999999999998</v>
      </c>
      <c r="S9" s="20">
        <f t="shared" si="1"/>
        <v>19.816666666666666</v>
      </c>
      <c r="T9" s="19">
        <v>38</v>
      </c>
      <c r="U9" s="19">
        <v>38</v>
      </c>
      <c r="V9" s="19">
        <v>34</v>
      </c>
      <c r="W9" s="33">
        <f t="shared" si="2"/>
        <v>36.666666666666664</v>
      </c>
      <c r="X9" s="19">
        <v>38</v>
      </c>
      <c r="Y9" s="19">
        <v>38</v>
      </c>
      <c r="Z9" s="19">
        <v>37</v>
      </c>
      <c r="AA9" s="33">
        <f t="shared" si="3"/>
        <v>37.666666666666664</v>
      </c>
      <c r="AB9" s="19">
        <v>35</v>
      </c>
      <c r="AC9" s="19">
        <v>35</v>
      </c>
      <c r="AD9" s="19">
        <v>34</v>
      </c>
      <c r="AE9" s="33">
        <f t="shared" si="4"/>
        <v>34.666666666666664</v>
      </c>
      <c r="AF9" s="30">
        <f t="shared" si="5"/>
        <v>36.484848484848484</v>
      </c>
    </row>
    <row r="10" spans="1:32" x14ac:dyDescent="0.15">
      <c r="A10" s="19">
        <v>29</v>
      </c>
      <c r="B10" s="13">
        <v>17.158594646271514</v>
      </c>
      <c r="C10" s="13">
        <v>9.5502447418738061</v>
      </c>
      <c r="D10" s="13">
        <v>8.5342466539196895</v>
      </c>
      <c r="E10" s="29">
        <f t="shared" si="0"/>
        <v>11.747695347355004</v>
      </c>
      <c r="F10" s="19">
        <v>38.5</v>
      </c>
      <c r="G10" s="19">
        <v>81.08</v>
      </c>
      <c r="H10" s="19">
        <v>4.9400000000000004</v>
      </c>
      <c r="I10" s="19">
        <v>17.55</v>
      </c>
      <c r="J10" s="19">
        <v>20.100000000000001</v>
      </c>
      <c r="K10" s="19">
        <v>81.489999999999995</v>
      </c>
      <c r="L10" s="19">
        <v>5.42</v>
      </c>
      <c r="M10" s="19">
        <v>17.87</v>
      </c>
      <c r="N10" s="19">
        <v>20.190000000000001</v>
      </c>
      <c r="O10" s="19">
        <v>80</v>
      </c>
      <c r="P10" s="19">
        <v>5.18</v>
      </c>
      <c r="Q10" s="19">
        <v>18.68</v>
      </c>
      <c r="R10" s="19">
        <v>21.67</v>
      </c>
      <c r="S10" s="20">
        <f t="shared" si="1"/>
        <v>20.653333333333336</v>
      </c>
      <c r="T10" s="19">
        <v>34</v>
      </c>
      <c r="U10" s="19">
        <v>32</v>
      </c>
      <c r="V10" s="19">
        <v>31</v>
      </c>
      <c r="W10" s="33">
        <f t="shared" si="2"/>
        <v>32.333333333333336</v>
      </c>
      <c r="X10" s="19">
        <v>35</v>
      </c>
      <c r="Y10" s="19">
        <v>35</v>
      </c>
      <c r="Z10" s="19">
        <v>36</v>
      </c>
      <c r="AA10" s="33">
        <f t="shared" si="3"/>
        <v>35.333333333333336</v>
      </c>
      <c r="AB10" s="19">
        <v>35</v>
      </c>
      <c r="AC10" s="19">
        <v>33</v>
      </c>
      <c r="AD10" s="19">
        <v>35</v>
      </c>
      <c r="AE10" s="33">
        <f t="shared" si="4"/>
        <v>34.333333333333336</v>
      </c>
      <c r="AF10" s="30">
        <f t="shared" si="5"/>
        <v>33.969696969696969</v>
      </c>
    </row>
    <row r="11" spans="1:32" x14ac:dyDescent="0.15">
      <c r="A11" s="19">
        <v>46</v>
      </c>
      <c r="B11" s="13">
        <v>18.700889101338426</v>
      </c>
      <c r="C11" s="13">
        <v>11.783891013384324</v>
      </c>
      <c r="D11" s="13">
        <v>13.96562906309752</v>
      </c>
      <c r="E11" s="29">
        <f t="shared" si="0"/>
        <v>14.816803059273424</v>
      </c>
      <c r="F11" s="19">
        <v>39.36</v>
      </c>
      <c r="G11" s="19">
        <v>85.25</v>
      </c>
      <c r="H11" s="19">
        <v>3.13</v>
      </c>
      <c r="I11" s="19">
        <v>14.75</v>
      </c>
      <c r="J11" s="19">
        <v>14.91</v>
      </c>
      <c r="K11" s="19">
        <v>85.65</v>
      </c>
      <c r="L11" s="19">
        <v>3.12</v>
      </c>
      <c r="M11" s="19">
        <v>14.63</v>
      </c>
      <c r="N11" s="19">
        <v>14.57</v>
      </c>
      <c r="O11" s="19">
        <v>83.43</v>
      </c>
      <c r="P11" s="19">
        <v>2.66</v>
      </c>
      <c r="Q11" s="19">
        <v>16.87</v>
      </c>
      <c r="R11" s="19">
        <v>17.559999999999999</v>
      </c>
      <c r="S11" s="20">
        <f t="shared" si="1"/>
        <v>15.68</v>
      </c>
      <c r="T11" s="19">
        <v>36</v>
      </c>
      <c r="U11" s="19">
        <v>35</v>
      </c>
      <c r="V11" s="19">
        <v>35</v>
      </c>
      <c r="W11" s="33">
        <f t="shared" si="2"/>
        <v>35.333333333333336</v>
      </c>
      <c r="X11" s="19">
        <v>34</v>
      </c>
      <c r="Y11" s="19">
        <v>33</v>
      </c>
      <c r="Z11" s="19">
        <v>36</v>
      </c>
      <c r="AA11" s="33">
        <f t="shared" si="3"/>
        <v>34.333333333333336</v>
      </c>
      <c r="AB11" s="19">
        <v>31</v>
      </c>
      <c r="AC11" s="19">
        <v>32</v>
      </c>
      <c r="AD11" s="19">
        <v>33</v>
      </c>
      <c r="AE11" s="33">
        <f t="shared" si="4"/>
        <v>32</v>
      </c>
      <c r="AF11" s="30">
        <f t="shared" si="5"/>
        <v>34.060606060606062</v>
      </c>
    </row>
    <row r="12" spans="1:32" x14ac:dyDescent="0.15">
      <c r="A12" s="19">
        <v>62</v>
      </c>
      <c r="B12" s="13">
        <v>15.163141491395798</v>
      </c>
      <c r="C12" s="13">
        <v>15.172682600382409</v>
      </c>
      <c r="D12" s="13">
        <v>16.083606118546836</v>
      </c>
      <c r="E12" s="29">
        <f t="shared" si="0"/>
        <v>15.473143403441682</v>
      </c>
      <c r="F12" s="19">
        <v>37.46</v>
      </c>
      <c r="G12" s="19">
        <v>81.91</v>
      </c>
      <c r="H12" s="19">
        <v>4.62</v>
      </c>
      <c r="I12" s="19">
        <v>17.309999999999999</v>
      </c>
      <c r="J12" s="19">
        <v>19.3</v>
      </c>
      <c r="K12" s="19">
        <v>82.67</v>
      </c>
      <c r="L12" s="19">
        <v>4.3899999999999997</v>
      </c>
      <c r="M12" s="19">
        <v>17.420000000000002</v>
      </c>
      <c r="N12" s="19">
        <v>18.809999999999999</v>
      </c>
      <c r="O12" s="19">
        <v>81.17</v>
      </c>
      <c r="P12" s="19">
        <v>4</v>
      </c>
      <c r="Q12" s="19">
        <v>17.809999999999999</v>
      </c>
      <c r="R12" s="19">
        <v>19.989999999999998</v>
      </c>
      <c r="S12" s="20">
        <f t="shared" si="1"/>
        <v>19.366666666666664</v>
      </c>
      <c r="T12" s="19">
        <v>33</v>
      </c>
      <c r="U12" s="19">
        <v>34</v>
      </c>
      <c r="V12" s="19">
        <v>32</v>
      </c>
      <c r="W12" s="33">
        <f t="shared" si="2"/>
        <v>33</v>
      </c>
      <c r="X12" s="19">
        <v>33</v>
      </c>
      <c r="Y12" s="19">
        <v>34</v>
      </c>
      <c r="Z12" s="19">
        <v>35</v>
      </c>
      <c r="AA12" s="33">
        <f t="shared" si="3"/>
        <v>34</v>
      </c>
      <c r="AB12" s="19">
        <v>34</v>
      </c>
      <c r="AC12" s="19">
        <v>35</v>
      </c>
      <c r="AD12" s="19">
        <v>35</v>
      </c>
      <c r="AE12" s="33">
        <f t="shared" si="4"/>
        <v>34.666666666666664</v>
      </c>
      <c r="AF12" s="30">
        <f t="shared" si="5"/>
        <v>33.81818181818182</v>
      </c>
    </row>
    <row r="13" spans="1:32" x14ac:dyDescent="0.15">
      <c r="A13" s="19">
        <v>65</v>
      </c>
      <c r="B13" s="13">
        <v>11.946072657743786</v>
      </c>
      <c r="C13" s="13">
        <v>7.9048814531548786</v>
      </c>
      <c r="D13" s="13">
        <v>15.488133843212253</v>
      </c>
      <c r="E13" s="29">
        <f t="shared" si="0"/>
        <v>11.779695984703638</v>
      </c>
      <c r="F13" s="19">
        <v>43.04</v>
      </c>
      <c r="G13" s="19">
        <v>76.819999999999993</v>
      </c>
      <c r="H13" s="19">
        <v>7.2</v>
      </c>
      <c r="I13" s="19">
        <v>21.4</v>
      </c>
      <c r="J13" s="19">
        <v>26.24</v>
      </c>
      <c r="K13" s="19">
        <v>79.2</v>
      </c>
      <c r="L13" s="19">
        <v>6.64</v>
      </c>
      <c r="M13" s="19">
        <v>20.46</v>
      </c>
      <c r="N13" s="19">
        <v>23.85</v>
      </c>
      <c r="O13" s="19">
        <v>80.19</v>
      </c>
      <c r="P13" s="19">
        <v>5.67</v>
      </c>
      <c r="Q13" s="19">
        <v>20.47</v>
      </c>
      <c r="R13" s="19">
        <v>22.94</v>
      </c>
      <c r="S13" s="20">
        <f t="shared" si="1"/>
        <v>24.343333333333334</v>
      </c>
      <c r="T13" s="19">
        <v>39</v>
      </c>
      <c r="U13" s="19">
        <v>38</v>
      </c>
      <c r="V13" s="19">
        <v>35</v>
      </c>
      <c r="W13" s="33">
        <f t="shared" si="2"/>
        <v>37.333333333333336</v>
      </c>
      <c r="X13" s="19">
        <v>38</v>
      </c>
      <c r="Y13" s="19">
        <v>38</v>
      </c>
      <c r="Z13" s="19">
        <v>38</v>
      </c>
      <c r="AA13" s="33">
        <f t="shared" si="3"/>
        <v>38</v>
      </c>
      <c r="AB13" s="19">
        <v>36</v>
      </c>
      <c r="AC13" s="19">
        <v>36</v>
      </c>
      <c r="AD13" s="19">
        <v>36</v>
      </c>
      <c r="AE13" s="33">
        <f t="shared" si="4"/>
        <v>36</v>
      </c>
      <c r="AF13" s="30">
        <f t="shared" si="5"/>
        <v>37.212121212121218</v>
      </c>
    </row>
    <row r="14" spans="1:32" x14ac:dyDescent="0.15">
      <c r="A14" s="19">
        <v>81</v>
      </c>
      <c r="B14" s="13">
        <v>34.397952198852764</v>
      </c>
      <c r="C14" s="13">
        <v>24.019061185468452</v>
      </c>
      <c r="D14" s="13">
        <v>18.114472275334588</v>
      </c>
      <c r="E14" s="29">
        <f t="shared" si="0"/>
        <v>25.510495219885268</v>
      </c>
      <c r="F14" s="19">
        <v>32.93</v>
      </c>
      <c r="G14" s="19">
        <v>81.510000000000005</v>
      </c>
      <c r="H14" s="19">
        <v>2.81</v>
      </c>
      <c r="I14" s="19">
        <v>19.920000000000002</v>
      </c>
      <c r="J14" s="19">
        <v>21.11</v>
      </c>
      <c r="K14" s="19">
        <v>80.67</v>
      </c>
      <c r="L14" s="19">
        <v>2.93</v>
      </c>
      <c r="M14" s="19">
        <v>18.96</v>
      </c>
      <c r="N14" s="19">
        <v>20.95</v>
      </c>
      <c r="O14" s="19">
        <v>80.88</v>
      </c>
      <c r="P14" s="19">
        <v>2.17</v>
      </c>
      <c r="Q14" s="19">
        <v>17.87</v>
      </c>
      <c r="R14" s="19">
        <v>19.91</v>
      </c>
      <c r="S14" s="20">
        <f t="shared" si="1"/>
        <v>20.656666666666666</v>
      </c>
      <c r="T14" s="19">
        <v>23</v>
      </c>
      <c r="U14" s="19">
        <v>23</v>
      </c>
      <c r="V14" s="19">
        <v>23</v>
      </c>
      <c r="W14" s="33">
        <f t="shared" si="2"/>
        <v>23</v>
      </c>
      <c r="X14" s="19">
        <v>22</v>
      </c>
      <c r="Y14" s="19">
        <v>22</v>
      </c>
      <c r="Z14" s="19">
        <v>22</v>
      </c>
      <c r="AA14" s="33">
        <f t="shared" si="3"/>
        <v>22</v>
      </c>
      <c r="AB14" s="19">
        <v>26</v>
      </c>
      <c r="AC14" s="19">
        <v>25</v>
      </c>
      <c r="AD14" s="19">
        <v>24</v>
      </c>
      <c r="AE14" s="33">
        <f t="shared" si="4"/>
        <v>25</v>
      </c>
      <c r="AF14" s="30">
        <f t="shared" si="5"/>
        <v>23.181818181818183</v>
      </c>
    </row>
    <row r="15" spans="1:32" x14ac:dyDescent="0.15">
      <c r="A15" s="19">
        <v>95</v>
      </c>
      <c r="B15" s="13">
        <v>21.75042447418738</v>
      </c>
      <c r="C15" s="13">
        <v>13.393977055449332</v>
      </c>
      <c r="D15" s="13">
        <v>15.946531548757177</v>
      </c>
      <c r="E15" s="29">
        <f t="shared" si="0"/>
        <v>17.030311026131297</v>
      </c>
      <c r="F15" s="19">
        <v>38.44</v>
      </c>
      <c r="G15" s="19">
        <v>76.760000000000005</v>
      </c>
      <c r="H15" s="19">
        <v>6.92</v>
      </c>
      <c r="I15" s="19">
        <v>20.309999999999999</v>
      </c>
      <c r="J15" s="19">
        <v>25.48</v>
      </c>
      <c r="K15" s="19">
        <v>77.12</v>
      </c>
      <c r="L15" s="19">
        <v>7.01</v>
      </c>
      <c r="M15" s="19">
        <v>20.68</v>
      </c>
      <c r="N15" s="19">
        <v>25.5</v>
      </c>
      <c r="O15" s="19">
        <v>75.75</v>
      </c>
      <c r="P15" s="19">
        <v>6.71</v>
      </c>
      <c r="Q15" s="19">
        <v>21.76</v>
      </c>
      <c r="R15" s="19">
        <v>27.09</v>
      </c>
      <c r="S15" s="20">
        <f t="shared" si="1"/>
        <v>26.023333333333337</v>
      </c>
      <c r="T15" s="19">
        <v>31</v>
      </c>
      <c r="U15" s="19">
        <v>32</v>
      </c>
      <c r="V15" s="19">
        <v>29</v>
      </c>
      <c r="W15" s="33">
        <f t="shared" si="2"/>
        <v>30.666666666666668</v>
      </c>
      <c r="X15" s="19">
        <v>33</v>
      </c>
      <c r="Y15" s="19">
        <v>33</v>
      </c>
      <c r="Z15" s="19">
        <v>33</v>
      </c>
      <c r="AA15" s="33">
        <f t="shared" si="3"/>
        <v>33</v>
      </c>
      <c r="AB15" s="19">
        <v>31</v>
      </c>
      <c r="AC15" s="19">
        <v>31</v>
      </c>
      <c r="AD15" s="19">
        <v>31</v>
      </c>
      <c r="AE15" s="33">
        <f t="shared" si="4"/>
        <v>31</v>
      </c>
      <c r="AF15" s="30">
        <f t="shared" si="5"/>
        <v>31.606060606060609</v>
      </c>
    </row>
    <row r="16" spans="1:32" x14ac:dyDescent="0.15">
      <c r="A16" s="19">
        <v>145</v>
      </c>
      <c r="B16" s="13">
        <v>23.45507456978968</v>
      </c>
      <c r="C16" s="13">
        <v>11.363437858508608</v>
      </c>
      <c r="D16" s="13">
        <v>14.653871892925425</v>
      </c>
      <c r="E16" s="29">
        <f t="shared" si="0"/>
        <v>16.490794773741239</v>
      </c>
      <c r="F16" s="19">
        <v>35.46</v>
      </c>
      <c r="G16" s="19">
        <v>74.58</v>
      </c>
      <c r="H16" s="19">
        <v>8.1999999999999993</v>
      </c>
      <c r="I16" s="19">
        <v>22.99</v>
      </c>
      <c r="J16" s="19">
        <v>29.13</v>
      </c>
      <c r="K16" s="19">
        <v>74.75</v>
      </c>
      <c r="L16" s="19">
        <v>8.3000000000000007</v>
      </c>
      <c r="M16" s="19">
        <v>21.79</v>
      </c>
      <c r="N16" s="19">
        <v>28.26</v>
      </c>
      <c r="O16" s="19">
        <v>73.260000000000005</v>
      </c>
      <c r="P16" s="19">
        <v>8.26</v>
      </c>
      <c r="Q16" s="19">
        <v>22.23</v>
      </c>
      <c r="R16" s="19">
        <v>29.6</v>
      </c>
      <c r="S16" s="20">
        <f t="shared" si="1"/>
        <v>28.99666666666667</v>
      </c>
      <c r="T16" s="19">
        <v>34</v>
      </c>
      <c r="U16" s="19">
        <v>33</v>
      </c>
      <c r="V16" s="19">
        <v>34</v>
      </c>
      <c r="W16" s="33">
        <f t="shared" si="2"/>
        <v>33.666666666666664</v>
      </c>
      <c r="X16" s="19">
        <v>37</v>
      </c>
      <c r="Y16" s="19">
        <v>37</v>
      </c>
      <c r="Z16" s="19">
        <v>36</v>
      </c>
      <c r="AA16" s="33">
        <f t="shared" si="3"/>
        <v>36.666666666666664</v>
      </c>
      <c r="AB16" s="19">
        <v>37</v>
      </c>
      <c r="AC16" s="19">
        <v>36</v>
      </c>
      <c r="AD16" s="19">
        <v>32</v>
      </c>
      <c r="AE16" s="33">
        <f t="shared" si="4"/>
        <v>35</v>
      </c>
      <c r="AF16" s="30">
        <f t="shared" si="5"/>
        <v>35.121212121212118</v>
      </c>
    </row>
    <row r="17" spans="1:32" x14ac:dyDescent="0.15">
      <c r="A17" s="19">
        <v>146</v>
      </c>
      <c r="B17" s="13">
        <v>11.001101338432125</v>
      </c>
      <c r="C17" s="13">
        <v>10.838233269598472</v>
      </c>
      <c r="D17" s="13">
        <v>17.648305927342253</v>
      </c>
      <c r="E17" s="29">
        <f t="shared" si="0"/>
        <v>13.162546845124282</v>
      </c>
      <c r="F17" s="19">
        <v>42.72</v>
      </c>
      <c r="G17" s="19">
        <v>82.42</v>
      </c>
      <c r="H17" s="19">
        <v>4.28</v>
      </c>
      <c r="I17" s="19">
        <v>19.05</v>
      </c>
      <c r="J17" s="19">
        <v>20.16</v>
      </c>
      <c r="K17" s="19">
        <v>82.67</v>
      </c>
      <c r="L17" s="19">
        <v>4.29</v>
      </c>
      <c r="M17" s="19">
        <v>18.84</v>
      </c>
      <c r="N17" s="19">
        <v>19.850000000000001</v>
      </c>
      <c r="O17" s="19">
        <v>81.400000000000006</v>
      </c>
      <c r="P17" s="19">
        <v>3.33</v>
      </c>
      <c r="Q17" s="19">
        <v>18.22</v>
      </c>
      <c r="R17" s="19">
        <v>20</v>
      </c>
      <c r="S17" s="20">
        <f t="shared" si="1"/>
        <v>20.003333333333334</v>
      </c>
      <c r="T17" s="19"/>
      <c r="U17" s="19"/>
      <c r="V17" s="19"/>
      <c r="W17" s="33"/>
      <c r="X17" s="19"/>
      <c r="Y17" s="19"/>
      <c r="Z17" s="19"/>
      <c r="AA17" s="33"/>
      <c r="AB17" s="19"/>
      <c r="AC17" s="19"/>
      <c r="AD17" s="19"/>
      <c r="AE17" s="33"/>
      <c r="AF17" s="30"/>
    </row>
    <row r="18" spans="1:32" x14ac:dyDescent="0.15">
      <c r="A18" s="19">
        <v>157</v>
      </c>
      <c r="B18" s="13">
        <v>19.665588910133835</v>
      </c>
      <c r="C18" s="13">
        <v>9.4137858508604246</v>
      </c>
      <c r="D18" s="13">
        <v>12.882185468451251</v>
      </c>
      <c r="E18" s="29">
        <f t="shared" si="0"/>
        <v>13.987186743148504</v>
      </c>
      <c r="F18" s="19">
        <v>37.32</v>
      </c>
      <c r="G18" s="19">
        <v>74.349999999999994</v>
      </c>
      <c r="H18" s="19">
        <v>6.89</v>
      </c>
      <c r="I18" s="19">
        <v>27.41</v>
      </c>
      <c r="J18" s="19">
        <v>32.03</v>
      </c>
      <c r="K18" s="19">
        <v>73.39</v>
      </c>
      <c r="L18" s="19">
        <v>8.66</v>
      </c>
      <c r="M18" s="19">
        <v>21.48</v>
      </c>
      <c r="N18" s="19">
        <v>29.16</v>
      </c>
      <c r="O18" s="19">
        <v>72.790000000000006</v>
      </c>
      <c r="P18" s="19">
        <v>8.0500000000000007</v>
      </c>
      <c r="Q18" s="19">
        <v>19.420000000000002</v>
      </c>
      <c r="R18" s="19">
        <v>28.23</v>
      </c>
      <c r="S18" s="20">
        <f t="shared" si="1"/>
        <v>29.806666666666668</v>
      </c>
      <c r="T18" s="19">
        <v>34</v>
      </c>
      <c r="U18" s="19">
        <v>31</v>
      </c>
      <c r="V18" s="19">
        <v>31</v>
      </c>
      <c r="W18" s="33">
        <f t="shared" si="2"/>
        <v>32</v>
      </c>
      <c r="X18" s="19">
        <v>36</v>
      </c>
      <c r="Y18" s="19">
        <v>36</v>
      </c>
      <c r="Z18" s="19">
        <v>35</v>
      </c>
      <c r="AA18" s="33">
        <f t="shared" si="3"/>
        <v>35.666666666666664</v>
      </c>
      <c r="AB18" s="19">
        <v>35</v>
      </c>
      <c r="AC18" s="19">
        <v>35</v>
      </c>
      <c r="AD18" s="19">
        <v>34</v>
      </c>
      <c r="AE18" s="33">
        <f t="shared" si="4"/>
        <v>34.666666666666664</v>
      </c>
      <c r="AF18" s="30">
        <f t="shared" si="5"/>
        <v>34.060606060606062</v>
      </c>
    </row>
    <row r="19" spans="1:32" x14ac:dyDescent="0.15">
      <c r="A19" s="19">
        <v>161</v>
      </c>
      <c r="B19" s="13">
        <v>33.087730401529605</v>
      </c>
      <c r="C19" s="13">
        <v>12.521648183556406</v>
      </c>
      <c r="D19" s="13">
        <v>15.240808795411093</v>
      </c>
      <c r="E19" s="29">
        <f t="shared" si="0"/>
        <v>20.283395793499036</v>
      </c>
      <c r="F19" s="19">
        <v>39.26</v>
      </c>
      <c r="G19" s="19">
        <v>73.55</v>
      </c>
      <c r="H19" s="19">
        <v>7.63</v>
      </c>
      <c r="I19" s="19">
        <v>25.53</v>
      </c>
      <c r="J19" s="19">
        <v>31.39</v>
      </c>
      <c r="K19" s="19">
        <v>75.260000000000005</v>
      </c>
      <c r="L19" s="19">
        <v>8.1999999999999993</v>
      </c>
      <c r="M19" s="19">
        <v>25.44</v>
      </c>
      <c r="N19" s="19">
        <v>30.35</v>
      </c>
      <c r="O19" s="19">
        <v>75.53</v>
      </c>
      <c r="P19" s="19">
        <v>7.45</v>
      </c>
      <c r="Q19" s="19">
        <v>25.11</v>
      </c>
      <c r="R19" s="19">
        <v>29.66</v>
      </c>
      <c r="S19" s="20">
        <f t="shared" si="1"/>
        <v>30.466666666666669</v>
      </c>
      <c r="T19" s="19">
        <v>31</v>
      </c>
      <c r="U19" s="19">
        <v>30</v>
      </c>
      <c r="V19" s="19">
        <v>31</v>
      </c>
      <c r="W19" s="33">
        <f t="shared" si="2"/>
        <v>30.666666666666668</v>
      </c>
      <c r="X19" s="19">
        <v>38</v>
      </c>
      <c r="Y19" s="19">
        <v>36</v>
      </c>
      <c r="Z19" s="19">
        <v>36</v>
      </c>
      <c r="AA19" s="33">
        <f t="shared" si="3"/>
        <v>36.666666666666664</v>
      </c>
      <c r="AB19" s="19">
        <v>37</v>
      </c>
      <c r="AC19" s="19">
        <v>35</v>
      </c>
      <c r="AD19" s="19">
        <v>34</v>
      </c>
      <c r="AE19" s="33">
        <f t="shared" si="4"/>
        <v>35.333333333333336</v>
      </c>
      <c r="AF19" s="30">
        <f t="shared" si="5"/>
        <v>34.121212121212125</v>
      </c>
    </row>
    <row r="20" spans="1:32" x14ac:dyDescent="0.15">
      <c r="A20" s="19">
        <v>164</v>
      </c>
      <c r="B20" s="13">
        <v>24.403128107074572</v>
      </c>
      <c r="C20" s="13">
        <v>12.744351816443597</v>
      </c>
      <c r="D20" s="13">
        <v>16.274659655831734</v>
      </c>
      <c r="E20" s="29">
        <f t="shared" si="0"/>
        <v>17.8073798597833</v>
      </c>
      <c r="F20" s="19">
        <v>33.590000000000003</v>
      </c>
      <c r="G20" s="19">
        <v>81.16</v>
      </c>
      <c r="H20" s="19">
        <v>4.5999999999999996</v>
      </c>
      <c r="I20" s="19">
        <v>17.64</v>
      </c>
      <c r="J20" s="19">
        <v>20.02</v>
      </c>
      <c r="K20" s="19">
        <v>80.77</v>
      </c>
      <c r="L20" s="19">
        <v>4.47</v>
      </c>
      <c r="M20" s="19">
        <v>17.440000000000001</v>
      </c>
      <c r="N20" s="19">
        <v>20.12</v>
      </c>
      <c r="O20" s="19">
        <v>80.19</v>
      </c>
      <c r="P20" s="19">
        <v>4.71</v>
      </c>
      <c r="Q20" s="19">
        <v>17.66</v>
      </c>
      <c r="R20" s="19">
        <v>20.74</v>
      </c>
      <c r="S20" s="20">
        <f t="shared" si="1"/>
        <v>20.293333333333333</v>
      </c>
      <c r="T20" s="19">
        <v>31</v>
      </c>
      <c r="U20" s="19">
        <v>31</v>
      </c>
      <c r="V20" s="19">
        <v>29</v>
      </c>
      <c r="W20" s="33">
        <f t="shared" si="2"/>
        <v>30.333333333333332</v>
      </c>
      <c r="X20" s="19">
        <v>33</v>
      </c>
      <c r="Y20" s="19">
        <v>33</v>
      </c>
      <c r="Z20" s="19">
        <v>33</v>
      </c>
      <c r="AA20" s="33">
        <f t="shared" si="3"/>
        <v>33</v>
      </c>
      <c r="AB20" s="19">
        <v>32</v>
      </c>
      <c r="AC20" s="19">
        <v>31</v>
      </c>
      <c r="AD20" s="19">
        <v>34</v>
      </c>
      <c r="AE20" s="33">
        <f t="shared" si="4"/>
        <v>32.333333333333336</v>
      </c>
      <c r="AF20" s="30">
        <f t="shared" si="5"/>
        <v>31.848484848484848</v>
      </c>
    </row>
    <row r="21" spans="1:32" x14ac:dyDescent="0.15">
      <c r="A21" s="19">
        <v>166</v>
      </c>
      <c r="B21" s="13">
        <v>22.800351816443598</v>
      </c>
      <c r="C21" s="13">
        <v>11.275374760994266</v>
      </c>
      <c r="D21" s="13">
        <v>13.537122370936897</v>
      </c>
      <c r="E21" s="29">
        <f t="shared" si="0"/>
        <v>15.870949649458254</v>
      </c>
      <c r="F21" s="19">
        <v>39.090000000000003</v>
      </c>
      <c r="G21" s="19">
        <v>66.64</v>
      </c>
      <c r="H21" s="19">
        <v>11.48</v>
      </c>
      <c r="I21" s="19">
        <v>25.01</v>
      </c>
      <c r="J21" s="19">
        <v>37.159999999999997</v>
      </c>
      <c r="K21" s="19">
        <v>66.63</v>
      </c>
      <c r="L21" s="19">
        <v>11.79</v>
      </c>
      <c r="M21" s="19">
        <v>26.05</v>
      </c>
      <c r="N21" s="19">
        <v>37.869999999999997</v>
      </c>
      <c r="O21" s="19">
        <v>66.069999999999993</v>
      </c>
      <c r="P21" s="19">
        <v>10.95</v>
      </c>
      <c r="Q21" s="19">
        <v>25.62</v>
      </c>
      <c r="R21" s="19">
        <v>37.770000000000003</v>
      </c>
      <c r="S21" s="20">
        <f t="shared" si="1"/>
        <v>37.6</v>
      </c>
      <c r="T21" s="19">
        <v>39</v>
      </c>
      <c r="U21" s="19">
        <v>39</v>
      </c>
      <c r="V21" s="19">
        <v>39</v>
      </c>
      <c r="W21" s="33">
        <f t="shared" si="2"/>
        <v>39</v>
      </c>
      <c r="X21" s="19">
        <v>36</v>
      </c>
      <c r="Y21" s="19">
        <v>35</v>
      </c>
      <c r="Z21" s="19">
        <v>36</v>
      </c>
      <c r="AA21" s="33">
        <f t="shared" si="3"/>
        <v>35.666666666666664</v>
      </c>
      <c r="AB21" s="19">
        <v>31</v>
      </c>
      <c r="AC21" s="19">
        <v>32</v>
      </c>
      <c r="AD21" s="19">
        <v>35</v>
      </c>
      <c r="AE21" s="33">
        <f t="shared" si="4"/>
        <v>32.666666666666664</v>
      </c>
      <c r="AF21" s="30">
        <f t="shared" si="5"/>
        <v>36.060606060606062</v>
      </c>
    </row>
    <row r="22" spans="1:32" x14ac:dyDescent="0.15">
      <c r="A22" s="19">
        <v>175</v>
      </c>
      <c r="B22" s="13">
        <v>14.119181644359466</v>
      </c>
      <c r="C22" s="13">
        <v>19.327216061185467</v>
      </c>
      <c r="D22" s="13">
        <v>19.336154875716996</v>
      </c>
      <c r="E22" s="29">
        <f t="shared" si="0"/>
        <v>17.594184193753975</v>
      </c>
      <c r="F22" s="19">
        <v>41.25</v>
      </c>
      <c r="G22" s="19">
        <v>71.69</v>
      </c>
      <c r="H22" s="19">
        <v>9.64</v>
      </c>
      <c r="I22" s="19">
        <v>25.3</v>
      </c>
      <c r="J22" s="19">
        <v>33.08</v>
      </c>
      <c r="K22" s="19">
        <v>70.900000000000006</v>
      </c>
      <c r="L22" s="19">
        <v>9.5399999999999991</v>
      </c>
      <c r="M22" s="19">
        <v>22.43</v>
      </c>
      <c r="N22" s="19">
        <v>31.85</v>
      </c>
      <c r="O22" s="19">
        <v>70.61</v>
      </c>
      <c r="P22" s="19">
        <v>9.32</v>
      </c>
      <c r="Q22" s="19">
        <v>21.89</v>
      </c>
      <c r="R22" s="19">
        <v>31.69</v>
      </c>
      <c r="S22" s="20">
        <f t="shared" si="1"/>
        <v>32.206666666666671</v>
      </c>
      <c r="T22" s="19">
        <v>35</v>
      </c>
      <c r="U22" s="19">
        <v>35</v>
      </c>
      <c r="V22" s="19">
        <v>33</v>
      </c>
      <c r="W22" s="33">
        <f t="shared" si="2"/>
        <v>34.333333333333336</v>
      </c>
      <c r="X22" s="19">
        <v>35</v>
      </c>
      <c r="Y22" s="19">
        <v>35</v>
      </c>
      <c r="Z22" s="19">
        <v>34</v>
      </c>
      <c r="AA22" s="33">
        <f t="shared" si="3"/>
        <v>34.666666666666664</v>
      </c>
      <c r="AB22" s="19">
        <v>31</v>
      </c>
      <c r="AC22" s="19">
        <v>30</v>
      </c>
      <c r="AD22" s="19">
        <v>30</v>
      </c>
      <c r="AE22" s="33">
        <f t="shared" si="4"/>
        <v>30.333333333333332</v>
      </c>
      <c r="AF22" s="30">
        <f t="shared" si="5"/>
        <v>33.363636363636367</v>
      </c>
    </row>
    <row r="23" spans="1:32" x14ac:dyDescent="0.15">
      <c r="A23" s="19">
        <v>211</v>
      </c>
      <c r="B23" s="13">
        <v>16.494780114722758</v>
      </c>
      <c r="C23" s="13">
        <v>13.845080305927338</v>
      </c>
      <c r="D23" s="13">
        <v>15.403608030592737</v>
      </c>
      <c r="E23" s="29">
        <f t="shared" si="0"/>
        <v>15.247822817080944</v>
      </c>
      <c r="F23" s="19">
        <v>38.590000000000003</v>
      </c>
      <c r="G23" s="19">
        <v>77.599999999999994</v>
      </c>
      <c r="H23" s="19">
        <v>5.78</v>
      </c>
      <c r="I23" s="19">
        <v>25.53</v>
      </c>
      <c r="J23" s="19">
        <v>28.14</v>
      </c>
      <c r="K23" s="19">
        <v>76.069999999999993</v>
      </c>
      <c r="L23" s="19">
        <v>6.86</v>
      </c>
      <c r="M23" s="19">
        <v>26.32</v>
      </c>
      <c r="N23" s="19">
        <v>30.15</v>
      </c>
      <c r="O23" s="19">
        <v>74.819999999999993</v>
      </c>
      <c r="P23" s="19">
        <v>7.22</v>
      </c>
      <c r="Q23" s="19">
        <v>25.57</v>
      </c>
      <c r="R23" s="19">
        <v>30.48</v>
      </c>
      <c r="S23" s="20">
        <f t="shared" si="1"/>
        <v>29.59</v>
      </c>
      <c r="T23" s="19">
        <v>29</v>
      </c>
      <c r="U23" s="19">
        <v>29</v>
      </c>
      <c r="V23" s="19">
        <v>29</v>
      </c>
      <c r="W23" s="33">
        <f t="shared" si="2"/>
        <v>29</v>
      </c>
      <c r="X23" s="19">
        <v>33</v>
      </c>
      <c r="Y23" s="19">
        <v>30</v>
      </c>
      <c r="Z23" s="19">
        <v>30</v>
      </c>
      <c r="AA23" s="33">
        <f t="shared" si="3"/>
        <v>31</v>
      </c>
      <c r="AB23" s="19">
        <v>28</v>
      </c>
      <c r="AC23" s="19">
        <v>27</v>
      </c>
      <c r="AD23" s="19">
        <v>26</v>
      </c>
      <c r="AE23" s="33">
        <f t="shared" si="4"/>
        <v>27</v>
      </c>
      <c r="AF23" s="30">
        <f t="shared" si="5"/>
        <v>29.181818181818183</v>
      </c>
    </row>
    <row r="24" spans="1:32" x14ac:dyDescent="0.15">
      <c r="A24" s="19">
        <v>212</v>
      </c>
      <c r="B24" s="13">
        <v>24.717351816443607</v>
      </c>
      <c r="C24" s="13">
        <v>3.1602485659655852</v>
      </c>
      <c r="D24" s="13">
        <v>4.9886500956022903</v>
      </c>
      <c r="E24" s="29">
        <f t="shared" si="0"/>
        <v>10.955416826003827</v>
      </c>
      <c r="F24" s="19">
        <v>42.29</v>
      </c>
      <c r="G24" s="19">
        <v>70.709999999999994</v>
      </c>
      <c r="H24" s="19">
        <v>10.130000000000001</v>
      </c>
      <c r="I24" s="19">
        <v>26.77</v>
      </c>
      <c r="J24" s="19">
        <v>34.86</v>
      </c>
      <c r="K24" s="19">
        <v>71.790000000000006</v>
      </c>
      <c r="L24" s="19">
        <v>8.89</v>
      </c>
      <c r="M24" s="19">
        <v>21.43</v>
      </c>
      <c r="N24" s="19">
        <v>31.26</v>
      </c>
      <c r="O24" s="19">
        <v>70.05</v>
      </c>
      <c r="P24" s="19">
        <v>9.67</v>
      </c>
      <c r="Q24" s="19">
        <v>25.09</v>
      </c>
      <c r="R24" s="19">
        <v>34.119999999999997</v>
      </c>
      <c r="S24" s="20">
        <f t="shared" si="1"/>
        <v>33.413333333333334</v>
      </c>
      <c r="T24" s="19">
        <v>29</v>
      </c>
      <c r="U24" s="19">
        <v>28</v>
      </c>
      <c r="V24" s="19">
        <v>28</v>
      </c>
      <c r="W24" s="33">
        <f t="shared" si="2"/>
        <v>28.333333333333332</v>
      </c>
      <c r="X24" s="19">
        <v>30</v>
      </c>
      <c r="Y24" s="19">
        <v>30</v>
      </c>
      <c r="Z24" s="19">
        <v>30</v>
      </c>
      <c r="AA24" s="33">
        <f t="shared" si="3"/>
        <v>30</v>
      </c>
      <c r="AB24" s="19">
        <v>28</v>
      </c>
      <c r="AC24" s="19">
        <v>27</v>
      </c>
      <c r="AD24" s="19">
        <v>26</v>
      </c>
      <c r="AE24" s="33">
        <f t="shared" si="4"/>
        <v>27</v>
      </c>
      <c r="AF24" s="30">
        <f t="shared" si="5"/>
        <v>28.575757575757574</v>
      </c>
    </row>
    <row r="25" spans="1:32" x14ac:dyDescent="0.15">
      <c r="A25" s="19">
        <v>234</v>
      </c>
      <c r="B25" s="13">
        <v>16.115556405353729</v>
      </c>
      <c r="C25" s="13">
        <v>18.022586998087949</v>
      </c>
      <c r="D25" s="13">
        <v>12.449822179732308</v>
      </c>
      <c r="E25" s="29">
        <f t="shared" si="0"/>
        <v>15.529321861057994</v>
      </c>
      <c r="F25" s="19">
        <v>41.39</v>
      </c>
      <c r="G25" s="19">
        <v>77.39</v>
      </c>
      <c r="H25" s="19">
        <v>6.18</v>
      </c>
      <c r="I25" s="19">
        <v>19.399999999999999</v>
      </c>
      <c r="J25" s="19">
        <v>24.24</v>
      </c>
      <c r="K25" s="19">
        <v>75.62</v>
      </c>
      <c r="L25" s="19">
        <v>7.45</v>
      </c>
      <c r="M25" s="19">
        <v>20.48</v>
      </c>
      <c r="N25" s="19">
        <v>26.56</v>
      </c>
      <c r="O25" s="19">
        <v>74.97</v>
      </c>
      <c r="P25" s="19">
        <v>5.2</v>
      </c>
      <c r="Q25" s="19">
        <v>20.68</v>
      </c>
      <c r="R25" s="19">
        <v>26.59</v>
      </c>
      <c r="S25" s="20">
        <f t="shared" si="1"/>
        <v>25.796666666666667</v>
      </c>
      <c r="T25" s="19">
        <v>34</v>
      </c>
      <c r="U25" s="19">
        <v>33</v>
      </c>
      <c r="V25" s="19">
        <v>31</v>
      </c>
      <c r="W25" s="33">
        <f t="shared" si="2"/>
        <v>32.666666666666664</v>
      </c>
      <c r="X25" s="19">
        <v>31</v>
      </c>
      <c r="Y25" s="19">
        <v>32</v>
      </c>
      <c r="Z25" s="19">
        <v>30</v>
      </c>
      <c r="AA25" s="33">
        <f t="shared" si="3"/>
        <v>31</v>
      </c>
      <c r="AB25" s="19">
        <v>31</v>
      </c>
      <c r="AC25" s="19">
        <v>30</v>
      </c>
      <c r="AD25" s="19">
        <v>30</v>
      </c>
      <c r="AE25" s="33">
        <f t="shared" si="4"/>
        <v>30.333333333333332</v>
      </c>
      <c r="AF25" s="30">
        <f t="shared" si="5"/>
        <v>31.424242424242422</v>
      </c>
    </row>
    <row r="26" spans="1:32" x14ac:dyDescent="0.15">
      <c r="A26" s="19">
        <v>238</v>
      </c>
      <c r="B26" s="13">
        <v>17.041112810707453</v>
      </c>
      <c r="C26" s="13">
        <v>12.256793499043983</v>
      </c>
      <c r="D26" s="13">
        <v>13.024885277246653</v>
      </c>
      <c r="E26" s="29">
        <f t="shared" si="0"/>
        <v>14.107597195666031</v>
      </c>
      <c r="F26" s="19">
        <v>38.04</v>
      </c>
      <c r="G26" s="19">
        <v>84.47</v>
      </c>
      <c r="H26" s="19">
        <v>3.01</v>
      </c>
      <c r="I26" s="19">
        <v>17.57</v>
      </c>
      <c r="J26" s="19">
        <v>17.36</v>
      </c>
      <c r="K26" s="19">
        <v>85.27</v>
      </c>
      <c r="L26" s="19">
        <v>2.98</v>
      </c>
      <c r="M26" s="19">
        <v>16.5</v>
      </c>
      <c r="N26" s="19">
        <v>16.2</v>
      </c>
      <c r="O26" s="19">
        <v>85.19</v>
      </c>
      <c r="P26" s="19">
        <v>3.82</v>
      </c>
      <c r="Q26" s="19">
        <v>16.64</v>
      </c>
      <c r="R26" s="19">
        <v>16.32</v>
      </c>
      <c r="S26" s="20">
        <f t="shared" si="1"/>
        <v>16.626666666666669</v>
      </c>
      <c r="T26" s="19">
        <v>35</v>
      </c>
      <c r="U26" s="19">
        <v>35</v>
      </c>
      <c r="V26" s="19">
        <v>35</v>
      </c>
      <c r="W26" s="33">
        <f t="shared" si="2"/>
        <v>35</v>
      </c>
      <c r="X26" s="19">
        <v>35</v>
      </c>
      <c r="Y26" s="19">
        <v>35</v>
      </c>
      <c r="Z26" s="19">
        <v>35</v>
      </c>
      <c r="AA26" s="33">
        <f t="shared" si="3"/>
        <v>35</v>
      </c>
      <c r="AB26" s="19">
        <v>36</v>
      </c>
      <c r="AC26" s="19">
        <v>33</v>
      </c>
      <c r="AD26" s="19">
        <v>34</v>
      </c>
      <c r="AE26" s="33">
        <f t="shared" si="4"/>
        <v>34.333333333333336</v>
      </c>
      <c r="AF26" s="30">
        <f t="shared" si="5"/>
        <v>34.81818181818182</v>
      </c>
    </row>
    <row r="27" spans="1:32" x14ac:dyDescent="0.15">
      <c r="A27" s="19">
        <v>256</v>
      </c>
      <c r="B27" s="13">
        <v>21.870694072657741</v>
      </c>
      <c r="C27" s="13">
        <v>14.718896749521978</v>
      </c>
      <c r="D27" s="13">
        <v>13.497617590822172</v>
      </c>
      <c r="E27" s="29">
        <f t="shared" si="0"/>
        <v>16.695736137667296</v>
      </c>
      <c r="F27" s="19">
        <v>39.15</v>
      </c>
      <c r="G27" s="19">
        <v>82.99</v>
      </c>
      <c r="H27" s="19">
        <v>2.92</v>
      </c>
      <c r="I27" s="19">
        <v>19.95</v>
      </c>
      <c r="J27" s="19">
        <v>20.239999999999998</v>
      </c>
      <c r="K27" s="19">
        <v>81.87</v>
      </c>
      <c r="L27" s="19">
        <v>4.08</v>
      </c>
      <c r="M27" s="19">
        <v>19.03</v>
      </c>
      <c r="N27" s="19">
        <v>20.88</v>
      </c>
      <c r="O27" s="19">
        <v>82.47</v>
      </c>
      <c r="P27" s="19">
        <v>3</v>
      </c>
      <c r="Q27" s="19">
        <v>18.61</v>
      </c>
      <c r="R27" s="19">
        <v>19.53</v>
      </c>
      <c r="S27" s="20">
        <f t="shared" si="1"/>
        <v>20.216666666666665</v>
      </c>
      <c r="T27" s="19">
        <v>32</v>
      </c>
      <c r="U27" s="19">
        <v>31</v>
      </c>
      <c r="V27" s="19">
        <v>30</v>
      </c>
      <c r="W27" s="33">
        <f t="shared" si="2"/>
        <v>31</v>
      </c>
      <c r="X27" s="19">
        <v>36</v>
      </c>
      <c r="Y27" s="19">
        <v>35</v>
      </c>
      <c r="Z27" s="19">
        <v>34</v>
      </c>
      <c r="AA27" s="33">
        <f t="shared" si="3"/>
        <v>35</v>
      </c>
      <c r="AB27" s="19">
        <v>28</v>
      </c>
      <c r="AC27" s="19">
        <v>29</v>
      </c>
      <c r="AD27" s="19">
        <v>29</v>
      </c>
      <c r="AE27" s="33">
        <f t="shared" si="4"/>
        <v>28.666666666666668</v>
      </c>
      <c r="AF27" s="30">
        <f t="shared" si="5"/>
        <v>31.818181818181817</v>
      </c>
    </row>
    <row r="28" spans="1:32" x14ac:dyDescent="0.15">
      <c r="A28" s="19">
        <v>258</v>
      </c>
      <c r="B28" s="13">
        <v>17.578596558317411</v>
      </c>
      <c r="C28" s="13">
        <v>12.273653919694075</v>
      </c>
      <c r="D28" s="13">
        <v>14.479363288718934</v>
      </c>
      <c r="E28" s="29">
        <f t="shared" si="0"/>
        <v>14.77720458891014</v>
      </c>
      <c r="F28" s="19">
        <v>37.97</v>
      </c>
      <c r="G28" s="19">
        <v>78.48</v>
      </c>
      <c r="H28" s="19">
        <v>7.24</v>
      </c>
      <c r="I28" s="19">
        <v>19.850000000000001</v>
      </c>
      <c r="J28" s="19">
        <v>24.09</v>
      </c>
      <c r="K28" s="19">
        <v>76.739999999999995</v>
      </c>
      <c r="L28" s="19">
        <v>8.0299999999999994</v>
      </c>
      <c r="M28" s="19">
        <v>18.98</v>
      </c>
      <c r="N28" s="19">
        <v>25.01</v>
      </c>
      <c r="O28" s="19">
        <v>77.099999999999994</v>
      </c>
      <c r="P28" s="19">
        <v>7.48</v>
      </c>
      <c r="Q28" s="19">
        <v>18.829999999999998</v>
      </c>
      <c r="R28" s="19">
        <v>24.47</v>
      </c>
      <c r="S28" s="20">
        <f t="shared" si="1"/>
        <v>24.52333333333333</v>
      </c>
      <c r="T28" s="19">
        <v>30</v>
      </c>
      <c r="U28" s="19">
        <v>30</v>
      </c>
      <c r="V28" s="19">
        <v>30</v>
      </c>
      <c r="W28" s="33">
        <f t="shared" si="2"/>
        <v>30</v>
      </c>
      <c r="X28" s="19">
        <v>33</v>
      </c>
      <c r="Y28" s="19">
        <v>34</v>
      </c>
      <c r="Z28" s="19">
        <v>35</v>
      </c>
      <c r="AA28" s="33">
        <f t="shared" si="3"/>
        <v>34</v>
      </c>
      <c r="AB28" s="19">
        <v>31</v>
      </c>
      <c r="AC28" s="19">
        <v>31</v>
      </c>
      <c r="AD28" s="19">
        <v>31</v>
      </c>
      <c r="AE28" s="33">
        <f t="shared" si="4"/>
        <v>31</v>
      </c>
      <c r="AF28" s="30">
        <f t="shared" si="5"/>
        <v>31.727272727272727</v>
      </c>
    </row>
    <row r="29" spans="1:32" x14ac:dyDescent="0.15">
      <c r="A29" s="19">
        <v>265</v>
      </c>
      <c r="B29" s="13">
        <v>18.928089866156775</v>
      </c>
      <c r="C29" s="13">
        <v>11.215653919694065</v>
      </c>
      <c r="D29" s="13">
        <v>12.080466539196934</v>
      </c>
      <c r="E29" s="29">
        <f t="shared" si="0"/>
        <v>14.074736775015923</v>
      </c>
      <c r="F29" s="19">
        <v>48.4</v>
      </c>
      <c r="G29" s="19">
        <v>71.489999999999995</v>
      </c>
      <c r="H29" s="19">
        <v>9.51</v>
      </c>
      <c r="I29" s="19">
        <v>25.58</v>
      </c>
      <c r="J29" s="19">
        <v>33.159999999999997</v>
      </c>
      <c r="K29" s="19">
        <v>73.69</v>
      </c>
      <c r="L29" s="19">
        <v>9.16</v>
      </c>
      <c r="M29" s="19">
        <v>22.63</v>
      </c>
      <c r="N29" s="19">
        <v>29.82</v>
      </c>
      <c r="O29" s="19">
        <v>72.709999999999994</v>
      </c>
      <c r="P29" s="19">
        <v>9.19</v>
      </c>
      <c r="Q29" s="19">
        <v>24.38</v>
      </c>
      <c r="R29" s="19">
        <v>31.63</v>
      </c>
      <c r="S29" s="20">
        <f t="shared" si="1"/>
        <v>31.536666666666665</v>
      </c>
      <c r="T29" s="19">
        <v>32</v>
      </c>
      <c r="U29" s="19">
        <v>32</v>
      </c>
      <c r="V29" s="19">
        <v>32</v>
      </c>
      <c r="W29" s="33">
        <f t="shared" si="2"/>
        <v>32</v>
      </c>
      <c r="X29" s="19">
        <v>36</v>
      </c>
      <c r="Y29" s="19">
        <v>35</v>
      </c>
      <c r="Z29" s="19">
        <v>38</v>
      </c>
      <c r="AA29" s="33">
        <f t="shared" si="3"/>
        <v>36.333333333333336</v>
      </c>
      <c r="AB29" s="19">
        <v>34</v>
      </c>
      <c r="AC29" s="19">
        <v>35</v>
      </c>
      <c r="AD29" s="19">
        <v>34</v>
      </c>
      <c r="AE29" s="33">
        <f t="shared" si="4"/>
        <v>34.333333333333336</v>
      </c>
      <c r="AF29" s="30">
        <f t="shared" si="5"/>
        <v>34.212121212121211</v>
      </c>
    </row>
    <row r="30" spans="1:32" x14ac:dyDescent="0.15">
      <c r="A30" s="19">
        <v>266</v>
      </c>
      <c r="B30" s="13">
        <v>29.359843212237077</v>
      </c>
      <c r="C30" s="13">
        <v>11.365351816443603</v>
      </c>
      <c r="D30" s="13">
        <v>24.390900573613759</v>
      </c>
      <c r="E30" s="29">
        <f t="shared" si="0"/>
        <v>21.705365200764813</v>
      </c>
      <c r="F30" s="19">
        <v>43.52</v>
      </c>
      <c r="G30" s="19">
        <v>85.94</v>
      </c>
      <c r="H30" s="19">
        <v>1.2</v>
      </c>
      <c r="I30" s="19">
        <v>41.46</v>
      </c>
      <c r="J30" s="19">
        <v>13.91</v>
      </c>
      <c r="K30" s="19">
        <v>86.44</v>
      </c>
      <c r="L30" s="19">
        <v>2.23</v>
      </c>
      <c r="M30" s="19">
        <v>15.37</v>
      </c>
      <c r="N30" s="19">
        <v>14.48</v>
      </c>
      <c r="O30" s="19">
        <v>86.67</v>
      </c>
      <c r="P30" s="19">
        <v>1.75</v>
      </c>
      <c r="Q30" s="19">
        <v>14.9</v>
      </c>
      <c r="R30" s="19">
        <v>13.89</v>
      </c>
      <c r="S30" s="20">
        <f t="shared" si="1"/>
        <v>14.093333333333334</v>
      </c>
      <c r="T30" s="19">
        <v>35</v>
      </c>
      <c r="U30" s="19">
        <v>34</v>
      </c>
      <c r="V30" s="19">
        <v>34</v>
      </c>
      <c r="W30" s="33">
        <f t="shared" si="2"/>
        <v>34.333333333333336</v>
      </c>
      <c r="X30" s="19">
        <v>34</v>
      </c>
      <c r="Y30" s="19">
        <v>34</v>
      </c>
      <c r="Z30" s="19">
        <v>33</v>
      </c>
      <c r="AA30" s="33">
        <f t="shared" si="3"/>
        <v>33.666666666666664</v>
      </c>
      <c r="AB30" s="19">
        <v>31</v>
      </c>
      <c r="AC30" s="19">
        <v>31</v>
      </c>
      <c r="AD30" s="19">
        <v>31</v>
      </c>
      <c r="AE30" s="33">
        <f t="shared" si="4"/>
        <v>31</v>
      </c>
      <c r="AF30" s="30">
        <f t="shared" si="5"/>
        <v>33.18181818181818</v>
      </c>
    </row>
    <row r="31" spans="1:32" x14ac:dyDescent="0.15">
      <c r="A31" s="19">
        <v>275</v>
      </c>
      <c r="B31" s="13">
        <v>36.637282982791589</v>
      </c>
      <c r="C31" s="13">
        <v>27.95360229445506</v>
      </c>
      <c r="D31" s="13">
        <v>26.964112810707459</v>
      </c>
      <c r="E31" s="29">
        <f t="shared" si="0"/>
        <v>30.518332695984707</v>
      </c>
      <c r="F31" s="19">
        <v>42.32</v>
      </c>
      <c r="G31" s="19">
        <v>76.37</v>
      </c>
      <c r="H31" s="19">
        <v>7.56</v>
      </c>
      <c r="I31" s="19">
        <v>51.56</v>
      </c>
      <c r="J31" s="19">
        <v>26.76</v>
      </c>
      <c r="K31" s="19">
        <v>76.510000000000005</v>
      </c>
      <c r="L31" s="19">
        <v>7.74</v>
      </c>
      <c r="M31" s="19">
        <v>18.920000000000002</v>
      </c>
      <c r="N31" s="19">
        <v>25.04</v>
      </c>
      <c r="O31" s="19">
        <v>76.31</v>
      </c>
      <c r="P31" s="19">
        <v>6.7</v>
      </c>
      <c r="Q31" s="19">
        <v>22.16</v>
      </c>
      <c r="R31" s="19">
        <v>26.96</v>
      </c>
      <c r="S31" s="20">
        <f t="shared" si="1"/>
        <v>26.25333333333333</v>
      </c>
      <c r="T31" s="19">
        <v>32</v>
      </c>
      <c r="U31" s="19">
        <v>31</v>
      </c>
      <c r="V31" s="19">
        <v>33</v>
      </c>
      <c r="W31" s="33">
        <f t="shared" si="2"/>
        <v>32</v>
      </c>
      <c r="X31" s="19">
        <v>36</v>
      </c>
      <c r="Y31" s="19">
        <v>37</v>
      </c>
      <c r="Z31" s="19">
        <v>36</v>
      </c>
      <c r="AA31" s="33">
        <f t="shared" si="3"/>
        <v>36.333333333333336</v>
      </c>
      <c r="AB31" s="19">
        <v>36</v>
      </c>
      <c r="AC31" s="19">
        <v>32</v>
      </c>
      <c r="AD31" s="19">
        <v>34</v>
      </c>
      <c r="AE31" s="33">
        <f t="shared" si="4"/>
        <v>34</v>
      </c>
      <c r="AF31" s="30">
        <f t="shared" si="5"/>
        <v>34.121212121212118</v>
      </c>
    </row>
    <row r="32" spans="1:32" x14ac:dyDescent="0.15">
      <c r="A32" s="19">
        <v>280</v>
      </c>
      <c r="B32" s="13">
        <v>21.548214149139593</v>
      </c>
      <c r="C32" s="13">
        <v>8.5254741873804925</v>
      </c>
      <c r="D32" s="13">
        <v>8.1427437858508647</v>
      </c>
      <c r="E32" s="29">
        <f t="shared" si="0"/>
        <v>12.738810707456983</v>
      </c>
      <c r="F32" s="19">
        <v>47.33</v>
      </c>
      <c r="G32" s="19">
        <v>77.48</v>
      </c>
      <c r="H32" s="19">
        <v>7.46</v>
      </c>
      <c r="I32" s="19">
        <v>20.07</v>
      </c>
      <c r="J32" s="19">
        <v>24.98</v>
      </c>
      <c r="K32" s="19">
        <v>75.930000000000007</v>
      </c>
      <c r="L32" s="19">
        <v>8.08</v>
      </c>
      <c r="M32" s="19">
        <v>21.14</v>
      </c>
      <c r="N32" s="19">
        <v>26.65</v>
      </c>
      <c r="O32" s="19">
        <v>74.72</v>
      </c>
      <c r="P32" s="19">
        <v>7.51</v>
      </c>
      <c r="Q32" s="19">
        <v>23.65</v>
      </c>
      <c r="R32" s="19">
        <v>29.28</v>
      </c>
      <c r="S32" s="20">
        <f t="shared" si="1"/>
        <v>26.97</v>
      </c>
      <c r="T32" s="19">
        <v>32</v>
      </c>
      <c r="U32" s="19">
        <v>33</v>
      </c>
      <c r="V32" s="19">
        <v>34</v>
      </c>
      <c r="W32" s="33">
        <f t="shared" si="2"/>
        <v>33</v>
      </c>
      <c r="X32" s="19">
        <v>36</v>
      </c>
      <c r="Y32" s="19">
        <v>37</v>
      </c>
      <c r="Z32" s="19">
        <v>36</v>
      </c>
      <c r="AA32" s="33">
        <f t="shared" si="3"/>
        <v>36.333333333333336</v>
      </c>
      <c r="AB32" s="19">
        <v>34</v>
      </c>
      <c r="AC32" s="19">
        <v>34</v>
      </c>
      <c r="AD32" s="19">
        <v>34</v>
      </c>
      <c r="AE32" s="33">
        <f t="shared" si="4"/>
        <v>34</v>
      </c>
      <c r="AF32" s="30">
        <f t="shared" si="5"/>
        <v>34.484848484848484</v>
      </c>
    </row>
    <row r="33" spans="1:32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34"/>
      <c r="X33" s="19"/>
      <c r="Y33" s="19"/>
      <c r="Z33" s="19"/>
      <c r="AA33" s="34"/>
      <c r="AB33" s="19"/>
      <c r="AC33" s="19"/>
      <c r="AD33" s="19"/>
      <c r="AE33" s="34">
        <f>AVERAGE(AE4:AE32)</f>
        <v>32.05952380952381</v>
      </c>
      <c r="AF33" s="19"/>
    </row>
  </sheetData>
  <mergeCells count="16">
    <mergeCell ref="AF1:AF3"/>
    <mergeCell ref="T1:AE1"/>
    <mergeCell ref="B1:E2"/>
    <mergeCell ref="A1:A3"/>
    <mergeCell ref="X2:Z3"/>
    <mergeCell ref="AA2:AA3"/>
    <mergeCell ref="AB2:AD3"/>
    <mergeCell ref="AE2:AE3"/>
    <mergeCell ref="F1:F3"/>
    <mergeCell ref="G1:R1"/>
    <mergeCell ref="S1:S3"/>
    <mergeCell ref="G2:J2"/>
    <mergeCell ref="K2:N2"/>
    <mergeCell ref="O2:R2"/>
    <mergeCell ref="T2:V3"/>
    <mergeCell ref="W2:W3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opLeftCell="S1" workbookViewId="0">
      <selection activeCell="T1" sqref="T1:AE1"/>
    </sheetView>
  </sheetViews>
  <sheetFormatPr defaultRowHeight="13.5" x14ac:dyDescent="0.15"/>
  <cols>
    <col min="6" max="6" width="11.625" bestFit="1" customWidth="1"/>
  </cols>
  <sheetData>
    <row r="1" spans="1:31" x14ac:dyDescent="0.15">
      <c r="A1" s="61" t="s">
        <v>161</v>
      </c>
      <c r="B1" s="49" t="s">
        <v>164</v>
      </c>
      <c r="C1" s="49"/>
      <c r="D1" s="49"/>
      <c r="E1" s="50"/>
      <c r="F1" s="55" t="s">
        <v>162</v>
      </c>
      <c r="G1" s="47" t="s">
        <v>159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5" t="s">
        <v>152</v>
      </c>
      <c r="T1" s="56" t="s">
        <v>199</v>
      </c>
      <c r="U1" s="57"/>
      <c r="V1" s="57"/>
      <c r="W1" s="57"/>
      <c r="X1" s="57"/>
      <c r="Y1" s="57"/>
      <c r="Z1" s="57"/>
      <c r="AA1" s="57"/>
      <c r="AB1" s="57"/>
      <c r="AC1" s="57"/>
      <c r="AD1" s="57"/>
      <c r="AE1" s="58"/>
    </row>
    <row r="2" spans="1:31" x14ac:dyDescent="0.15">
      <c r="A2" s="61"/>
      <c r="B2" s="52"/>
      <c r="C2" s="52"/>
      <c r="D2" s="52"/>
      <c r="E2" s="53"/>
      <c r="F2" s="55"/>
      <c r="G2" s="47" t="s">
        <v>154</v>
      </c>
      <c r="H2" s="47"/>
      <c r="I2" s="47"/>
      <c r="J2" s="47"/>
      <c r="K2" s="47" t="s">
        <v>157</v>
      </c>
      <c r="L2" s="47"/>
      <c r="M2" s="47"/>
      <c r="N2" s="47"/>
      <c r="O2" s="47" t="s">
        <v>158</v>
      </c>
      <c r="P2" s="47"/>
      <c r="Q2" s="47"/>
      <c r="R2" s="47"/>
      <c r="S2" s="66"/>
      <c r="T2" s="48" t="s">
        <v>163</v>
      </c>
      <c r="U2" s="49"/>
      <c r="V2" s="50"/>
      <c r="W2" s="44" t="s">
        <v>142</v>
      </c>
      <c r="X2" s="48" t="s">
        <v>157</v>
      </c>
      <c r="Y2" s="49"/>
      <c r="Z2" s="50"/>
      <c r="AA2" s="44" t="s">
        <v>142</v>
      </c>
      <c r="AB2" s="48" t="s">
        <v>153</v>
      </c>
      <c r="AC2" s="49"/>
      <c r="AD2" s="50"/>
      <c r="AE2" s="44" t="s">
        <v>142</v>
      </c>
    </row>
    <row r="3" spans="1:31" x14ac:dyDescent="0.15">
      <c r="A3" s="51"/>
      <c r="B3" s="14" t="s">
        <v>163</v>
      </c>
      <c r="C3" s="14" t="s">
        <v>157</v>
      </c>
      <c r="D3" s="14" t="s">
        <v>153</v>
      </c>
      <c r="E3" s="10" t="s">
        <v>145</v>
      </c>
      <c r="F3" s="55"/>
      <c r="G3" s="14" t="s">
        <v>146</v>
      </c>
      <c r="H3" s="14" t="s">
        <v>143</v>
      </c>
      <c r="I3" s="14" t="s">
        <v>144</v>
      </c>
      <c r="J3" s="11" t="s">
        <v>147</v>
      </c>
      <c r="K3" s="14" t="s">
        <v>146</v>
      </c>
      <c r="L3" s="14" t="s">
        <v>143</v>
      </c>
      <c r="M3" s="14" t="s">
        <v>144</v>
      </c>
      <c r="N3" s="11" t="s">
        <v>147</v>
      </c>
      <c r="O3" s="14" t="s">
        <v>146</v>
      </c>
      <c r="P3" s="14" t="s">
        <v>143</v>
      </c>
      <c r="Q3" s="14" t="s">
        <v>144</v>
      </c>
      <c r="R3" s="11" t="s">
        <v>147</v>
      </c>
      <c r="S3" s="67"/>
      <c r="T3" s="51"/>
      <c r="U3" s="52"/>
      <c r="V3" s="53"/>
      <c r="W3" s="46"/>
      <c r="X3" s="51"/>
      <c r="Y3" s="52"/>
      <c r="Z3" s="53"/>
      <c r="AA3" s="46"/>
      <c r="AB3" s="51"/>
      <c r="AC3" s="52"/>
      <c r="AD3" s="53"/>
      <c r="AE3" s="46"/>
    </row>
    <row r="4" spans="1:31" x14ac:dyDescent="0.15">
      <c r="A4" s="19">
        <v>58</v>
      </c>
      <c r="B4" s="13">
        <v>15.429030592734224</v>
      </c>
      <c r="C4" s="13">
        <v>9.4963460803059228</v>
      </c>
      <c r="D4" s="13">
        <v>6.4557189292543065</v>
      </c>
      <c r="E4" s="29">
        <f>AVERAGE(B4:D4)</f>
        <v>10.460365200764818</v>
      </c>
      <c r="F4" s="19">
        <v>44.56</v>
      </c>
      <c r="G4" s="19">
        <v>73.5</v>
      </c>
      <c r="H4" s="19">
        <v>8.1300000000000008</v>
      </c>
      <c r="I4" s="19">
        <v>23.03</v>
      </c>
      <c r="J4" s="19">
        <v>29.89</v>
      </c>
      <c r="K4" s="19">
        <v>74.28</v>
      </c>
      <c r="L4" s="19">
        <v>8.17</v>
      </c>
      <c r="M4" s="19">
        <v>23.1</v>
      </c>
      <c r="N4" s="19">
        <v>29.39</v>
      </c>
      <c r="O4" s="19">
        <v>73.930000000000007</v>
      </c>
      <c r="P4" s="19">
        <v>7.54</v>
      </c>
      <c r="Q4" s="19">
        <v>21.61</v>
      </c>
      <c r="R4" s="19">
        <v>28.51</v>
      </c>
      <c r="S4" s="20">
        <f>AVERAGE(J4,N4,R4)</f>
        <v>29.263333333333335</v>
      </c>
      <c r="T4" s="19">
        <v>38</v>
      </c>
      <c r="U4" s="19">
        <v>37</v>
      </c>
      <c r="V4" s="19">
        <v>36</v>
      </c>
      <c r="W4" s="19">
        <f>AVERAGE(T4:V4)</f>
        <v>37</v>
      </c>
      <c r="X4" s="19">
        <v>35</v>
      </c>
      <c r="Y4" s="19">
        <v>35</v>
      </c>
      <c r="Z4" s="19">
        <v>35</v>
      </c>
      <c r="AA4" s="19">
        <f>AVERAGE(X4:Z4)</f>
        <v>35</v>
      </c>
      <c r="AB4" s="19">
        <v>35</v>
      </c>
      <c r="AC4" s="19">
        <v>36</v>
      </c>
      <c r="AD4" s="19">
        <v>36</v>
      </c>
      <c r="AE4" s="19">
        <f>AVERAGE(AB4:AD4)</f>
        <v>35.666666666666664</v>
      </c>
    </row>
    <row r="5" spans="1:31" x14ac:dyDescent="0.15">
      <c r="A5" s="19">
        <v>63</v>
      </c>
      <c r="B5" s="13">
        <v>13.473864244741881</v>
      </c>
      <c r="C5" s="13">
        <v>8.9567896749522031</v>
      </c>
      <c r="D5" s="13">
        <v>12.712623326959847</v>
      </c>
      <c r="E5" s="29">
        <f t="shared" ref="E5:E33" si="0">AVERAGE(B5:D5)</f>
        <v>11.714425748884643</v>
      </c>
      <c r="F5" s="19">
        <v>39.19</v>
      </c>
      <c r="G5" s="19">
        <v>74.87</v>
      </c>
      <c r="H5" s="19">
        <v>7.91</v>
      </c>
      <c r="I5" s="19">
        <v>25.74</v>
      </c>
      <c r="J5" s="19">
        <v>30.73</v>
      </c>
      <c r="K5" s="19">
        <v>75.06</v>
      </c>
      <c r="L5" s="19">
        <v>7.57</v>
      </c>
      <c r="M5" s="19">
        <v>25.08</v>
      </c>
      <c r="N5" s="19">
        <v>30.05</v>
      </c>
      <c r="O5" s="19">
        <v>73.849999999999994</v>
      </c>
      <c r="P5" s="19">
        <v>7.82</v>
      </c>
      <c r="Q5" s="19">
        <v>26.49</v>
      </c>
      <c r="R5" s="19">
        <v>31.91</v>
      </c>
      <c r="S5" s="20">
        <f t="shared" ref="S5:S33" si="1">AVERAGE(J5,N5,R5)</f>
        <v>30.896666666666665</v>
      </c>
      <c r="T5" s="19">
        <v>34</v>
      </c>
      <c r="U5" s="19"/>
      <c r="V5" s="19">
        <v>35</v>
      </c>
      <c r="W5" s="19">
        <f t="shared" ref="W5:W33" si="2">AVERAGE(T5:V5)</f>
        <v>34.5</v>
      </c>
      <c r="X5" s="19">
        <v>33</v>
      </c>
      <c r="Y5" s="19">
        <v>33</v>
      </c>
      <c r="Z5" s="19">
        <v>32</v>
      </c>
      <c r="AA5" s="19">
        <f t="shared" ref="AA5:AA33" si="3">AVERAGE(X5:Z5)</f>
        <v>32.666666666666664</v>
      </c>
      <c r="AB5" s="19">
        <v>33</v>
      </c>
      <c r="AC5" s="19">
        <v>34</v>
      </c>
      <c r="AD5" s="19">
        <v>36</v>
      </c>
      <c r="AE5" s="19">
        <f t="shared" ref="AE5:AE33" si="4">AVERAGE(AB5:AD5)</f>
        <v>34.333333333333336</v>
      </c>
    </row>
    <row r="6" spans="1:31" x14ac:dyDescent="0.15">
      <c r="A6" s="19">
        <v>86</v>
      </c>
      <c r="B6" s="13">
        <v>15.136506692160607</v>
      </c>
      <c r="C6" s="13">
        <v>14.300512428298264</v>
      </c>
      <c r="D6" s="13">
        <v>17.447164435946473</v>
      </c>
      <c r="E6" s="29">
        <f t="shared" si="0"/>
        <v>15.628061185468448</v>
      </c>
      <c r="F6" s="19">
        <v>40.26</v>
      </c>
      <c r="G6" s="19">
        <v>85.41</v>
      </c>
      <c r="H6" s="19">
        <v>2.5099999999999998</v>
      </c>
      <c r="I6" s="19">
        <v>19.850000000000001</v>
      </c>
      <c r="J6" s="19">
        <v>18.78</v>
      </c>
      <c r="K6" s="19">
        <v>85.81</v>
      </c>
      <c r="L6" s="19">
        <v>1.73</v>
      </c>
      <c r="M6" s="19">
        <v>19.010000000000002</v>
      </c>
      <c r="N6" s="19">
        <v>17.739999999999998</v>
      </c>
      <c r="O6" s="19">
        <v>81.48</v>
      </c>
      <c r="P6" s="19">
        <v>0.83</v>
      </c>
      <c r="Q6" s="19">
        <v>17.11</v>
      </c>
      <c r="R6" s="19">
        <v>15.7</v>
      </c>
      <c r="S6" s="20">
        <f t="shared" si="1"/>
        <v>17.406666666666666</v>
      </c>
      <c r="T6" s="19">
        <v>36</v>
      </c>
      <c r="U6" s="19">
        <v>35</v>
      </c>
      <c r="V6" s="19">
        <v>35</v>
      </c>
      <c r="W6" s="19">
        <f t="shared" si="2"/>
        <v>35.333333333333336</v>
      </c>
      <c r="X6" s="19">
        <v>33</v>
      </c>
      <c r="Y6" s="19">
        <v>34</v>
      </c>
      <c r="Z6" s="19">
        <v>33</v>
      </c>
      <c r="AA6" s="19">
        <f t="shared" si="3"/>
        <v>33.333333333333336</v>
      </c>
      <c r="AB6" s="19">
        <v>31</v>
      </c>
      <c r="AC6" s="19">
        <v>31</v>
      </c>
      <c r="AD6" s="19">
        <v>31</v>
      </c>
      <c r="AE6" s="19">
        <f t="shared" si="4"/>
        <v>31</v>
      </c>
    </row>
    <row r="7" spans="1:31" x14ac:dyDescent="0.15">
      <c r="A7" s="19">
        <v>99</v>
      </c>
      <c r="B7" s="13">
        <v>18.221332695984714</v>
      </c>
      <c r="C7" s="13">
        <v>11.781533460803061</v>
      </c>
      <c r="D7" s="13">
        <v>16.642168260038243</v>
      </c>
      <c r="E7" s="29">
        <f t="shared" si="0"/>
        <v>15.548344805608673</v>
      </c>
      <c r="F7" s="19">
        <v>31.61</v>
      </c>
      <c r="G7" s="19">
        <v>82.22</v>
      </c>
      <c r="H7" s="19">
        <v>4.72</v>
      </c>
      <c r="I7" s="19">
        <v>18.309999999999999</v>
      </c>
      <c r="J7" s="19">
        <v>19.829999999999998</v>
      </c>
      <c r="K7" s="19">
        <v>83.83</v>
      </c>
      <c r="L7" s="19">
        <v>3.88</v>
      </c>
      <c r="M7" s="19">
        <v>17.8</v>
      </c>
      <c r="N7" s="19">
        <v>18.25</v>
      </c>
      <c r="O7" s="19">
        <v>82.31</v>
      </c>
      <c r="P7" s="19">
        <v>3.25</v>
      </c>
      <c r="Q7" s="19">
        <v>18.21</v>
      </c>
      <c r="R7" s="19">
        <v>18.739999999999998</v>
      </c>
      <c r="S7" s="20">
        <f t="shared" si="1"/>
        <v>18.939999999999998</v>
      </c>
      <c r="T7" s="19">
        <v>39</v>
      </c>
      <c r="U7" s="19">
        <v>32</v>
      </c>
      <c r="V7" s="19">
        <v>38</v>
      </c>
      <c r="W7" s="19">
        <f t="shared" si="2"/>
        <v>36.333333333333336</v>
      </c>
      <c r="X7" s="19">
        <v>40</v>
      </c>
      <c r="Y7" s="19">
        <v>41</v>
      </c>
      <c r="Z7" s="19">
        <v>41</v>
      </c>
      <c r="AA7" s="19">
        <f t="shared" si="3"/>
        <v>40.666666666666664</v>
      </c>
      <c r="AB7" s="19">
        <v>38</v>
      </c>
      <c r="AC7" s="19">
        <v>38</v>
      </c>
      <c r="AD7" s="19">
        <v>36</v>
      </c>
      <c r="AE7" s="19">
        <f t="shared" si="4"/>
        <v>37.333333333333336</v>
      </c>
    </row>
    <row r="8" spans="1:31" x14ac:dyDescent="0.15">
      <c r="A8" s="19">
        <v>100</v>
      </c>
      <c r="B8" s="13">
        <v>32.349011472275322</v>
      </c>
      <c r="C8" s="13">
        <v>15.360904397705543</v>
      </c>
      <c r="D8" s="13">
        <v>15.590370936902488</v>
      </c>
      <c r="E8" s="29">
        <f t="shared" si="0"/>
        <v>21.100095602294449</v>
      </c>
      <c r="F8" s="19">
        <v>34.880000000000003</v>
      </c>
      <c r="G8" s="19">
        <v>84.87</v>
      </c>
      <c r="H8" s="19">
        <v>2.5099999999999998</v>
      </c>
      <c r="I8" s="19">
        <v>25.56</v>
      </c>
      <c r="J8" s="19">
        <v>15.61</v>
      </c>
      <c r="K8" s="19">
        <v>84.95</v>
      </c>
      <c r="L8" s="19">
        <v>3.06</v>
      </c>
      <c r="M8" s="19">
        <v>16.59</v>
      </c>
      <c r="N8" s="19">
        <v>16.46</v>
      </c>
      <c r="O8" s="19">
        <v>83.08</v>
      </c>
      <c r="P8" s="19">
        <v>2.69</v>
      </c>
      <c r="Q8" s="19">
        <v>18.03</v>
      </c>
      <c r="R8" s="19">
        <v>18.64</v>
      </c>
      <c r="S8" s="20">
        <f t="shared" si="1"/>
        <v>16.903333333333332</v>
      </c>
      <c r="T8" s="19">
        <v>26</v>
      </c>
      <c r="U8" s="19">
        <v>25</v>
      </c>
      <c r="V8" s="19">
        <v>27</v>
      </c>
      <c r="W8" s="19">
        <f t="shared" si="2"/>
        <v>26</v>
      </c>
      <c r="X8" s="19">
        <v>32</v>
      </c>
      <c r="Y8" s="19">
        <v>32</v>
      </c>
      <c r="Z8" s="19">
        <v>30</v>
      </c>
      <c r="AA8" s="19">
        <f t="shared" si="3"/>
        <v>31.333333333333332</v>
      </c>
      <c r="AB8" s="19">
        <v>31</v>
      </c>
      <c r="AC8" s="19">
        <v>31</v>
      </c>
      <c r="AD8" s="19">
        <v>31</v>
      </c>
      <c r="AE8" s="19">
        <f t="shared" si="4"/>
        <v>31</v>
      </c>
    </row>
    <row r="9" spans="1:31" x14ac:dyDescent="0.15">
      <c r="A9" s="19">
        <v>114</v>
      </c>
      <c r="B9" s="13">
        <v>17.362376673040171</v>
      </c>
      <c r="C9" s="13">
        <v>17.066500956022946</v>
      </c>
      <c r="D9" s="13">
        <v>16.391256214149141</v>
      </c>
      <c r="E9" s="29">
        <f t="shared" si="0"/>
        <v>16.940044614404087</v>
      </c>
      <c r="F9" s="19">
        <v>35.4</v>
      </c>
      <c r="G9" s="19">
        <v>81.25</v>
      </c>
      <c r="H9" s="19">
        <v>3.42</v>
      </c>
      <c r="I9" s="19">
        <v>16.27</v>
      </c>
      <c r="J9" s="19">
        <v>18.760000000000002</v>
      </c>
      <c r="K9" s="19">
        <v>81.209999999999994</v>
      </c>
      <c r="L9" s="19">
        <v>4.43</v>
      </c>
      <c r="M9" s="19">
        <v>17.05</v>
      </c>
      <c r="N9" s="19">
        <v>19.54</v>
      </c>
      <c r="O9" s="19">
        <v>80.98</v>
      </c>
      <c r="P9" s="19">
        <v>3.54</v>
      </c>
      <c r="Q9" s="19">
        <v>16.46</v>
      </c>
      <c r="R9" s="19">
        <v>19.100000000000001</v>
      </c>
      <c r="S9" s="20">
        <f t="shared" si="1"/>
        <v>19.133333333333333</v>
      </c>
      <c r="T9" s="19">
        <v>32</v>
      </c>
      <c r="U9" s="19">
        <v>33</v>
      </c>
      <c r="V9" s="19">
        <v>32</v>
      </c>
      <c r="W9" s="19">
        <f t="shared" si="2"/>
        <v>32.333333333333336</v>
      </c>
      <c r="X9" s="19">
        <v>33</v>
      </c>
      <c r="Y9" s="19">
        <v>34</v>
      </c>
      <c r="Z9" s="19">
        <v>33</v>
      </c>
      <c r="AA9" s="19">
        <f t="shared" si="3"/>
        <v>33.333333333333336</v>
      </c>
      <c r="AB9" s="19">
        <v>31</v>
      </c>
      <c r="AC9" s="19">
        <v>30</v>
      </c>
      <c r="AD9" s="19">
        <v>31</v>
      </c>
      <c r="AE9" s="19">
        <f t="shared" si="4"/>
        <v>30.666666666666668</v>
      </c>
    </row>
    <row r="10" spans="1:31" x14ac:dyDescent="0.15">
      <c r="A10" s="19">
        <v>122</v>
      </c>
      <c r="B10" s="13">
        <v>13.799986615678787</v>
      </c>
      <c r="C10" s="13">
        <v>8.4999655831739922</v>
      </c>
      <c r="D10" s="13">
        <v>14.445558317399607</v>
      </c>
      <c r="E10" s="29">
        <f t="shared" si="0"/>
        <v>12.248503505417462</v>
      </c>
      <c r="F10" s="19">
        <v>33.909999999999997</v>
      </c>
      <c r="G10" s="19">
        <v>76.69</v>
      </c>
      <c r="H10" s="19">
        <v>6.48</v>
      </c>
      <c r="I10" s="19">
        <v>19.440000000000001</v>
      </c>
      <c r="J10" s="19">
        <v>24.85</v>
      </c>
      <c r="K10" s="19">
        <v>77.48</v>
      </c>
      <c r="L10" s="19">
        <v>7.14</v>
      </c>
      <c r="M10" s="19">
        <v>19.579999999999998</v>
      </c>
      <c r="N10" s="19">
        <v>24.56</v>
      </c>
      <c r="O10" s="19">
        <v>76.56</v>
      </c>
      <c r="P10" s="19">
        <v>7.16</v>
      </c>
      <c r="Q10" s="19">
        <v>21.2</v>
      </c>
      <c r="R10" s="19">
        <v>26.26</v>
      </c>
      <c r="S10" s="20">
        <f t="shared" si="1"/>
        <v>25.223333333333333</v>
      </c>
      <c r="T10" s="19">
        <v>34</v>
      </c>
      <c r="U10" s="19">
        <v>33</v>
      </c>
      <c r="V10" s="19">
        <v>34</v>
      </c>
      <c r="W10" s="19">
        <f t="shared" si="2"/>
        <v>33.666666666666664</v>
      </c>
      <c r="X10" s="19">
        <v>33</v>
      </c>
      <c r="Y10" s="19">
        <v>32</v>
      </c>
      <c r="Z10" s="19">
        <v>33</v>
      </c>
      <c r="AA10" s="19">
        <f t="shared" si="3"/>
        <v>32.666666666666664</v>
      </c>
      <c r="AB10" s="19">
        <v>31</v>
      </c>
      <c r="AC10" s="19">
        <v>30</v>
      </c>
      <c r="AD10" s="19">
        <v>30</v>
      </c>
      <c r="AE10" s="19">
        <f t="shared" si="4"/>
        <v>30.333333333333332</v>
      </c>
    </row>
    <row r="11" spans="1:31" x14ac:dyDescent="0.15">
      <c r="A11" s="19">
        <v>128</v>
      </c>
      <c r="B11" s="13">
        <v>4.375514340344167</v>
      </c>
      <c r="C11" s="13">
        <v>10.39991586998087</v>
      </c>
      <c r="D11" s="13">
        <v>7.5966883365200815</v>
      </c>
      <c r="E11" s="29">
        <f t="shared" si="0"/>
        <v>7.4573728489483733</v>
      </c>
      <c r="F11" s="19">
        <v>38.74</v>
      </c>
      <c r="G11" s="19">
        <v>63.07</v>
      </c>
      <c r="H11" s="19">
        <v>11.85</v>
      </c>
      <c r="I11" s="19">
        <v>24.79</v>
      </c>
      <c r="J11" s="19">
        <v>39.909999999999997</v>
      </c>
      <c r="K11" s="19">
        <v>68.14</v>
      </c>
      <c r="L11" s="19">
        <v>9.8800000000000008</v>
      </c>
      <c r="M11" s="19">
        <v>20.53</v>
      </c>
      <c r="N11" s="19">
        <v>33.06</v>
      </c>
      <c r="O11" s="19">
        <v>67.91</v>
      </c>
      <c r="P11" s="19">
        <v>9.94</v>
      </c>
      <c r="Q11" s="19">
        <v>19.95</v>
      </c>
      <c r="R11" s="19">
        <v>32.979999999999997</v>
      </c>
      <c r="S11" s="20">
        <f t="shared" si="1"/>
        <v>35.316666666666663</v>
      </c>
      <c r="T11" s="19">
        <v>34</v>
      </c>
      <c r="U11" s="19">
        <v>35</v>
      </c>
      <c r="V11" s="19">
        <v>37</v>
      </c>
      <c r="W11" s="19">
        <f t="shared" si="2"/>
        <v>35.333333333333336</v>
      </c>
      <c r="X11" s="19">
        <v>34</v>
      </c>
      <c r="Y11" s="19">
        <v>33</v>
      </c>
      <c r="Z11" s="19">
        <v>34</v>
      </c>
      <c r="AA11" s="19">
        <f t="shared" si="3"/>
        <v>33.666666666666664</v>
      </c>
      <c r="AB11" s="19">
        <v>33</v>
      </c>
      <c r="AC11" s="19">
        <v>35</v>
      </c>
      <c r="AD11" s="19">
        <v>34</v>
      </c>
      <c r="AE11" s="19">
        <f t="shared" si="4"/>
        <v>34</v>
      </c>
    </row>
    <row r="12" spans="1:31" x14ac:dyDescent="0.15">
      <c r="A12" s="19">
        <v>129</v>
      </c>
      <c r="B12" s="13">
        <v>11.196839388145317</v>
      </c>
      <c r="C12" s="13">
        <v>20.084128107074569</v>
      </c>
      <c r="D12" s="13">
        <v>11.313816443594662</v>
      </c>
      <c r="E12" s="29">
        <f t="shared" si="0"/>
        <v>14.198261312938184</v>
      </c>
      <c r="F12" s="19">
        <v>38.520000000000003</v>
      </c>
      <c r="G12" s="19">
        <v>80.989999999999995</v>
      </c>
      <c r="H12" s="19">
        <v>4.4800000000000004</v>
      </c>
      <c r="I12" s="19">
        <v>20.94</v>
      </c>
      <c r="J12" s="19">
        <v>22.58</v>
      </c>
      <c r="K12" s="19">
        <v>81.25</v>
      </c>
      <c r="L12" s="19">
        <v>4.83</v>
      </c>
      <c r="M12" s="19">
        <v>18.71</v>
      </c>
      <c r="N12" s="19">
        <v>20.76</v>
      </c>
      <c r="O12" s="19">
        <v>81.31</v>
      </c>
      <c r="P12" s="19">
        <v>4.76</v>
      </c>
      <c r="Q12" s="19">
        <v>21.05</v>
      </c>
      <c r="R12" s="19">
        <v>22.45</v>
      </c>
      <c r="S12" s="20">
        <f t="shared" si="1"/>
        <v>21.930000000000003</v>
      </c>
      <c r="T12" s="19">
        <v>34</v>
      </c>
      <c r="U12" s="19">
        <v>35</v>
      </c>
      <c r="V12" s="19">
        <v>34</v>
      </c>
      <c r="W12" s="19">
        <f t="shared" si="2"/>
        <v>34.333333333333336</v>
      </c>
      <c r="X12" s="19">
        <v>34</v>
      </c>
      <c r="Y12" s="19">
        <v>34</v>
      </c>
      <c r="Z12" s="19">
        <v>35</v>
      </c>
      <c r="AA12" s="19">
        <f t="shared" si="3"/>
        <v>34.333333333333336</v>
      </c>
      <c r="AB12" s="19">
        <v>33</v>
      </c>
      <c r="AC12" s="19">
        <v>33</v>
      </c>
      <c r="AD12" s="19">
        <v>33</v>
      </c>
      <c r="AE12" s="19">
        <f t="shared" si="4"/>
        <v>33</v>
      </c>
    </row>
    <row r="13" spans="1:31" x14ac:dyDescent="0.15">
      <c r="A13" s="19">
        <v>131</v>
      </c>
      <c r="B13" s="13">
        <v>18.562455066921629</v>
      </c>
      <c r="C13" s="13">
        <v>9.6481663479923458</v>
      </c>
      <c r="D13" s="13">
        <v>16.029099426386242</v>
      </c>
      <c r="E13" s="29">
        <f t="shared" si="0"/>
        <v>14.746573613766737</v>
      </c>
      <c r="F13" s="19">
        <v>39.58</v>
      </c>
      <c r="G13" s="19">
        <v>76.209999999999994</v>
      </c>
      <c r="H13" s="19">
        <v>6.42</v>
      </c>
      <c r="I13" s="19">
        <v>23.35</v>
      </c>
      <c r="J13" s="19">
        <v>27.78</v>
      </c>
      <c r="K13" s="19">
        <v>76.95</v>
      </c>
      <c r="L13" s="19">
        <v>6.7</v>
      </c>
      <c r="M13" s="19">
        <v>23.33</v>
      </c>
      <c r="N13" s="19">
        <v>27.34</v>
      </c>
      <c r="O13" s="19">
        <v>75.47</v>
      </c>
      <c r="P13" s="19">
        <v>5.53</v>
      </c>
      <c r="Q13" s="19">
        <v>22.76</v>
      </c>
      <c r="R13" s="19">
        <v>27.66</v>
      </c>
      <c r="S13" s="20">
        <f t="shared" si="1"/>
        <v>27.593333333333334</v>
      </c>
      <c r="T13" s="19">
        <v>35</v>
      </c>
      <c r="U13" s="19">
        <v>36</v>
      </c>
      <c r="V13" s="19">
        <v>39</v>
      </c>
      <c r="W13" s="19">
        <f t="shared" si="2"/>
        <v>36.666666666666664</v>
      </c>
      <c r="X13" s="19">
        <v>36</v>
      </c>
      <c r="Y13" s="19">
        <v>34</v>
      </c>
      <c r="Z13" s="19">
        <v>35</v>
      </c>
      <c r="AA13" s="19">
        <f t="shared" si="3"/>
        <v>35</v>
      </c>
      <c r="AB13" s="19">
        <v>36</v>
      </c>
      <c r="AC13" s="19">
        <v>36</v>
      </c>
      <c r="AD13" s="19">
        <v>37</v>
      </c>
      <c r="AE13" s="19">
        <f t="shared" si="4"/>
        <v>36.333333333333336</v>
      </c>
    </row>
    <row r="14" spans="1:31" x14ac:dyDescent="0.15">
      <c r="A14" s="19">
        <v>133</v>
      </c>
      <c r="B14" s="13">
        <v>13.949252390057367</v>
      </c>
      <c r="C14" s="13">
        <v>12.986711281070745</v>
      </c>
      <c r="D14" s="13">
        <v>20.07816634799234</v>
      </c>
      <c r="E14" s="29">
        <f t="shared" si="0"/>
        <v>15.671376673040152</v>
      </c>
      <c r="F14" s="19">
        <v>37.1</v>
      </c>
      <c r="G14" s="19">
        <v>78.8</v>
      </c>
      <c r="H14" s="19">
        <v>5.8</v>
      </c>
      <c r="I14" s="19">
        <v>25</v>
      </c>
      <c r="J14" s="19">
        <v>27.23</v>
      </c>
      <c r="K14" s="19">
        <v>82.05</v>
      </c>
      <c r="L14" s="19">
        <v>4.1399999999999997</v>
      </c>
      <c r="M14" s="19">
        <v>22.08</v>
      </c>
      <c r="N14" s="19">
        <v>22.7</v>
      </c>
      <c r="O14" s="19">
        <v>81.77</v>
      </c>
      <c r="P14" s="19">
        <v>2.57</v>
      </c>
      <c r="Q14" s="19">
        <v>20.75</v>
      </c>
      <c r="R14" s="19">
        <v>21.54</v>
      </c>
      <c r="S14" s="20">
        <f t="shared" si="1"/>
        <v>23.823333333333334</v>
      </c>
      <c r="T14" s="19">
        <v>31</v>
      </c>
      <c r="U14" s="19">
        <v>31</v>
      </c>
      <c r="V14" s="19">
        <v>31</v>
      </c>
      <c r="W14" s="19">
        <f t="shared" si="2"/>
        <v>31</v>
      </c>
      <c r="X14" s="19">
        <v>31</v>
      </c>
      <c r="Y14" s="19">
        <v>32</v>
      </c>
      <c r="Z14" s="19">
        <v>32</v>
      </c>
      <c r="AA14" s="19">
        <f t="shared" si="3"/>
        <v>31.666666666666668</v>
      </c>
      <c r="AB14" s="19">
        <v>32</v>
      </c>
      <c r="AC14" s="19">
        <v>33</v>
      </c>
      <c r="AD14" s="19">
        <v>32</v>
      </c>
      <c r="AE14" s="19">
        <f t="shared" si="4"/>
        <v>32.333333333333336</v>
      </c>
    </row>
    <row r="15" spans="1:31" x14ac:dyDescent="0.15">
      <c r="A15" s="19">
        <v>134</v>
      </c>
      <c r="B15" s="13">
        <v>12.661478011472273</v>
      </c>
      <c r="C15" s="13">
        <v>11.930217973231359</v>
      </c>
      <c r="D15" s="13">
        <v>15.184401529636716</v>
      </c>
      <c r="E15" s="29">
        <f t="shared" si="0"/>
        <v>13.258699171446784</v>
      </c>
      <c r="F15" s="19">
        <v>42.5</v>
      </c>
      <c r="G15" s="19">
        <v>76.150000000000006</v>
      </c>
      <c r="H15" s="19">
        <v>6.42</v>
      </c>
      <c r="I15" s="19">
        <v>22.16</v>
      </c>
      <c r="J15" s="19">
        <v>27</v>
      </c>
      <c r="K15" s="19">
        <v>76.08</v>
      </c>
      <c r="L15" s="19">
        <v>7.22</v>
      </c>
      <c r="M15" s="19">
        <v>79.81</v>
      </c>
      <c r="N15" s="19">
        <v>25.74</v>
      </c>
      <c r="O15" s="19">
        <v>75.010000000000005</v>
      </c>
      <c r="P15" s="19">
        <v>6.88</v>
      </c>
      <c r="Q15" s="19">
        <v>18.440000000000001</v>
      </c>
      <c r="R15" s="19">
        <v>25.62</v>
      </c>
      <c r="S15" s="20">
        <f t="shared" si="1"/>
        <v>26.12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x14ac:dyDescent="0.15">
      <c r="A16" s="19">
        <v>137</v>
      </c>
      <c r="B16" s="13">
        <v>12.361952198852768</v>
      </c>
      <c r="C16" s="13">
        <v>8.548546845124287</v>
      </c>
      <c r="D16" s="13">
        <v>12.897147227533452</v>
      </c>
      <c r="E16" s="29">
        <f t="shared" si="0"/>
        <v>11.269215423836835</v>
      </c>
      <c r="F16" s="19">
        <v>37.72</v>
      </c>
      <c r="G16" s="19">
        <v>78.37</v>
      </c>
      <c r="H16" s="19">
        <v>7.2</v>
      </c>
      <c r="I16" s="19">
        <v>18.59</v>
      </c>
      <c r="J16" s="19">
        <v>23.33</v>
      </c>
      <c r="K16" s="19">
        <v>79.069999999999993</v>
      </c>
      <c r="L16" s="19">
        <v>7.49</v>
      </c>
      <c r="M16" s="19">
        <v>15.22</v>
      </c>
      <c r="N16" s="19">
        <v>20.93</v>
      </c>
      <c r="O16" s="19">
        <v>76.97</v>
      </c>
      <c r="P16" s="19">
        <v>7</v>
      </c>
      <c r="Q16" s="19">
        <v>17.79</v>
      </c>
      <c r="R16" s="19">
        <v>23.79</v>
      </c>
      <c r="S16" s="20">
        <f t="shared" si="1"/>
        <v>22.683333333333334</v>
      </c>
      <c r="T16" s="19">
        <v>35</v>
      </c>
      <c r="U16" s="19">
        <v>37</v>
      </c>
      <c r="V16" s="19">
        <v>37</v>
      </c>
      <c r="W16" s="19">
        <f t="shared" si="2"/>
        <v>36.333333333333336</v>
      </c>
      <c r="X16" s="19">
        <v>39</v>
      </c>
      <c r="Y16" s="19">
        <v>39</v>
      </c>
      <c r="Z16" s="19">
        <v>39</v>
      </c>
      <c r="AA16" s="19">
        <f t="shared" si="3"/>
        <v>39</v>
      </c>
      <c r="AB16" s="19">
        <v>35</v>
      </c>
      <c r="AC16" s="19">
        <v>36</v>
      </c>
      <c r="AD16" s="19">
        <v>36</v>
      </c>
      <c r="AE16" s="19">
        <f t="shared" si="4"/>
        <v>35.666666666666664</v>
      </c>
    </row>
    <row r="17" spans="1:31" x14ac:dyDescent="0.15">
      <c r="A17" s="19">
        <v>143</v>
      </c>
      <c r="B17" s="13">
        <v>34.815386233269578</v>
      </c>
      <c r="C17" s="13">
        <v>14.958969407265784</v>
      </c>
      <c r="D17" s="13">
        <v>23.953678776290623</v>
      </c>
      <c r="E17" s="29">
        <f t="shared" si="0"/>
        <v>24.576011472275326</v>
      </c>
      <c r="F17" s="19">
        <v>35.479999999999997</v>
      </c>
      <c r="G17" s="19">
        <v>79.84</v>
      </c>
      <c r="H17" s="19">
        <v>3.09</v>
      </c>
      <c r="I17" s="19">
        <v>19.05</v>
      </c>
      <c r="J17" s="19">
        <v>21.59</v>
      </c>
      <c r="K17" s="19">
        <v>79.97</v>
      </c>
      <c r="L17" s="19">
        <v>3.66</v>
      </c>
      <c r="M17" s="19">
        <v>21.09</v>
      </c>
      <c r="N17" s="19">
        <v>23.09</v>
      </c>
      <c r="O17" s="19">
        <v>77.48</v>
      </c>
      <c r="P17" s="19">
        <v>3.09</v>
      </c>
      <c r="Q17" s="19">
        <v>20.99</v>
      </c>
      <c r="R17" s="19">
        <v>24.6</v>
      </c>
      <c r="S17" s="20">
        <f t="shared" si="1"/>
        <v>23.093333333333334</v>
      </c>
      <c r="T17" s="19">
        <v>28</v>
      </c>
      <c r="U17" s="19">
        <v>28</v>
      </c>
      <c r="V17" s="19">
        <v>28</v>
      </c>
      <c r="W17" s="19">
        <f t="shared" si="2"/>
        <v>28</v>
      </c>
      <c r="X17" s="19">
        <v>30</v>
      </c>
      <c r="Y17" s="19">
        <v>30</v>
      </c>
      <c r="Z17" s="19">
        <v>31</v>
      </c>
      <c r="AA17" s="19">
        <f t="shared" si="3"/>
        <v>30.333333333333332</v>
      </c>
      <c r="AB17" s="19">
        <v>33</v>
      </c>
      <c r="AC17" s="19">
        <v>31</v>
      </c>
      <c r="AD17" s="19">
        <v>32</v>
      </c>
      <c r="AE17" s="19">
        <f t="shared" si="4"/>
        <v>32</v>
      </c>
    </row>
    <row r="18" spans="1:31" x14ac:dyDescent="0.15">
      <c r="A18" s="19">
        <v>150</v>
      </c>
      <c r="B18" s="13">
        <v>17.491432122370927</v>
      </c>
      <c r="C18" s="13">
        <v>11.353342256214148</v>
      </c>
      <c r="D18" s="13">
        <v>11.40368260038241</v>
      </c>
      <c r="E18" s="29">
        <f t="shared" si="0"/>
        <v>13.416152326322495</v>
      </c>
      <c r="F18" s="19">
        <v>45.63</v>
      </c>
      <c r="G18" s="19">
        <v>77.62</v>
      </c>
      <c r="H18" s="19">
        <v>6.96</v>
      </c>
      <c r="I18" s="19">
        <v>21.99</v>
      </c>
      <c r="J18" s="19">
        <v>26.03</v>
      </c>
      <c r="K18" s="19">
        <v>78.61</v>
      </c>
      <c r="L18" s="19">
        <v>5.4</v>
      </c>
      <c r="M18" s="19">
        <v>24.42</v>
      </c>
      <c r="N18" s="19">
        <v>26.8</v>
      </c>
      <c r="O18" s="19">
        <v>77.760000000000005</v>
      </c>
      <c r="P18" s="19">
        <v>4.46</v>
      </c>
      <c r="Q18" s="19">
        <v>25.92</v>
      </c>
      <c r="R18" s="19">
        <v>28.29</v>
      </c>
      <c r="S18" s="20">
        <f t="shared" si="1"/>
        <v>27.040000000000003</v>
      </c>
      <c r="T18" s="19">
        <v>35</v>
      </c>
      <c r="U18" s="19">
        <v>33</v>
      </c>
      <c r="V18" s="19">
        <v>34</v>
      </c>
      <c r="W18" s="19">
        <f t="shared" si="2"/>
        <v>34</v>
      </c>
      <c r="X18" s="19">
        <v>36</v>
      </c>
      <c r="Y18" s="19">
        <v>36</v>
      </c>
      <c r="Z18" s="19">
        <v>35</v>
      </c>
      <c r="AA18" s="19">
        <f t="shared" si="3"/>
        <v>35.666666666666664</v>
      </c>
      <c r="AB18" s="19">
        <v>36</v>
      </c>
      <c r="AC18" s="19">
        <v>36</v>
      </c>
      <c r="AD18" s="19">
        <v>37</v>
      </c>
      <c r="AE18" s="19">
        <f t="shared" si="4"/>
        <v>36.333333333333336</v>
      </c>
    </row>
    <row r="19" spans="1:31" x14ac:dyDescent="0.15">
      <c r="A19" s="19">
        <v>153</v>
      </c>
      <c r="B19" s="13">
        <v>12.139730401529643</v>
      </c>
      <c r="C19" s="13">
        <v>10.211703632887195</v>
      </c>
      <c r="D19" s="13">
        <v>8.4084837476099406</v>
      </c>
      <c r="E19" s="29">
        <f t="shared" si="0"/>
        <v>10.253305927342261</v>
      </c>
      <c r="F19" s="19">
        <v>37.57</v>
      </c>
      <c r="G19" s="19">
        <v>78.34</v>
      </c>
      <c r="H19" s="19">
        <v>6.35</v>
      </c>
      <c r="I19" s="19">
        <v>14.11</v>
      </c>
      <c r="J19" s="19">
        <v>20.51</v>
      </c>
      <c r="K19" s="19">
        <v>78.040000000000006</v>
      </c>
      <c r="L19" s="19">
        <v>7.1</v>
      </c>
      <c r="M19" s="19">
        <v>16.28</v>
      </c>
      <c r="N19" s="19">
        <v>22.15</v>
      </c>
      <c r="O19" s="19">
        <v>74.569999999999993</v>
      </c>
      <c r="P19" s="19">
        <v>6.45</v>
      </c>
      <c r="Q19" s="19">
        <v>18.54</v>
      </c>
      <c r="R19" s="19">
        <v>25.9</v>
      </c>
      <c r="S19" s="20">
        <f t="shared" si="1"/>
        <v>22.853333333333335</v>
      </c>
      <c r="T19" s="19">
        <v>35</v>
      </c>
      <c r="U19" s="19">
        <v>35</v>
      </c>
      <c r="V19" s="19">
        <v>35</v>
      </c>
      <c r="W19" s="19">
        <f t="shared" si="2"/>
        <v>35</v>
      </c>
      <c r="X19" s="19">
        <v>32</v>
      </c>
      <c r="Y19" s="19">
        <v>33</v>
      </c>
      <c r="Z19" s="19">
        <v>33</v>
      </c>
      <c r="AA19" s="19">
        <f t="shared" si="3"/>
        <v>32.666666666666664</v>
      </c>
      <c r="AB19" s="19">
        <v>31</v>
      </c>
      <c r="AC19" s="19">
        <v>32</v>
      </c>
      <c r="AD19" s="19">
        <v>33</v>
      </c>
      <c r="AE19" s="19">
        <f t="shared" si="4"/>
        <v>32</v>
      </c>
    </row>
    <row r="20" spans="1:31" x14ac:dyDescent="0.15">
      <c r="A20" s="19">
        <v>168</v>
      </c>
      <c r="B20" s="13">
        <v>9.040776290630971</v>
      </c>
      <c r="C20" s="13">
        <v>12.144705544933085</v>
      </c>
      <c r="D20" s="13">
        <v>14.703470363288725</v>
      </c>
      <c r="E20" s="29">
        <f t="shared" si="0"/>
        <v>11.962984066284259</v>
      </c>
      <c r="F20" s="19">
        <v>45.66</v>
      </c>
      <c r="G20" s="19">
        <v>78.63</v>
      </c>
      <c r="H20" s="19">
        <v>6.14</v>
      </c>
      <c r="I20" s="19">
        <v>22.97</v>
      </c>
      <c r="J20" s="19">
        <v>25.87</v>
      </c>
      <c r="K20" s="19">
        <v>75.650000000000006</v>
      </c>
      <c r="L20" s="19">
        <v>7.33</v>
      </c>
      <c r="M20" s="19">
        <v>24.09</v>
      </c>
      <c r="N20" s="19">
        <v>28.9</v>
      </c>
      <c r="O20" s="19">
        <v>75.94</v>
      </c>
      <c r="P20" s="19">
        <v>6.44</v>
      </c>
      <c r="Q20" s="19">
        <v>23.02</v>
      </c>
      <c r="R20" s="19">
        <v>23.73</v>
      </c>
      <c r="S20" s="20">
        <f t="shared" si="1"/>
        <v>26.166666666666668</v>
      </c>
      <c r="T20" s="19">
        <v>33</v>
      </c>
      <c r="U20" s="19">
        <v>34</v>
      </c>
      <c r="V20" s="19">
        <v>34</v>
      </c>
      <c r="W20" s="19">
        <f t="shared" si="2"/>
        <v>33.666666666666664</v>
      </c>
      <c r="X20" s="19">
        <v>39</v>
      </c>
      <c r="Y20" s="19">
        <v>39</v>
      </c>
      <c r="Z20" s="19">
        <v>38</v>
      </c>
      <c r="AA20" s="19">
        <f t="shared" si="3"/>
        <v>38.666666666666664</v>
      </c>
      <c r="AB20" s="19">
        <v>33</v>
      </c>
      <c r="AC20" s="19">
        <v>33</v>
      </c>
      <c r="AD20" s="19">
        <v>33</v>
      </c>
      <c r="AE20" s="19">
        <f t="shared" si="4"/>
        <v>33</v>
      </c>
    </row>
    <row r="21" spans="1:31" x14ac:dyDescent="0.15">
      <c r="A21" s="19">
        <v>177</v>
      </c>
      <c r="B21" s="13">
        <v>10.592378585086044</v>
      </c>
      <c r="C21" s="13">
        <v>10.115248565965583</v>
      </c>
      <c r="D21" s="13">
        <v>17.105977055449326</v>
      </c>
      <c r="E21" s="29">
        <f t="shared" si="0"/>
        <v>12.604534735500318</v>
      </c>
      <c r="F21" s="19">
        <v>39.76</v>
      </c>
      <c r="G21" s="19">
        <v>69.239999999999995</v>
      </c>
      <c r="H21" s="19">
        <v>10.88</v>
      </c>
      <c r="I21" s="19">
        <v>27.92</v>
      </c>
      <c r="J21" s="19">
        <v>36.86</v>
      </c>
      <c r="K21" s="19">
        <v>69.11</v>
      </c>
      <c r="L21" s="19">
        <v>10.93</v>
      </c>
      <c r="M21" s="19">
        <v>26.6</v>
      </c>
      <c r="N21" s="19">
        <v>36.130000000000003</v>
      </c>
      <c r="O21" s="19">
        <v>64.63</v>
      </c>
      <c r="P21" s="19">
        <v>12.13</v>
      </c>
      <c r="Q21" s="19">
        <v>28.48</v>
      </c>
      <c r="R21" s="19">
        <v>40.89</v>
      </c>
      <c r="S21" s="20">
        <f t="shared" si="1"/>
        <v>37.96</v>
      </c>
      <c r="T21" s="19">
        <v>34</v>
      </c>
      <c r="U21" s="19">
        <v>35</v>
      </c>
      <c r="V21" s="19">
        <v>34</v>
      </c>
      <c r="W21" s="19">
        <f t="shared" si="2"/>
        <v>34.333333333333336</v>
      </c>
      <c r="X21" s="19">
        <v>31</v>
      </c>
      <c r="Y21" s="19">
        <v>33</v>
      </c>
      <c r="Z21" s="19">
        <v>35</v>
      </c>
      <c r="AA21" s="19">
        <f t="shared" si="3"/>
        <v>33</v>
      </c>
      <c r="AB21" s="19">
        <v>31</v>
      </c>
      <c r="AC21" s="19">
        <v>31</v>
      </c>
      <c r="AD21" s="19">
        <v>31</v>
      </c>
      <c r="AE21" s="19">
        <f t="shared" si="4"/>
        <v>31</v>
      </c>
    </row>
    <row r="22" spans="1:31" x14ac:dyDescent="0.15">
      <c r="A22" s="19">
        <v>197</v>
      </c>
      <c r="B22" s="13">
        <v>15.656130019120468</v>
      </c>
      <c r="C22" s="13">
        <v>17.716789674952196</v>
      </c>
      <c r="D22" s="13">
        <v>19.89707456978968</v>
      </c>
      <c r="E22" s="29">
        <f t="shared" si="0"/>
        <v>17.756664754620783</v>
      </c>
      <c r="F22" s="19">
        <v>36.35</v>
      </c>
      <c r="G22" s="19">
        <v>82.39</v>
      </c>
      <c r="H22" s="19">
        <v>2.1</v>
      </c>
      <c r="I22" s="19">
        <v>19.86</v>
      </c>
      <c r="J22" s="19">
        <v>20.39</v>
      </c>
      <c r="K22" s="19">
        <v>83.63</v>
      </c>
      <c r="L22" s="19">
        <v>2.96</v>
      </c>
      <c r="M22" s="19">
        <v>20.05</v>
      </c>
      <c r="N22" s="19">
        <v>19.95</v>
      </c>
      <c r="O22" s="19">
        <v>82.95</v>
      </c>
      <c r="P22" s="19">
        <v>2.23</v>
      </c>
      <c r="Q22" s="19">
        <v>19.98</v>
      </c>
      <c r="R22" s="19">
        <v>20.18</v>
      </c>
      <c r="S22" s="20">
        <f t="shared" si="1"/>
        <v>20.173333333333336</v>
      </c>
      <c r="T22" s="19">
        <v>31</v>
      </c>
      <c r="U22" s="19">
        <v>29</v>
      </c>
      <c r="V22" s="19">
        <v>31</v>
      </c>
      <c r="W22" s="19">
        <f t="shared" si="2"/>
        <v>30.333333333333332</v>
      </c>
      <c r="X22" s="19">
        <v>29</v>
      </c>
      <c r="Y22" s="19">
        <v>29</v>
      </c>
      <c r="Z22" s="19">
        <v>30</v>
      </c>
      <c r="AA22" s="19">
        <f t="shared" si="3"/>
        <v>29.333333333333332</v>
      </c>
      <c r="AB22" s="19">
        <v>29</v>
      </c>
      <c r="AC22" s="19">
        <v>28</v>
      </c>
      <c r="AD22" s="19">
        <v>28</v>
      </c>
      <c r="AE22" s="19">
        <f t="shared" si="4"/>
        <v>28.333333333333332</v>
      </c>
    </row>
    <row r="23" spans="1:31" x14ac:dyDescent="0.15">
      <c r="A23" s="19">
        <v>203</v>
      </c>
      <c r="B23" s="13">
        <v>12.332539196940724</v>
      </c>
      <c r="C23" s="13">
        <v>8.2575391969407246</v>
      </c>
      <c r="D23" s="13">
        <v>11.1010879541109</v>
      </c>
      <c r="E23" s="29">
        <f t="shared" si="0"/>
        <v>10.56372211599745</v>
      </c>
      <c r="F23" s="19">
        <v>41.03</v>
      </c>
      <c r="G23" s="19">
        <v>72.290000000000006</v>
      </c>
      <c r="H23" s="19">
        <v>9.31</v>
      </c>
      <c r="I23" s="19">
        <v>27.95</v>
      </c>
      <c r="J23" s="19">
        <v>34.36</v>
      </c>
      <c r="K23" s="19">
        <v>69.930000000000007</v>
      </c>
      <c r="L23" s="19">
        <v>10.09</v>
      </c>
      <c r="M23" s="19">
        <v>28.46</v>
      </c>
      <c r="N23" s="19">
        <v>36.51</v>
      </c>
      <c r="O23" s="19">
        <v>68.78</v>
      </c>
      <c r="P23" s="19">
        <v>10.62</v>
      </c>
      <c r="Q23" s="19">
        <v>29.29</v>
      </c>
      <c r="R23" s="19">
        <v>38</v>
      </c>
      <c r="S23" s="20">
        <f t="shared" si="1"/>
        <v>36.29</v>
      </c>
      <c r="T23" s="19">
        <v>29</v>
      </c>
      <c r="U23" s="19">
        <v>33</v>
      </c>
      <c r="V23" s="19">
        <v>32</v>
      </c>
      <c r="W23" s="19">
        <f t="shared" si="2"/>
        <v>31.333333333333332</v>
      </c>
      <c r="X23" s="19">
        <v>35</v>
      </c>
      <c r="Y23" s="19">
        <v>37</v>
      </c>
      <c r="Z23" s="19">
        <v>35</v>
      </c>
      <c r="AA23" s="19">
        <f t="shared" si="3"/>
        <v>35.666666666666664</v>
      </c>
      <c r="AB23" s="19">
        <v>35</v>
      </c>
      <c r="AC23" s="19">
        <v>32</v>
      </c>
      <c r="AD23" s="19">
        <v>33</v>
      </c>
      <c r="AE23" s="19">
        <f t="shared" si="4"/>
        <v>33.333333333333336</v>
      </c>
    </row>
    <row r="24" spans="1:31" x14ac:dyDescent="0.15">
      <c r="A24" s="19">
        <v>221</v>
      </c>
      <c r="B24" s="13">
        <v>24.744780114722754</v>
      </c>
      <c r="C24" s="13">
        <v>9.7507858508604208</v>
      </c>
      <c r="D24" s="13">
        <v>10.305265774378586</v>
      </c>
      <c r="E24" s="29">
        <f t="shared" si="0"/>
        <v>14.933610579987254</v>
      </c>
      <c r="F24" s="19">
        <v>40.840000000000003</v>
      </c>
      <c r="G24" s="19">
        <v>82.32</v>
      </c>
      <c r="H24" s="19">
        <v>3.55</v>
      </c>
      <c r="I24" s="19">
        <v>19.420000000000002</v>
      </c>
      <c r="J24" s="19">
        <v>20.34</v>
      </c>
      <c r="K24" s="19">
        <v>82.26</v>
      </c>
      <c r="L24" s="19">
        <v>3.52</v>
      </c>
      <c r="M24" s="19">
        <v>20.29</v>
      </c>
      <c r="N24" s="19">
        <v>21.04</v>
      </c>
      <c r="O24" s="19">
        <v>83.64</v>
      </c>
      <c r="P24" s="19">
        <v>2.73</v>
      </c>
      <c r="Q24" s="19">
        <v>18.66</v>
      </c>
      <c r="R24" s="19">
        <v>18.8</v>
      </c>
      <c r="S24" s="20">
        <f t="shared" si="1"/>
        <v>20.059999999999999</v>
      </c>
      <c r="T24" s="19">
        <v>38</v>
      </c>
      <c r="U24" s="19">
        <v>40</v>
      </c>
      <c r="V24" s="19">
        <v>38</v>
      </c>
      <c r="W24" s="19">
        <f t="shared" si="2"/>
        <v>38.666666666666664</v>
      </c>
      <c r="X24" s="19">
        <v>34</v>
      </c>
      <c r="Y24" s="19">
        <v>35</v>
      </c>
      <c r="Z24" s="19">
        <v>34</v>
      </c>
      <c r="AA24" s="19">
        <f t="shared" si="3"/>
        <v>34.333333333333336</v>
      </c>
      <c r="AB24" s="19">
        <v>31</v>
      </c>
      <c r="AC24" s="19">
        <v>30</v>
      </c>
      <c r="AD24" s="19">
        <v>27</v>
      </c>
      <c r="AE24" s="19">
        <f t="shared" si="4"/>
        <v>29.333333333333332</v>
      </c>
    </row>
    <row r="25" spans="1:31" x14ac:dyDescent="0.15">
      <c r="A25" s="19">
        <v>222</v>
      </c>
      <c r="B25" s="13">
        <v>10.506206500956024</v>
      </c>
      <c r="C25" s="13">
        <v>8.3792734225621466</v>
      </c>
      <c r="D25" s="13">
        <v>16.094367112810712</v>
      </c>
      <c r="E25" s="29">
        <f t="shared" si="0"/>
        <v>11.659949012109626</v>
      </c>
      <c r="F25" s="19">
        <v>42.9</v>
      </c>
      <c r="G25" s="19">
        <v>66.739999999999995</v>
      </c>
      <c r="H25" s="19">
        <v>11.54</v>
      </c>
      <c r="I25" s="19">
        <v>28.88</v>
      </c>
      <c r="J25" s="19">
        <v>39.43</v>
      </c>
      <c r="K25" s="19">
        <v>66.45</v>
      </c>
      <c r="L25" s="19">
        <v>12.12</v>
      </c>
      <c r="M25" s="19">
        <v>28.82</v>
      </c>
      <c r="N25" s="19">
        <v>39.79</v>
      </c>
      <c r="O25" s="19">
        <v>67.47</v>
      </c>
      <c r="P25" s="19">
        <v>10.9</v>
      </c>
      <c r="Q25" s="19">
        <v>28.61</v>
      </c>
      <c r="R25" s="19">
        <v>38.549999999999997</v>
      </c>
      <c r="S25" s="20">
        <f t="shared" si="1"/>
        <v>39.256666666666668</v>
      </c>
      <c r="T25" s="19">
        <v>39</v>
      </c>
      <c r="U25" s="19">
        <v>36</v>
      </c>
      <c r="V25" s="19">
        <v>36</v>
      </c>
      <c r="W25" s="19">
        <f t="shared" si="2"/>
        <v>37</v>
      </c>
      <c r="X25" s="19">
        <v>36</v>
      </c>
      <c r="Y25" s="19">
        <v>35</v>
      </c>
      <c r="Z25" s="19">
        <v>36</v>
      </c>
      <c r="AA25" s="19">
        <f t="shared" si="3"/>
        <v>35.666666666666664</v>
      </c>
      <c r="AB25" s="19">
        <v>40</v>
      </c>
      <c r="AC25" s="19">
        <v>39</v>
      </c>
      <c r="AD25" s="19">
        <v>39</v>
      </c>
      <c r="AE25" s="19">
        <f t="shared" si="4"/>
        <v>39.333333333333336</v>
      </c>
    </row>
    <row r="26" spans="1:31" x14ac:dyDescent="0.15">
      <c r="A26" s="19">
        <v>225</v>
      </c>
      <c r="B26" s="13">
        <v>10.88984512428298</v>
      </c>
      <c r="C26" s="13">
        <v>9.6232084130019118</v>
      </c>
      <c r="D26" s="13">
        <v>17.564015296367103</v>
      </c>
      <c r="E26" s="29">
        <f t="shared" si="0"/>
        <v>12.692356277883997</v>
      </c>
      <c r="F26" s="19">
        <v>39.049999999999997</v>
      </c>
      <c r="G26" s="19">
        <v>73.98</v>
      </c>
      <c r="H26" s="19">
        <v>8.6999999999999993</v>
      </c>
      <c r="I26" s="19">
        <v>23.53</v>
      </c>
      <c r="J26" s="19">
        <v>30.04</v>
      </c>
      <c r="K26" s="19">
        <v>73.97</v>
      </c>
      <c r="L26" s="19">
        <v>8.58</v>
      </c>
      <c r="M26" s="19">
        <v>24.09</v>
      </c>
      <c r="N26" s="19">
        <v>30.38</v>
      </c>
      <c r="O26" s="19">
        <v>76.7</v>
      </c>
      <c r="P26" s="19">
        <v>7.27</v>
      </c>
      <c r="Q26" s="19">
        <v>24.59</v>
      </c>
      <c r="R26" s="19">
        <v>28.56</v>
      </c>
      <c r="S26" s="20">
        <f t="shared" si="1"/>
        <v>29.66</v>
      </c>
      <c r="T26" s="19">
        <v>33</v>
      </c>
      <c r="U26" s="19">
        <v>33</v>
      </c>
      <c r="V26" s="19">
        <v>33</v>
      </c>
      <c r="W26" s="19">
        <f t="shared" si="2"/>
        <v>33</v>
      </c>
      <c r="X26" s="19">
        <v>36</v>
      </c>
      <c r="Y26" s="19">
        <v>34</v>
      </c>
      <c r="Z26" s="19">
        <v>35</v>
      </c>
      <c r="AA26" s="19">
        <f t="shared" si="3"/>
        <v>35</v>
      </c>
      <c r="AB26" s="19">
        <v>35</v>
      </c>
      <c r="AC26" s="19">
        <v>36</v>
      </c>
      <c r="AD26" s="19">
        <v>37</v>
      </c>
      <c r="AE26" s="19">
        <f t="shared" si="4"/>
        <v>36</v>
      </c>
    </row>
    <row r="27" spans="1:31" x14ac:dyDescent="0.15">
      <c r="A27" s="19">
        <v>231</v>
      </c>
      <c r="B27" s="13">
        <v>16.198667304015299</v>
      </c>
      <c r="C27" s="13">
        <v>11.357066921606126</v>
      </c>
      <c r="D27" s="13">
        <v>15.785892925430208</v>
      </c>
      <c r="E27" s="29">
        <f t="shared" si="0"/>
        <v>14.447209050350544</v>
      </c>
      <c r="F27" s="19">
        <v>37.33</v>
      </c>
      <c r="G27" s="19">
        <v>85.23</v>
      </c>
      <c r="H27" s="19">
        <v>3.27</v>
      </c>
      <c r="I27" s="19">
        <v>18.190000000000001</v>
      </c>
      <c r="J27" s="19">
        <v>17.62</v>
      </c>
      <c r="K27" s="19">
        <v>84.76</v>
      </c>
      <c r="L27" s="19">
        <v>3.13</v>
      </c>
      <c r="M27" s="19">
        <v>19.010000000000002</v>
      </c>
      <c r="N27" s="19">
        <v>18.52</v>
      </c>
      <c r="O27" s="19">
        <v>83.94</v>
      </c>
      <c r="P27" s="19">
        <v>2.29</v>
      </c>
      <c r="Q27" s="19">
        <v>18.55</v>
      </c>
      <c r="R27" s="19">
        <v>18.46</v>
      </c>
      <c r="S27" s="20">
        <f t="shared" si="1"/>
        <v>18.2</v>
      </c>
      <c r="T27" s="19">
        <v>32</v>
      </c>
      <c r="U27" s="19">
        <v>32</v>
      </c>
      <c r="V27" s="19">
        <v>31</v>
      </c>
      <c r="W27" s="19">
        <f t="shared" si="2"/>
        <v>31.666666666666668</v>
      </c>
      <c r="X27" s="19">
        <v>34</v>
      </c>
      <c r="Y27" s="19">
        <v>35</v>
      </c>
      <c r="Z27" s="19">
        <v>35</v>
      </c>
      <c r="AA27" s="19">
        <f t="shared" si="3"/>
        <v>34.666666666666664</v>
      </c>
      <c r="AB27" s="19">
        <v>34</v>
      </c>
      <c r="AC27" s="19">
        <v>34</v>
      </c>
      <c r="AD27" s="19">
        <v>34</v>
      </c>
      <c r="AE27" s="19">
        <f t="shared" si="4"/>
        <v>34</v>
      </c>
    </row>
    <row r="28" spans="1:31" x14ac:dyDescent="0.15">
      <c r="A28" s="19">
        <v>243</v>
      </c>
      <c r="B28" s="13">
        <v>9.4482065009560205</v>
      </c>
      <c r="C28" s="13">
        <v>13.138187380497127</v>
      </c>
      <c r="D28" s="13">
        <v>11.162831739961756</v>
      </c>
      <c r="E28" s="29">
        <f t="shared" si="0"/>
        <v>11.24974187380497</v>
      </c>
      <c r="F28" s="19">
        <v>38.08</v>
      </c>
      <c r="G28" s="19">
        <v>76.22</v>
      </c>
      <c r="H28" s="19">
        <v>6.93</v>
      </c>
      <c r="I28" s="19">
        <v>22.6</v>
      </c>
      <c r="J28" s="19">
        <v>27.11</v>
      </c>
      <c r="K28" s="19">
        <v>76.28</v>
      </c>
      <c r="L28" s="19">
        <v>7.4</v>
      </c>
      <c r="M28" s="19">
        <v>22.52</v>
      </c>
      <c r="N28" s="19">
        <v>27.41</v>
      </c>
      <c r="O28" s="19">
        <v>76.14</v>
      </c>
      <c r="P28" s="19">
        <v>5.89</v>
      </c>
      <c r="Q28" s="19">
        <v>19.97</v>
      </c>
      <c r="R28" s="19">
        <v>25.43</v>
      </c>
      <c r="S28" s="20">
        <f t="shared" si="1"/>
        <v>26.649999999999995</v>
      </c>
      <c r="T28" s="19">
        <v>36</v>
      </c>
      <c r="U28" s="19">
        <v>35</v>
      </c>
      <c r="V28" s="19">
        <v>37</v>
      </c>
      <c r="W28" s="19">
        <f t="shared" si="2"/>
        <v>36</v>
      </c>
      <c r="X28" s="19">
        <v>35</v>
      </c>
      <c r="Y28" s="19">
        <v>34</v>
      </c>
      <c r="Z28" s="19">
        <v>34</v>
      </c>
      <c r="AA28" s="19">
        <f t="shared" si="3"/>
        <v>34.333333333333336</v>
      </c>
      <c r="AB28" s="19">
        <v>34</v>
      </c>
      <c r="AC28" s="19">
        <v>33</v>
      </c>
      <c r="AD28" s="19">
        <v>35</v>
      </c>
      <c r="AE28" s="19">
        <f t="shared" si="4"/>
        <v>34</v>
      </c>
    </row>
    <row r="29" spans="1:31" x14ac:dyDescent="0.15">
      <c r="A29" s="19">
        <v>244</v>
      </c>
      <c r="B29" s="13">
        <v>14.426087954110905</v>
      </c>
      <c r="C29" s="13">
        <v>10.961751434034419</v>
      </c>
      <c r="D29" s="13">
        <v>10.39194263862333</v>
      </c>
      <c r="E29" s="29">
        <f t="shared" si="0"/>
        <v>11.926594008922885</v>
      </c>
      <c r="F29" s="19">
        <v>39.03</v>
      </c>
      <c r="G29" s="19">
        <v>71.31</v>
      </c>
      <c r="H29" s="19">
        <v>9.58</v>
      </c>
      <c r="I29" s="19">
        <v>19.37</v>
      </c>
      <c r="J29" s="19">
        <v>29.84</v>
      </c>
      <c r="K29" s="19">
        <v>72.010000000000005</v>
      </c>
      <c r="L29" s="19">
        <v>7.73</v>
      </c>
      <c r="M29" s="19">
        <v>12.93</v>
      </c>
      <c r="N29" s="19">
        <v>25.81</v>
      </c>
      <c r="O29" s="19">
        <v>67.81</v>
      </c>
      <c r="P29" s="19">
        <v>8.8699999999999992</v>
      </c>
      <c r="Q29" s="19">
        <v>19.72</v>
      </c>
      <c r="R29" s="19">
        <v>32.619999999999997</v>
      </c>
      <c r="S29" s="20">
        <f t="shared" si="1"/>
        <v>29.423333333333332</v>
      </c>
      <c r="T29" s="19">
        <v>31</v>
      </c>
      <c r="U29" s="19">
        <v>32</v>
      </c>
      <c r="V29" s="19">
        <v>32</v>
      </c>
      <c r="W29" s="19">
        <f t="shared" si="2"/>
        <v>31.666666666666668</v>
      </c>
      <c r="X29" s="19">
        <v>32</v>
      </c>
      <c r="Y29" s="19">
        <v>32</v>
      </c>
      <c r="Z29" s="19">
        <v>33</v>
      </c>
      <c r="AA29" s="19">
        <f t="shared" si="3"/>
        <v>32.333333333333336</v>
      </c>
      <c r="AB29" s="19">
        <v>30</v>
      </c>
      <c r="AC29" s="19">
        <v>31</v>
      </c>
      <c r="AD29" s="19">
        <v>31</v>
      </c>
      <c r="AE29" s="19">
        <f t="shared" si="4"/>
        <v>30.666666666666668</v>
      </c>
    </row>
    <row r="30" spans="1:31" x14ac:dyDescent="0.15">
      <c r="A30" s="19">
        <v>251</v>
      </c>
      <c r="B30" s="13">
        <v>19.161078393881454</v>
      </c>
      <c r="C30" s="13">
        <v>7.7953824091778223</v>
      </c>
      <c r="D30" s="13">
        <v>11.877627151051627</v>
      </c>
      <c r="E30" s="29">
        <f t="shared" si="0"/>
        <v>12.944695984703634</v>
      </c>
      <c r="F30" s="19">
        <v>42.64</v>
      </c>
      <c r="G30" s="19">
        <v>84.96</v>
      </c>
      <c r="H30" s="19">
        <v>3.05</v>
      </c>
      <c r="I30" s="19">
        <v>14.22</v>
      </c>
      <c r="J30" s="19">
        <v>14.69</v>
      </c>
      <c r="K30" s="19">
        <v>82.78</v>
      </c>
      <c r="L30" s="19">
        <v>4.09</v>
      </c>
      <c r="M30" s="19">
        <v>6.83</v>
      </c>
      <c r="N30" s="19">
        <v>18.239999999999998</v>
      </c>
      <c r="O30" s="19">
        <v>83.25</v>
      </c>
      <c r="P30" s="19">
        <v>3.33</v>
      </c>
      <c r="Q30" s="19">
        <v>17.57</v>
      </c>
      <c r="R30" s="19">
        <v>18.309999999999999</v>
      </c>
      <c r="S30" s="20">
        <f t="shared" si="1"/>
        <v>17.079999999999998</v>
      </c>
      <c r="T30" s="19">
        <v>37</v>
      </c>
      <c r="U30" s="19">
        <v>37.5</v>
      </c>
      <c r="V30" s="19">
        <v>38</v>
      </c>
      <c r="W30" s="19">
        <f t="shared" si="2"/>
        <v>37.5</v>
      </c>
      <c r="X30" s="19">
        <v>36</v>
      </c>
      <c r="Y30" s="19">
        <v>38</v>
      </c>
      <c r="Z30" s="19">
        <v>37</v>
      </c>
      <c r="AA30" s="19">
        <f t="shared" si="3"/>
        <v>37</v>
      </c>
      <c r="AB30" s="19">
        <v>37</v>
      </c>
      <c r="AC30" s="19">
        <v>36</v>
      </c>
      <c r="AD30" s="19">
        <v>37</v>
      </c>
      <c r="AE30" s="19">
        <f t="shared" si="4"/>
        <v>36.666666666666664</v>
      </c>
    </row>
    <row r="31" spans="1:31" x14ac:dyDescent="0.15">
      <c r="A31" s="19">
        <v>252</v>
      </c>
      <c r="B31" s="13">
        <v>22.191774378585094</v>
      </c>
      <c r="C31" s="13">
        <v>6.4489349904397741</v>
      </c>
      <c r="D31" s="13">
        <v>6.1041931166347965</v>
      </c>
      <c r="E31" s="29">
        <f t="shared" si="0"/>
        <v>11.581634161886555</v>
      </c>
      <c r="F31" s="19">
        <v>40.92</v>
      </c>
      <c r="G31" s="19">
        <v>74.72</v>
      </c>
      <c r="H31" s="19">
        <v>7.59</v>
      </c>
      <c r="I31" s="19">
        <v>25.46</v>
      </c>
      <c r="J31" s="19">
        <v>30.55</v>
      </c>
      <c r="K31" s="19">
        <v>73.86</v>
      </c>
      <c r="L31" s="19">
        <v>9.3800000000000008</v>
      </c>
      <c r="M31" s="19">
        <v>26.43</v>
      </c>
      <c r="N31" s="19">
        <v>32.299999999999997</v>
      </c>
      <c r="O31" s="19">
        <v>72.290000000000006</v>
      </c>
      <c r="P31" s="19">
        <v>8.67</v>
      </c>
      <c r="Q31" s="19">
        <v>16.62</v>
      </c>
      <c r="R31" s="19">
        <v>33.26</v>
      </c>
      <c r="S31" s="20">
        <f t="shared" si="1"/>
        <v>32.036666666666662</v>
      </c>
      <c r="T31" s="19">
        <v>33</v>
      </c>
      <c r="U31" s="19">
        <v>32</v>
      </c>
      <c r="V31" s="19">
        <v>33</v>
      </c>
      <c r="W31" s="19">
        <f t="shared" si="2"/>
        <v>32.666666666666664</v>
      </c>
      <c r="X31" s="19">
        <v>31</v>
      </c>
      <c r="Y31" s="19">
        <v>31</v>
      </c>
      <c r="Z31" s="19">
        <v>31</v>
      </c>
      <c r="AA31" s="19">
        <f t="shared" si="3"/>
        <v>31</v>
      </c>
      <c r="AB31" s="19">
        <v>31</v>
      </c>
      <c r="AC31" s="19">
        <v>31</v>
      </c>
      <c r="AD31" s="19">
        <v>32</v>
      </c>
      <c r="AE31" s="19">
        <f t="shared" si="4"/>
        <v>31.333333333333332</v>
      </c>
    </row>
    <row r="32" spans="1:31" x14ac:dyDescent="0.15">
      <c r="A32" s="19">
        <v>254</v>
      </c>
      <c r="B32" s="13">
        <v>10.104797323135763</v>
      </c>
      <c r="C32" s="13">
        <v>11.811114722753349</v>
      </c>
      <c r="D32" s="13">
        <v>11.127717017208408</v>
      </c>
      <c r="E32" s="29">
        <f t="shared" si="0"/>
        <v>11.014543021032507</v>
      </c>
      <c r="F32" s="19">
        <v>40.54</v>
      </c>
      <c r="G32" s="19">
        <v>80.27</v>
      </c>
      <c r="H32" s="19">
        <v>5.88</v>
      </c>
      <c r="I32" s="19">
        <v>20.14</v>
      </c>
      <c r="J32" s="19">
        <v>22.7</v>
      </c>
      <c r="K32" s="19">
        <v>81.14</v>
      </c>
      <c r="L32" s="19">
        <v>5.4</v>
      </c>
      <c r="M32" s="19">
        <v>21.27</v>
      </c>
      <c r="N32" s="19">
        <v>22.87</v>
      </c>
      <c r="O32" s="19">
        <v>80.459999999999994</v>
      </c>
      <c r="P32" s="19">
        <v>4.92</v>
      </c>
      <c r="Q32" s="19">
        <v>20.79</v>
      </c>
      <c r="R32" s="19">
        <v>22.81</v>
      </c>
      <c r="S32" s="20">
        <f t="shared" si="1"/>
        <v>22.793333333333333</v>
      </c>
      <c r="T32" s="19">
        <v>34</v>
      </c>
      <c r="U32" s="19">
        <v>33.5</v>
      </c>
      <c r="V32" s="19">
        <v>33</v>
      </c>
      <c r="W32" s="19">
        <f t="shared" si="2"/>
        <v>33.5</v>
      </c>
      <c r="X32" s="19">
        <v>36</v>
      </c>
      <c r="Y32" s="19">
        <v>35</v>
      </c>
      <c r="Z32" s="19">
        <v>36</v>
      </c>
      <c r="AA32" s="19">
        <f t="shared" si="3"/>
        <v>35.666666666666664</v>
      </c>
      <c r="AB32" s="19">
        <v>36</v>
      </c>
      <c r="AC32" s="19">
        <v>37</v>
      </c>
      <c r="AD32" s="19">
        <v>36</v>
      </c>
      <c r="AE32" s="19">
        <f t="shared" si="4"/>
        <v>36.333333333333336</v>
      </c>
    </row>
    <row r="33" spans="1:31" x14ac:dyDescent="0.15">
      <c r="A33" s="19">
        <v>259</v>
      </c>
      <c r="B33" s="13">
        <v>13.7385984703633</v>
      </c>
      <c r="C33" s="13">
        <v>10.019537284894829</v>
      </c>
      <c r="D33" s="13">
        <v>12.821887189292541</v>
      </c>
      <c r="E33" s="29">
        <f t="shared" si="0"/>
        <v>12.19334098151689</v>
      </c>
      <c r="F33" s="19">
        <v>38.19</v>
      </c>
      <c r="G33" s="19">
        <v>79.47</v>
      </c>
      <c r="H33" s="19">
        <v>3.85</v>
      </c>
      <c r="I33" s="19">
        <v>18.68</v>
      </c>
      <c r="J33" s="19">
        <v>21.73</v>
      </c>
      <c r="K33" s="19">
        <v>81</v>
      </c>
      <c r="L33" s="19">
        <v>4.6100000000000003</v>
      </c>
      <c r="M33" s="19">
        <v>18.37</v>
      </c>
      <c r="N33" s="19">
        <v>20.64</v>
      </c>
      <c r="O33" s="19">
        <v>80.77</v>
      </c>
      <c r="P33" s="19">
        <v>3.56</v>
      </c>
      <c r="Q33" s="19">
        <v>17.84</v>
      </c>
      <c r="R33" s="19">
        <v>20.190000000000001</v>
      </c>
      <c r="S33" s="20">
        <f t="shared" si="1"/>
        <v>20.853333333333335</v>
      </c>
      <c r="T33" s="19">
        <v>31</v>
      </c>
      <c r="U33" s="19">
        <v>30</v>
      </c>
      <c r="V33" s="19">
        <v>32</v>
      </c>
      <c r="W33" s="19">
        <f t="shared" si="2"/>
        <v>31</v>
      </c>
      <c r="X33" s="19">
        <v>33</v>
      </c>
      <c r="Y33" s="19">
        <v>32</v>
      </c>
      <c r="Z33" s="19">
        <v>33</v>
      </c>
      <c r="AA33" s="19">
        <f t="shared" si="3"/>
        <v>32.666666666666664</v>
      </c>
      <c r="AB33" s="19">
        <v>31</v>
      </c>
      <c r="AC33" s="19">
        <v>33</v>
      </c>
      <c r="AD33" s="19">
        <v>32</v>
      </c>
      <c r="AE33" s="19">
        <f t="shared" si="4"/>
        <v>32</v>
      </c>
    </row>
    <row r="34" spans="1:31" x14ac:dyDescent="0.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8"/>
      <c r="X34" s="19"/>
      <c r="Y34" s="19"/>
      <c r="Z34" s="19"/>
      <c r="AA34" s="18"/>
      <c r="AB34" s="19"/>
      <c r="AC34" s="19"/>
      <c r="AD34" s="19"/>
      <c r="AE34" s="18"/>
    </row>
  </sheetData>
  <mergeCells count="15">
    <mergeCell ref="B1:E2"/>
    <mergeCell ref="A1:A3"/>
    <mergeCell ref="T1:AE1"/>
    <mergeCell ref="X2:Z3"/>
    <mergeCell ref="AA2:AA3"/>
    <mergeCell ref="AB2:AD3"/>
    <mergeCell ref="AE2:AE3"/>
    <mergeCell ref="F1:F3"/>
    <mergeCell ref="G1:R1"/>
    <mergeCell ref="S1:S3"/>
    <mergeCell ref="G2:J2"/>
    <mergeCell ref="K2:N2"/>
    <mergeCell ref="O2:R2"/>
    <mergeCell ref="T2:V3"/>
    <mergeCell ref="W2:W3"/>
  </mergeCells>
  <phoneticPr fontId="2" type="noConversion"/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opLeftCell="Q1" workbookViewId="0">
      <selection activeCell="S1" sqref="S1:AD1"/>
    </sheetView>
  </sheetViews>
  <sheetFormatPr defaultRowHeight="13.5" x14ac:dyDescent="0.15"/>
  <cols>
    <col min="1" max="1" width="11.625" bestFit="1" customWidth="1"/>
  </cols>
  <sheetData>
    <row r="1" spans="1:30" x14ac:dyDescent="0.15">
      <c r="A1" s="62" t="s">
        <v>155</v>
      </c>
      <c r="B1" s="49" t="s">
        <v>156</v>
      </c>
      <c r="C1" s="49"/>
      <c r="D1" s="49"/>
      <c r="E1" s="50"/>
      <c r="F1" s="56" t="s">
        <v>160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44" t="s">
        <v>152</v>
      </c>
      <c r="S1" s="56" t="s">
        <v>199</v>
      </c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x14ac:dyDescent="0.15">
      <c r="A2" s="63"/>
      <c r="B2" s="52"/>
      <c r="C2" s="52"/>
      <c r="D2" s="52"/>
      <c r="E2" s="53"/>
      <c r="F2" s="56" t="s">
        <v>154</v>
      </c>
      <c r="G2" s="57"/>
      <c r="H2" s="57"/>
      <c r="I2" s="58"/>
      <c r="J2" s="56" t="s">
        <v>150</v>
      </c>
      <c r="K2" s="57"/>
      <c r="L2" s="57"/>
      <c r="M2" s="58"/>
      <c r="N2" s="56" t="s">
        <v>153</v>
      </c>
      <c r="O2" s="57"/>
      <c r="P2" s="57"/>
      <c r="Q2" s="58"/>
      <c r="R2" s="45"/>
      <c r="S2" s="48" t="s">
        <v>149</v>
      </c>
      <c r="T2" s="49"/>
      <c r="U2" s="50"/>
      <c r="V2" s="44" t="s">
        <v>148</v>
      </c>
      <c r="W2" s="48" t="s">
        <v>150</v>
      </c>
      <c r="X2" s="49"/>
      <c r="Y2" s="50"/>
      <c r="Z2" s="44" t="s">
        <v>148</v>
      </c>
      <c r="AA2" s="48" t="s">
        <v>151</v>
      </c>
      <c r="AB2" s="49"/>
      <c r="AC2" s="50"/>
      <c r="AD2" s="9" t="s">
        <v>148</v>
      </c>
    </row>
    <row r="3" spans="1:30" x14ac:dyDescent="0.15">
      <c r="A3" s="64"/>
      <c r="B3" s="14" t="s">
        <v>133</v>
      </c>
      <c r="C3" s="14" t="s">
        <v>134</v>
      </c>
      <c r="D3" s="14" t="s">
        <v>135</v>
      </c>
      <c r="E3" s="10" t="s">
        <v>132</v>
      </c>
      <c r="F3" s="14" t="s">
        <v>136</v>
      </c>
      <c r="G3" s="14" t="s">
        <v>133</v>
      </c>
      <c r="H3" s="14" t="s">
        <v>134</v>
      </c>
      <c r="I3" s="11" t="s">
        <v>137</v>
      </c>
      <c r="J3" s="14" t="s">
        <v>136</v>
      </c>
      <c r="K3" s="14" t="s">
        <v>133</v>
      </c>
      <c r="L3" s="14" t="s">
        <v>134</v>
      </c>
      <c r="M3" s="11" t="s">
        <v>137</v>
      </c>
      <c r="N3" s="14" t="s">
        <v>136</v>
      </c>
      <c r="O3" s="14" t="s">
        <v>133</v>
      </c>
      <c r="P3" s="14" t="s">
        <v>134</v>
      </c>
      <c r="Q3" s="11" t="s">
        <v>137</v>
      </c>
      <c r="R3" s="46"/>
      <c r="S3" s="51"/>
      <c r="T3" s="52"/>
      <c r="U3" s="53"/>
      <c r="V3" s="46"/>
      <c r="W3" s="51"/>
      <c r="X3" s="52"/>
      <c r="Y3" s="53"/>
      <c r="Z3" s="46"/>
      <c r="AA3" s="51"/>
      <c r="AB3" s="52"/>
      <c r="AC3" s="53"/>
      <c r="AD3" s="12"/>
    </row>
    <row r="4" spans="1:30" x14ac:dyDescent="0.15">
      <c r="A4" s="19">
        <v>5</v>
      </c>
      <c r="B4" s="13">
        <v>39.782984703632863</v>
      </c>
      <c r="C4" s="13">
        <v>25.004673040152959</v>
      </c>
      <c r="D4" s="13">
        <v>25.638875717017218</v>
      </c>
      <c r="E4" s="35">
        <f>AVERAGE(B4:D4)</f>
        <v>30.142177820267676</v>
      </c>
      <c r="F4" s="19">
        <v>76.489999999999995</v>
      </c>
      <c r="G4" s="19">
        <v>3.73</v>
      </c>
      <c r="H4" s="19">
        <v>24.79</v>
      </c>
      <c r="I4" s="19">
        <v>28.11</v>
      </c>
      <c r="J4" s="19">
        <v>76.64</v>
      </c>
      <c r="K4" s="19">
        <v>4.47</v>
      </c>
      <c r="L4" s="19">
        <v>23.7</v>
      </c>
      <c r="M4" s="19">
        <v>27.32</v>
      </c>
      <c r="N4" s="19">
        <v>75.44</v>
      </c>
      <c r="O4" s="19">
        <v>6.02</v>
      </c>
      <c r="P4" s="19">
        <v>24.01</v>
      </c>
      <c r="Q4" s="19">
        <v>28.67</v>
      </c>
      <c r="R4" s="20">
        <f>AVERAGE(I4,M4,Q4)</f>
        <v>28.033333333333331</v>
      </c>
      <c r="S4" s="19">
        <v>31</v>
      </c>
      <c r="T4" s="19">
        <v>30</v>
      </c>
      <c r="U4" s="19">
        <v>30</v>
      </c>
      <c r="V4" s="19">
        <f>AVERAGE(S4:U4)</f>
        <v>30.333333333333332</v>
      </c>
      <c r="W4" s="19">
        <v>32</v>
      </c>
      <c r="X4" s="19">
        <v>33</v>
      </c>
      <c r="Y4" s="19">
        <v>33</v>
      </c>
      <c r="Z4" s="19">
        <f>AVERAGE(W4:Y4)</f>
        <v>32.666666666666664</v>
      </c>
      <c r="AA4" s="19">
        <v>31</v>
      </c>
      <c r="AB4" s="19">
        <v>30</v>
      </c>
      <c r="AC4" s="19">
        <v>30</v>
      </c>
      <c r="AD4" s="19">
        <f>AVERAGE(AA4:AC4)</f>
        <v>30.333333333333332</v>
      </c>
    </row>
    <row r="5" spans="1:30" x14ac:dyDescent="0.15">
      <c r="A5" s="19">
        <v>16</v>
      </c>
      <c r="B5" s="13">
        <v>39.088894837476111</v>
      </c>
      <c r="C5" s="36">
        <v>27.761120458891021</v>
      </c>
      <c r="D5" s="13">
        <v>45.500072657743821</v>
      </c>
      <c r="E5" s="35">
        <f t="shared" ref="E5:E30" si="0">AVERAGE(B5:D5)</f>
        <v>37.450029318036989</v>
      </c>
      <c r="F5" s="19">
        <v>83.34</v>
      </c>
      <c r="G5" s="19">
        <v>1.64</v>
      </c>
      <c r="H5" s="19">
        <v>16.09</v>
      </c>
      <c r="I5" s="19">
        <v>16.88</v>
      </c>
      <c r="J5" s="19">
        <v>80.28</v>
      </c>
      <c r="K5" s="19">
        <v>1.76</v>
      </c>
      <c r="L5" s="19">
        <v>13.63</v>
      </c>
      <c r="M5" s="19">
        <v>17.62</v>
      </c>
      <c r="N5" s="19">
        <v>81.77</v>
      </c>
      <c r="O5" s="19">
        <v>1.57</v>
      </c>
      <c r="P5" s="19">
        <v>13.4</v>
      </c>
      <c r="Q5" s="19">
        <v>16.25</v>
      </c>
      <c r="R5" s="20">
        <f t="shared" ref="R5:R30" si="1">AVERAGE(I5,M5,Q5)</f>
        <v>16.916666666666668</v>
      </c>
      <c r="S5" s="19">
        <v>38</v>
      </c>
      <c r="T5" s="19">
        <v>35</v>
      </c>
      <c r="U5" s="19">
        <v>37</v>
      </c>
      <c r="V5" s="19">
        <f t="shared" ref="V5:V30" si="2">AVERAGE(S5:U5)</f>
        <v>36.666666666666664</v>
      </c>
      <c r="W5" s="19">
        <v>37</v>
      </c>
      <c r="X5" s="19">
        <v>38</v>
      </c>
      <c r="Y5" s="19">
        <v>37</v>
      </c>
      <c r="Z5" s="19">
        <f t="shared" ref="Z5:Z30" si="3">AVERAGE(W5:Y5)</f>
        <v>37.333333333333336</v>
      </c>
      <c r="AA5" s="19">
        <v>34</v>
      </c>
      <c r="AB5" s="19">
        <v>34</v>
      </c>
      <c r="AC5" s="19">
        <v>32</v>
      </c>
      <c r="AD5" s="19">
        <f t="shared" ref="AD5:AD30" si="4">AVERAGE(AA5:AC5)</f>
        <v>33.333333333333336</v>
      </c>
    </row>
    <row r="6" spans="1:30" x14ac:dyDescent="0.15">
      <c r="A6" s="19">
        <v>30</v>
      </c>
      <c r="B6" s="13">
        <v>17.291361376673038</v>
      </c>
      <c r="C6" s="13">
        <v>21.596472275334612</v>
      </c>
      <c r="D6" s="13">
        <v>20.266889101338432</v>
      </c>
      <c r="E6" s="35">
        <f t="shared" si="0"/>
        <v>19.718240917782026</v>
      </c>
      <c r="F6" s="19">
        <v>81.599999999999994</v>
      </c>
      <c r="G6" s="19">
        <v>4.32</v>
      </c>
      <c r="H6" s="19">
        <v>17.53</v>
      </c>
      <c r="I6" s="19">
        <v>19.399999999999999</v>
      </c>
      <c r="J6" s="19">
        <v>82.22</v>
      </c>
      <c r="K6" s="19">
        <v>4.24</v>
      </c>
      <c r="L6" s="19">
        <v>16.64</v>
      </c>
      <c r="M6" s="19">
        <v>18.52</v>
      </c>
      <c r="N6" s="19">
        <v>82.04</v>
      </c>
      <c r="O6" s="19">
        <v>4.43</v>
      </c>
      <c r="P6" s="19">
        <v>18.73</v>
      </c>
      <c r="Q6" s="19">
        <v>20.18</v>
      </c>
      <c r="R6" s="20">
        <f t="shared" si="1"/>
        <v>19.366666666666667</v>
      </c>
      <c r="S6" s="19">
        <v>30</v>
      </c>
      <c r="T6" s="19">
        <v>29</v>
      </c>
      <c r="U6" s="19">
        <v>30</v>
      </c>
      <c r="V6" s="19">
        <f t="shared" si="2"/>
        <v>29.666666666666668</v>
      </c>
      <c r="W6" s="19">
        <v>33</v>
      </c>
      <c r="X6" s="19">
        <v>32</v>
      </c>
      <c r="Y6" s="19">
        <v>30</v>
      </c>
      <c r="Z6" s="19">
        <f t="shared" si="3"/>
        <v>31.666666666666668</v>
      </c>
      <c r="AA6" s="19">
        <v>31</v>
      </c>
      <c r="AB6" s="19">
        <v>33</v>
      </c>
      <c r="AC6" s="19">
        <v>32</v>
      </c>
      <c r="AD6" s="19">
        <f t="shared" si="4"/>
        <v>32</v>
      </c>
    </row>
    <row r="7" spans="1:30" x14ac:dyDescent="0.15">
      <c r="A7" s="19">
        <v>52</v>
      </c>
      <c r="B7" s="13">
        <v>26.564254302103244</v>
      </c>
      <c r="C7" s="13">
        <v>16.676250478011475</v>
      </c>
      <c r="D7" s="13">
        <v>21.646707456978959</v>
      </c>
      <c r="E7" s="35">
        <f t="shared" si="0"/>
        <v>21.629070745697891</v>
      </c>
      <c r="F7" s="19">
        <v>85.48</v>
      </c>
      <c r="G7" s="19">
        <v>1.77</v>
      </c>
      <c r="H7" s="19">
        <v>16.84</v>
      </c>
      <c r="I7" s="19">
        <v>18.13</v>
      </c>
      <c r="J7" s="19">
        <v>84.91</v>
      </c>
      <c r="K7" s="19">
        <v>2.4</v>
      </c>
      <c r="L7" s="19">
        <v>17.86</v>
      </c>
      <c r="M7" s="19">
        <v>17.38</v>
      </c>
      <c r="N7" s="19">
        <v>84.53</v>
      </c>
      <c r="O7" s="19">
        <v>1.84</v>
      </c>
      <c r="P7" s="19">
        <v>17.68</v>
      </c>
      <c r="Q7" s="19">
        <v>17.37</v>
      </c>
      <c r="R7" s="20">
        <f t="shared" si="1"/>
        <v>17.626666666666665</v>
      </c>
      <c r="S7" s="19">
        <v>36</v>
      </c>
      <c r="T7" s="19">
        <v>38</v>
      </c>
      <c r="U7" s="19">
        <v>36</v>
      </c>
      <c r="V7" s="19">
        <f t="shared" si="2"/>
        <v>36.666666666666664</v>
      </c>
      <c r="W7" s="19">
        <v>31</v>
      </c>
      <c r="X7" s="19">
        <v>32</v>
      </c>
      <c r="Y7" s="19">
        <v>33</v>
      </c>
      <c r="Z7" s="19">
        <f t="shared" si="3"/>
        <v>32</v>
      </c>
      <c r="AA7" s="19">
        <v>32</v>
      </c>
      <c r="AB7" s="19">
        <v>31</v>
      </c>
      <c r="AC7" s="19">
        <v>33</v>
      </c>
      <c r="AD7" s="19">
        <f t="shared" si="4"/>
        <v>32</v>
      </c>
    </row>
    <row r="8" spans="1:30" x14ac:dyDescent="0.15">
      <c r="A8" s="19">
        <v>53</v>
      </c>
      <c r="B8" s="13">
        <v>39.370833652007619</v>
      </c>
      <c r="C8" s="13">
        <v>16.86867877629065</v>
      </c>
      <c r="D8" s="13">
        <v>15.223307839388148</v>
      </c>
      <c r="E8" s="35">
        <f t="shared" si="0"/>
        <v>23.820940089228809</v>
      </c>
      <c r="F8" s="19">
        <v>75.03</v>
      </c>
      <c r="G8" s="19">
        <v>6.22</v>
      </c>
      <c r="H8" s="19">
        <v>22.88</v>
      </c>
      <c r="I8" s="19">
        <v>28.22</v>
      </c>
      <c r="J8" s="19">
        <v>74.040000000000006</v>
      </c>
      <c r="K8" s="19">
        <v>7.34</v>
      </c>
      <c r="L8" s="19">
        <v>25.06</v>
      </c>
      <c r="M8" s="19">
        <v>31.66</v>
      </c>
      <c r="N8" s="19">
        <v>69.489999999999995</v>
      </c>
      <c r="O8" s="19">
        <v>9.3699999999999992</v>
      </c>
      <c r="P8" s="19">
        <v>78.459999999999994</v>
      </c>
      <c r="Q8" s="19">
        <v>36.619999999999997</v>
      </c>
      <c r="R8" s="20">
        <f t="shared" si="1"/>
        <v>32.166666666666664</v>
      </c>
      <c r="S8" s="19">
        <v>33</v>
      </c>
      <c r="T8" s="19">
        <v>34</v>
      </c>
      <c r="U8" s="19">
        <v>33</v>
      </c>
      <c r="V8" s="19">
        <f t="shared" si="2"/>
        <v>33.333333333333336</v>
      </c>
      <c r="W8" s="19">
        <v>32</v>
      </c>
      <c r="X8" s="19">
        <v>31</v>
      </c>
      <c r="Y8" s="19">
        <v>31</v>
      </c>
      <c r="Z8" s="19">
        <f t="shared" si="3"/>
        <v>31.333333333333332</v>
      </c>
      <c r="AA8" s="19">
        <v>34</v>
      </c>
      <c r="AB8" s="19">
        <v>34</v>
      </c>
      <c r="AC8" s="19">
        <v>32</v>
      </c>
      <c r="AD8" s="19">
        <f t="shared" si="4"/>
        <v>33.333333333333336</v>
      </c>
    </row>
    <row r="9" spans="1:30" x14ac:dyDescent="0.15">
      <c r="A9" s="19">
        <v>56</v>
      </c>
      <c r="B9" s="13">
        <v>24.871912045889104</v>
      </c>
      <c r="C9" s="13">
        <v>15.403380497131925</v>
      </c>
      <c r="D9" s="13">
        <v>23.464644359464639</v>
      </c>
      <c r="E9" s="35">
        <f t="shared" si="0"/>
        <v>21.24664563416189</v>
      </c>
      <c r="F9" s="19">
        <v>68.36</v>
      </c>
      <c r="G9" s="19">
        <v>6.07</v>
      </c>
      <c r="H9" s="19">
        <v>25.17</v>
      </c>
      <c r="I9" s="19">
        <v>34.56</v>
      </c>
      <c r="J9" s="19">
        <v>73.61</v>
      </c>
      <c r="K9" s="19">
        <v>7.43</v>
      </c>
      <c r="L9" s="19">
        <v>25.76</v>
      </c>
      <c r="M9" s="19">
        <v>31.46</v>
      </c>
      <c r="N9" s="19">
        <v>74.27</v>
      </c>
      <c r="O9" s="19">
        <v>7.78</v>
      </c>
      <c r="P9" s="19">
        <v>24.86</v>
      </c>
      <c r="Q9" s="19">
        <v>30.48</v>
      </c>
      <c r="R9" s="20">
        <f t="shared" si="1"/>
        <v>32.166666666666671</v>
      </c>
      <c r="S9" s="19">
        <v>32</v>
      </c>
      <c r="T9" s="19">
        <v>33</v>
      </c>
      <c r="U9" s="19">
        <v>32</v>
      </c>
      <c r="V9" s="19">
        <f t="shared" si="2"/>
        <v>32.333333333333336</v>
      </c>
      <c r="W9" s="19">
        <v>31</v>
      </c>
      <c r="X9" s="19">
        <v>32</v>
      </c>
      <c r="Y9" s="19">
        <v>33</v>
      </c>
      <c r="Z9" s="19">
        <f t="shared" si="3"/>
        <v>32</v>
      </c>
      <c r="AA9" s="19">
        <v>28</v>
      </c>
      <c r="AB9" s="19">
        <v>28</v>
      </c>
      <c r="AC9" s="19">
        <v>29</v>
      </c>
      <c r="AD9" s="19">
        <f t="shared" si="4"/>
        <v>28.333333333333332</v>
      </c>
    </row>
    <row r="10" spans="1:30" x14ac:dyDescent="0.15">
      <c r="A10" s="19">
        <v>68</v>
      </c>
      <c r="B10" s="13">
        <v>52.079621414913987</v>
      </c>
      <c r="C10" s="13">
        <v>28.820386233269623</v>
      </c>
      <c r="D10" s="13">
        <v>21.3239445506692</v>
      </c>
      <c r="E10" s="35">
        <f t="shared" si="0"/>
        <v>34.074650732950936</v>
      </c>
      <c r="F10" s="19">
        <v>79.81</v>
      </c>
      <c r="G10" s="19">
        <v>2.15</v>
      </c>
      <c r="H10" s="19">
        <v>16.899999999999999</v>
      </c>
      <c r="I10" s="19">
        <v>20.010000000000002</v>
      </c>
      <c r="J10" s="19">
        <v>81.709999999999994</v>
      </c>
      <c r="K10" s="19">
        <v>3.54</v>
      </c>
      <c r="L10" s="19">
        <v>20.27</v>
      </c>
      <c r="M10" s="19">
        <v>21.36</v>
      </c>
      <c r="N10" s="19">
        <v>79.53</v>
      </c>
      <c r="O10" s="19">
        <v>4.43</v>
      </c>
      <c r="P10" s="19">
        <v>22.82</v>
      </c>
      <c r="Q10" s="19">
        <v>24.67</v>
      </c>
      <c r="R10" s="20">
        <f t="shared" si="1"/>
        <v>22.013333333333335</v>
      </c>
      <c r="S10" s="19">
        <v>31</v>
      </c>
      <c r="T10" s="19">
        <v>30</v>
      </c>
      <c r="U10" s="19">
        <v>31</v>
      </c>
      <c r="V10" s="19">
        <f t="shared" si="2"/>
        <v>30.666666666666668</v>
      </c>
      <c r="W10" s="19">
        <v>33</v>
      </c>
      <c r="X10" s="19">
        <v>33</v>
      </c>
      <c r="Y10" s="19">
        <v>33</v>
      </c>
      <c r="Z10" s="19">
        <f t="shared" si="3"/>
        <v>33</v>
      </c>
      <c r="AA10" s="19">
        <v>33</v>
      </c>
      <c r="AB10" s="19">
        <v>34</v>
      </c>
      <c r="AC10" s="19">
        <v>33</v>
      </c>
      <c r="AD10" s="19">
        <f t="shared" si="4"/>
        <v>33.333333333333336</v>
      </c>
    </row>
    <row r="11" spans="1:30" x14ac:dyDescent="0.15">
      <c r="A11" s="19">
        <v>72</v>
      </c>
      <c r="B11" s="13">
        <v>18.450099426386231</v>
      </c>
      <c r="C11" s="13">
        <v>13.77218164435947</v>
      </c>
      <c r="D11" s="13">
        <v>16.45508986615679</v>
      </c>
      <c r="E11" s="35">
        <f t="shared" si="0"/>
        <v>16.22579031230083</v>
      </c>
      <c r="F11" s="19">
        <v>76.67</v>
      </c>
      <c r="G11" s="19">
        <v>5.63</v>
      </c>
      <c r="H11" s="19">
        <v>19.420000000000002</v>
      </c>
      <c r="I11" s="19">
        <v>23.99</v>
      </c>
      <c r="J11" s="19">
        <v>75.98</v>
      </c>
      <c r="K11" s="19">
        <v>5.63</v>
      </c>
      <c r="L11" s="19">
        <v>19.420000000000002</v>
      </c>
      <c r="M11" s="19">
        <v>23.99</v>
      </c>
      <c r="N11" s="19">
        <v>76.73</v>
      </c>
      <c r="O11" s="19">
        <v>5.68</v>
      </c>
      <c r="P11" s="19">
        <v>18.43</v>
      </c>
      <c r="Q11" s="19">
        <v>23.97</v>
      </c>
      <c r="R11" s="20">
        <f t="shared" si="1"/>
        <v>23.983333333333331</v>
      </c>
      <c r="S11" s="19">
        <v>34</v>
      </c>
      <c r="T11" s="19">
        <v>37</v>
      </c>
      <c r="U11" s="19">
        <v>37</v>
      </c>
      <c r="V11" s="19">
        <f t="shared" si="2"/>
        <v>36</v>
      </c>
      <c r="W11" s="19">
        <v>34</v>
      </c>
      <c r="X11" s="19">
        <v>35</v>
      </c>
      <c r="Y11" s="19">
        <v>33</v>
      </c>
      <c r="Z11" s="19">
        <f t="shared" si="3"/>
        <v>34</v>
      </c>
      <c r="AA11" s="19">
        <v>34</v>
      </c>
      <c r="AB11" s="19">
        <v>33</v>
      </c>
      <c r="AC11" s="19">
        <v>33</v>
      </c>
      <c r="AD11" s="19">
        <f t="shared" si="4"/>
        <v>33.333333333333336</v>
      </c>
    </row>
    <row r="12" spans="1:30" x14ac:dyDescent="0.15">
      <c r="A12" s="19">
        <v>84</v>
      </c>
      <c r="B12" s="13">
        <v>15.465017208413004</v>
      </c>
      <c r="C12" s="13">
        <v>11.09223135755259</v>
      </c>
      <c r="D12" s="13">
        <v>17.126097514340344</v>
      </c>
      <c r="E12" s="35">
        <f t="shared" si="0"/>
        <v>14.561115360101979</v>
      </c>
      <c r="F12" s="19">
        <v>73.39</v>
      </c>
      <c r="G12" s="19">
        <v>7.75</v>
      </c>
      <c r="H12" s="19">
        <v>24.4</v>
      </c>
      <c r="I12" s="19">
        <v>30.46</v>
      </c>
      <c r="J12" s="19">
        <v>73.77</v>
      </c>
      <c r="K12" s="19">
        <v>8.27</v>
      </c>
      <c r="L12" s="19">
        <v>23.93</v>
      </c>
      <c r="M12" s="19">
        <v>30.32</v>
      </c>
      <c r="N12" s="19">
        <v>71.83</v>
      </c>
      <c r="O12" s="19">
        <v>7.92</v>
      </c>
      <c r="P12" s="19">
        <v>22.99</v>
      </c>
      <c r="Q12" s="19">
        <v>31.02</v>
      </c>
      <c r="R12" s="20">
        <f>AVERAGE(I12,M12,Q12)</f>
        <v>30.599999999999998</v>
      </c>
      <c r="S12" s="19">
        <v>38</v>
      </c>
      <c r="T12" s="19">
        <v>40</v>
      </c>
      <c r="U12" s="19">
        <v>38</v>
      </c>
      <c r="V12" s="19">
        <f t="shared" si="2"/>
        <v>38.666666666666664</v>
      </c>
      <c r="W12" s="19">
        <v>41</v>
      </c>
      <c r="X12" s="19">
        <v>39</v>
      </c>
      <c r="Y12" s="19">
        <v>40</v>
      </c>
      <c r="Z12" s="19">
        <f t="shared" si="3"/>
        <v>40</v>
      </c>
      <c r="AA12" s="19">
        <v>39</v>
      </c>
      <c r="AB12" s="19">
        <v>40</v>
      </c>
      <c r="AC12" s="19">
        <v>39</v>
      </c>
      <c r="AD12" s="19">
        <f t="shared" si="4"/>
        <v>39.333333333333336</v>
      </c>
    </row>
    <row r="13" spans="1:30" x14ac:dyDescent="0.15">
      <c r="A13" s="19">
        <v>96</v>
      </c>
      <c r="B13" s="13">
        <v>36.237340344168302</v>
      </c>
      <c r="C13" s="13">
        <v>25.202858508604201</v>
      </c>
      <c r="D13" s="13">
        <v>23.901759082217993</v>
      </c>
      <c r="E13" s="35">
        <f t="shared" si="0"/>
        <v>28.447319311663495</v>
      </c>
      <c r="F13" s="19">
        <v>76.37</v>
      </c>
      <c r="G13" s="19">
        <v>5.64</v>
      </c>
      <c r="H13" s="19">
        <v>24.48</v>
      </c>
      <c r="I13" s="19">
        <v>28.3</v>
      </c>
      <c r="J13" s="19">
        <v>76.56</v>
      </c>
      <c r="K13" s="19">
        <v>6.16</v>
      </c>
      <c r="L13" s="19">
        <v>25.31</v>
      </c>
      <c r="M13" s="19">
        <v>28.81</v>
      </c>
      <c r="N13" s="19">
        <v>72.97</v>
      </c>
      <c r="O13" s="19">
        <v>6.44</v>
      </c>
      <c r="P13" s="19">
        <v>24.23</v>
      </c>
      <c r="Q13" s="19">
        <v>30.62</v>
      </c>
      <c r="R13" s="20">
        <f t="shared" si="1"/>
        <v>29.243333333333336</v>
      </c>
      <c r="S13" s="19">
        <v>30</v>
      </c>
      <c r="T13" s="19">
        <v>31</v>
      </c>
      <c r="U13" s="19">
        <v>31</v>
      </c>
      <c r="V13" s="19">
        <f t="shared" si="2"/>
        <v>30.666666666666668</v>
      </c>
      <c r="W13" s="19">
        <v>33</v>
      </c>
      <c r="X13" s="19">
        <v>32</v>
      </c>
      <c r="Y13" s="19">
        <v>33</v>
      </c>
      <c r="Z13" s="19">
        <f t="shared" si="3"/>
        <v>32.666666666666664</v>
      </c>
      <c r="AA13" s="19">
        <v>31</v>
      </c>
      <c r="AB13" s="19">
        <v>31</v>
      </c>
      <c r="AC13" s="19">
        <v>31</v>
      </c>
      <c r="AD13" s="19">
        <f t="shared" si="4"/>
        <v>31</v>
      </c>
    </row>
    <row r="14" spans="1:30" x14ac:dyDescent="0.15">
      <c r="A14" s="19">
        <v>105</v>
      </c>
      <c r="B14" s="13">
        <v>11.519050669216051</v>
      </c>
      <c r="C14" s="13">
        <v>6.0367036328871855</v>
      </c>
      <c r="D14" s="13">
        <v>17.001397705544917</v>
      </c>
      <c r="E14" s="35">
        <f t="shared" si="0"/>
        <v>11.519050669216051</v>
      </c>
      <c r="F14" s="19"/>
      <c r="G14" s="19"/>
      <c r="H14" s="19"/>
      <c r="I14" s="19"/>
      <c r="J14" s="19">
        <v>74.41</v>
      </c>
      <c r="K14" s="19">
        <v>6.12</v>
      </c>
      <c r="L14" s="19">
        <v>24.65</v>
      </c>
      <c r="M14" s="19">
        <v>29.83</v>
      </c>
      <c r="N14" s="19">
        <v>76.83</v>
      </c>
      <c r="O14" s="19">
        <v>5.81</v>
      </c>
      <c r="P14" s="19">
        <v>21.23</v>
      </c>
      <c r="Q14" s="19">
        <v>25.75</v>
      </c>
      <c r="R14" s="20">
        <f t="shared" si="1"/>
        <v>27.79</v>
      </c>
      <c r="S14" s="19"/>
      <c r="T14" s="19"/>
      <c r="U14" s="19"/>
      <c r="V14" s="19"/>
      <c r="W14" s="19">
        <v>34</v>
      </c>
      <c r="X14" s="19">
        <v>35</v>
      </c>
      <c r="Y14" s="19">
        <v>35</v>
      </c>
      <c r="Z14" s="19">
        <f t="shared" si="3"/>
        <v>34.666666666666664</v>
      </c>
      <c r="AA14" s="19">
        <v>33</v>
      </c>
      <c r="AB14" s="19">
        <v>35</v>
      </c>
      <c r="AC14" s="19">
        <v>33</v>
      </c>
      <c r="AD14" s="19">
        <f t="shared" si="4"/>
        <v>33.666666666666664</v>
      </c>
    </row>
    <row r="15" spans="1:30" x14ac:dyDescent="0.15">
      <c r="A15" s="19">
        <v>117</v>
      </c>
      <c r="B15" s="13">
        <v>21.128577437858496</v>
      </c>
      <c r="C15" s="13">
        <v>8.9187992351816465</v>
      </c>
      <c r="D15" s="13">
        <v>22.667606118546839</v>
      </c>
      <c r="E15" s="35">
        <f t="shared" si="0"/>
        <v>17.571660930528992</v>
      </c>
      <c r="F15" s="19">
        <v>71.36</v>
      </c>
      <c r="G15" s="19">
        <v>7.26</v>
      </c>
      <c r="H15" s="19">
        <v>26.8</v>
      </c>
      <c r="I15" s="19">
        <v>33.68</v>
      </c>
      <c r="J15" s="19">
        <v>71.78</v>
      </c>
      <c r="K15" s="19">
        <v>8.5</v>
      </c>
      <c r="L15" s="19">
        <v>26.77</v>
      </c>
      <c r="M15" s="19">
        <v>33.67</v>
      </c>
      <c r="N15" s="19">
        <v>71.23</v>
      </c>
      <c r="O15" s="19">
        <v>8.35</v>
      </c>
      <c r="P15" s="19">
        <v>25.53</v>
      </c>
      <c r="Q15" s="19">
        <v>33.19</v>
      </c>
      <c r="R15" s="20">
        <f>AVERAGE(I15,M15,Q15)</f>
        <v>33.513333333333328</v>
      </c>
      <c r="S15" s="19">
        <v>34</v>
      </c>
      <c r="T15" s="19">
        <v>35</v>
      </c>
      <c r="U15" s="19">
        <v>37</v>
      </c>
      <c r="V15" s="19">
        <f t="shared" si="2"/>
        <v>35.333333333333336</v>
      </c>
      <c r="W15" s="19">
        <v>35</v>
      </c>
      <c r="X15" s="19">
        <v>35</v>
      </c>
      <c r="Y15" s="19">
        <v>34</v>
      </c>
      <c r="Z15" s="19">
        <f t="shared" si="3"/>
        <v>34.666666666666664</v>
      </c>
      <c r="AA15" s="19">
        <v>30</v>
      </c>
      <c r="AB15" s="19">
        <v>29</v>
      </c>
      <c r="AC15" s="19">
        <v>30</v>
      </c>
      <c r="AD15" s="19">
        <f t="shared" si="4"/>
        <v>29.666666666666668</v>
      </c>
    </row>
    <row r="16" spans="1:30" x14ac:dyDescent="0.15">
      <c r="A16" s="19">
        <v>120</v>
      </c>
      <c r="B16" s="13">
        <v>20.424646271510518</v>
      </c>
      <c r="C16" s="13">
        <v>9.9874340344168289</v>
      </c>
      <c r="D16" s="13">
        <v>15.206040152963674</v>
      </c>
      <c r="E16" s="35">
        <f t="shared" si="0"/>
        <v>15.206040152963674</v>
      </c>
      <c r="F16" s="19">
        <v>73.989999999999995</v>
      </c>
      <c r="G16" s="19">
        <v>7.87</v>
      </c>
      <c r="H16" s="19">
        <v>17.59</v>
      </c>
      <c r="I16" s="19">
        <v>26.25</v>
      </c>
      <c r="J16" s="19">
        <v>74.38</v>
      </c>
      <c r="K16" s="19">
        <v>8.2899999999999991</v>
      </c>
      <c r="L16" s="19">
        <v>17.690000000000001</v>
      </c>
      <c r="M16" s="19">
        <v>26.13</v>
      </c>
      <c r="N16" s="19"/>
      <c r="O16" s="19"/>
      <c r="P16" s="19"/>
      <c r="Q16" s="19"/>
      <c r="R16" s="20">
        <f t="shared" si="1"/>
        <v>26.189999999999998</v>
      </c>
      <c r="S16" s="19">
        <v>33</v>
      </c>
      <c r="T16" s="19">
        <v>34</v>
      </c>
      <c r="U16" s="19">
        <v>33</v>
      </c>
      <c r="V16" s="19">
        <f t="shared" si="2"/>
        <v>33.333333333333336</v>
      </c>
      <c r="W16" s="19">
        <v>40</v>
      </c>
      <c r="X16" s="19">
        <v>40</v>
      </c>
      <c r="Y16" s="19">
        <v>39</v>
      </c>
      <c r="Z16" s="19">
        <f t="shared" si="3"/>
        <v>39.666666666666664</v>
      </c>
      <c r="AA16" s="19"/>
      <c r="AB16" s="19"/>
      <c r="AC16" s="19"/>
      <c r="AD16" s="19"/>
    </row>
    <row r="17" spans="1:30" x14ac:dyDescent="0.15">
      <c r="A17" s="19">
        <v>123</v>
      </c>
      <c r="B17" s="13">
        <v>17.975615678776293</v>
      </c>
      <c r="C17" s="13">
        <v>15.835969407265774</v>
      </c>
      <c r="D17" s="13">
        <v>20.115261950286815</v>
      </c>
      <c r="E17" s="35">
        <f t="shared" si="0"/>
        <v>17.975615678776293</v>
      </c>
      <c r="F17" s="19"/>
      <c r="G17" s="19"/>
      <c r="H17" s="19"/>
      <c r="I17" s="19"/>
      <c r="J17" s="19">
        <v>74.36</v>
      </c>
      <c r="K17" s="19">
        <v>7.24</v>
      </c>
      <c r="L17" s="19">
        <v>24.17</v>
      </c>
      <c r="M17" s="19">
        <v>29.81</v>
      </c>
      <c r="N17" s="19">
        <v>71.599999999999994</v>
      </c>
      <c r="O17" s="19">
        <v>7.58</v>
      </c>
      <c r="P17" s="19">
        <v>24.89</v>
      </c>
      <c r="Q17" s="19">
        <v>32.299999999999997</v>
      </c>
      <c r="R17" s="20">
        <f t="shared" si="1"/>
        <v>31.055</v>
      </c>
      <c r="S17" s="19">
        <v>32</v>
      </c>
      <c r="T17" s="19">
        <v>32</v>
      </c>
      <c r="U17" s="19">
        <v>31</v>
      </c>
      <c r="V17" s="19">
        <f t="shared" si="2"/>
        <v>31.666666666666668</v>
      </c>
      <c r="W17" s="19"/>
      <c r="X17" s="19"/>
      <c r="Y17" s="19"/>
      <c r="Z17" s="19"/>
      <c r="AA17" s="19">
        <v>30</v>
      </c>
      <c r="AB17" s="19">
        <v>30</v>
      </c>
      <c r="AC17" s="19">
        <v>29</v>
      </c>
      <c r="AD17" s="19">
        <f t="shared" si="4"/>
        <v>29.666666666666668</v>
      </c>
    </row>
    <row r="18" spans="1:30" x14ac:dyDescent="0.15">
      <c r="A18" s="19">
        <v>169</v>
      </c>
      <c r="B18" s="13">
        <v>28.336181644359471</v>
      </c>
      <c r="C18" s="13">
        <v>17.186873804971306</v>
      </c>
      <c r="D18" s="13">
        <v>23.343785850860407</v>
      </c>
      <c r="E18" s="35">
        <f t="shared" si="0"/>
        <v>22.955613766730394</v>
      </c>
      <c r="F18" s="19">
        <v>72.47</v>
      </c>
      <c r="G18" s="19">
        <v>8.07</v>
      </c>
      <c r="H18" s="19">
        <v>20.46</v>
      </c>
      <c r="I18" s="19">
        <v>29.27</v>
      </c>
      <c r="J18" s="19">
        <v>73.510000000000005</v>
      </c>
      <c r="K18" s="19">
        <v>8.5500000000000007</v>
      </c>
      <c r="L18" s="19">
        <v>21.08</v>
      </c>
      <c r="M18" s="19">
        <v>28.79</v>
      </c>
      <c r="N18" s="19">
        <v>72.489999999999995</v>
      </c>
      <c r="O18" s="19">
        <v>8.24</v>
      </c>
      <c r="P18" s="19">
        <v>22.09</v>
      </c>
      <c r="Q18" s="19">
        <v>30.02</v>
      </c>
      <c r="R18" s="20">
        <f t="shared" si="1"/>
        <v>29.36</v>
      </c>
      <c r="S18" s="19">
        <v>33</v>
      </c>
      <c r="T18" s="19">
        <v>31</v>
      </c>
      <c r="U18" s="19">
        <v>33</v>
      </c>
      <c r="V18" s="19">
        <f t="shared" si="2"/>
        <v>32.333333333333336</v>
      </c>
      <c r="W18" s="19">
        <v>34</v>
      </c>
      <c r="X18" s="19">
        <v>35</v>
      </c>
      <c r="Y18" s="19">
        <v>34</v>
      </c>
      <c r="Z18" s="19">
        <f t="shared" si="3"/>
        <v>34.333333333333336</v>
      </c>
      <c r="AA18" s="19">
        <v>35</v>
      </c>
      <c r="AB18" s="19">
        <v>34</v>
      </c>
      <c r="AC18" s="19">
        <v>33</v>
      </c>
      <c r="AD18" s="19">
        <f t="shared" si="4"/>
        <v>34</v>
      </c>
    </row>
    <row r="19" spans="1:30" x14ac:dyDescent="0.15">
      <c r="A19" s="19">
        <v>181</v>
      </c>
      <c r="B19" s="13">
        <v>25.141862332695979</v>
      </c>
      <c r="C19" s="13">
        <v>18.565309751434054</v>
      </c>
      <c r="D19" s="13">
        <v>28.800349904397716</v>
      </c>
      <c r="E19" s="35">
        <f t="shared" si="0"/>
        <v>24.169173996175918</v>
      </c>
      <c r="F19" s="19">
        <v>68.45</v>
      </c>
      <c r="G19" s="19">
        <v>9.74</v>
      </c>
      <c r="H19" s="19">
        <v>28.02</v>
      </c>
      <c r="I19" s="19">
        <v>37.15</v>
      </c>
      <c r="J19" s="19">
        <v>67.650000000000006</v>
      </c>
      <c r="K19" s="19">
        <v>10.49</v>
      </c>
      <c r="L19" s="19">
        <v>27.73</v>
      </c>
      <c r="M19" s="19">
        <v>37.74</v>
      </c>
      <c r="N19" s="19">
        <v>68.2</v>
      </c>
      <c r="O19" s="19">
        <v>9.1300000000000008</v>
      </c>
      <c r="P19" s="19">
        <v>28.7</v>
      </c>
      <c r="Q19" s="19">
        <v>37.61</v>
      </c>
      <c r="R19" s="20">
        <f t="shared" si="1"/>
        <v>37.5</v>
      </c>
      <c r="S19" s="19">
        <v>36</v>
      </c>
      <c r="T19" s="19">
        <v>36</v>
      </c>
      <c r="U19" s="19">
        <v>34</v>
      </c>
      <c r="V19" s="19">
        <f t="shared" si="2"/>
        <v>35.333333333333336</v>
      </c>
      <c r="W19" s="19">
        <v>36</v>
      </c>
      <c r="X19" s="19">
        <v>35</v>
      </c>
      <c r="Y19" s="19">
        <v>36</v>
      </c>
      <c r="Z19" s="19">
        <f t="shared" si="3"/>
        <v>35.666666666666664</v>
      </c>
      <c r="AA19" s="19">
        <v>33</v>
      </c>
      <c r="AB19" s="19">
        <v>34</v>
      </c>
      <c r="AC19" s="19">
        <v>31</v>
      </c>
      <c r="AD19" s="19">
        <f t="shared" si="4"/>
        <v>32.666666666666664</v>
      </c>
    </row>
    <row r="20" spans="1:30" x14ac:dyDescent="0.15">
      <c r="A20" s="19">
        <v>194</v>
      </c>
      <c r="B20" s="13">
        <v>38.098871892925423</v>
      </c>
      <c r="C20" s="13">
        <v>9.780778202676867</v>
      </c>
      <c r="D20" s="13">
        <v>29.625453154875714</v>
      </c>
      <c r="E20" s="35">
        <f t="shared" si="0"/>
        <v>25.835034416826002</v>
      </c>
      <c r="F20" s="19">
        <v>70.760000000000005</v>
      </c>
      <c r="G20" s="19">
        <v>7.06</v>
      </c>
      <c r="H20" s="19">
        <v>25.54</v>
      </c>
      <c r="I20" s="19">
        <v>33.21</v>
      </c>
      <c r="J20" s="19">
        <v>69.69</v>
      </c>
      <c r="K20" s="19">
        <v>8.1300000000000008</v>
      </c>
      <c r="L20" s="19">
        <v>26.16</v>
      </c>
      <c r="M20" s="19">
        <v>34.64</v>
      </c>
      <c r="N20" s="19">
        <v>71.180000000000007</v>
      </c>
      <c r="O20" s="19">
        <v>8.9499999999999993</v>
      </c>
      <c r="P20" s="19">
        <v>26</v>
      </c>
      <c r="Q20" s="19">
        <v>33.68</v>
      </c>
      <c r="R20" s="20">
        <f t="shared" si="1"/>
        <v>33.843333333333334</v>
      </c>
      <c r="S20" s="19">
        <v>31</v>
      </c>
      <c r="T20" s="19">
        <v>33</v>
      </c>
      <c r="U20" s="19">
        <v>32</v>
      </c>
      <c r="V20" s="19">
        <f t="shared" si="2"/>
        <v>32</v>
      </c>
      <c r="W20" s="19">
        <v>30</v>
      </c>
      <c r="X20" s="19">
        <v>31</v>
      </c>
      <c r="Y20" s="19">
        <v>31</v>
      </c>
      <c r="Z20" s="19">
        <f t="shared" si="3"/>
        <v>30.666666666666668</v>
      </c>
      <c r="AA20" s="19">
        <v>33</v>
      </c>
      <c r="AB20" s="19">
        <v>32</v>
      </c>
      <c r="AC20" s="19">
        <v>31</v>
      </c>
      <c r="AD20" s="19">
        <f t="shared" si="4"/>
        <v>32</v>
      </c>
    </row>
    <row r="21" spans="1:30" x14ac:dyDescent="0.15">
      <c r="A21" s="19">
        <v>195</v>
      </c>
      <c r="B21" s="13">
        <v>46.453403441682553</v>
      </c>
      <c r="C21" s="13">
        <v>28.162378585086024</v>
      </c>
      <c r="D21" s="13">
        <v>34.003965583173979</v>
      </c>
      <c r="E21" s="35">
        <f t="shared" si="0"/>
        <v>36.206582536647524</v>
      </c>
      <c r="F21" s="19">
        <v>73.81</v>
      </c>
      <c r="G21" s="19">
        <v>5.94</v>
      </c>
      <c r="H21" s="19">
        <v>22.31</v>
      </c>
      <c r="I21" s="19">
        <v>28.63</v>
      </c>
      <c r="J21" s="19">
        <v>73.19</v>
      </c>
      <c r="K21" s="19">
        <v>6.54</v>
      </c>
      <c r="L21" s="19">
        <v>24.86</v>
      </c>
      <c r="M21" s="19">
        <v>30.91</v>
      </c>
      <c r="N21" s="19">
        <v>70.95</v>
      </c>
      <c r="O21" s="19">
        <v>7.64</v>
      </c>
      <c r="P21" s="19">
        <v>26.02</v>
      </c>
      <c r="Q21" s="19">
        <v>33.51</v>
      </c>
      <c r="R21" s="20">
        <f t="shared" si="1"/>
        <v>31.016666666666666</v>
      </c>
      <c r="S21" s="19">
        <v>28</v>
      </c>
      <c r="T21" s="19">
        <v>27</v>
      </c>
      <c r="U21" s="19">
        <v>28</v>
      </c>
      <c r="V21" s="19">
        <f t="shared" si="2"/>
        <v>27.666666666666668</v>
      </c>
      <c r="W21" s="19">
        <v>29</v>
      </c>
      <c r="X21" s="19">
        <v>27</v>
      </c>
      <c r="Y21" s="19">
        <v>27</v>
      </c>
      <c r="Z21" s="19">
        <f t="shared" si="3"/>
        <v>27.666666666666668</v>
      </c>
      <c r="AA21" s="19">
        <v>31</v>
      </c>
      <c r="AB21" s="19">
        <v>31</v>
      </c>
      <c r="AC21" s="19">
        <v>31</v>
      </c>
      <c r="AD21" s="19">
        <f t="shared" si="4"/>
        <v>31</v>
      </c>
    </row>
    <row r="22" spans="1:30" x14ac:dyDescent="0.15">
      <c r="A22" s="19">
        <v>196</v>
      </c>
      <c r="B22" s="13">
        <v>25.730160611854686</v>
      </c>
      <c r="C22" s="13">
        <v>21.399009560229445</v>
      </c>
      <c r="D22" s="13">
        <v>22.980583173996177</v>
      </c>
      <c r="E22" s="35">
        <f t="shared" si="0"/>
        <v>23.369917782026771</v>
      </c>
      <c r="F22" s="19">
        <v>65.819999999999993</v>
      </c>
      <c r="G22" s="19">
        <v>10.76</v>
      </c>
      <c r="H22" s="19">
        <v>20.97</v>
      </c>
      <c r="I22" s="19">
        <v>35.43</v>
      </c>
      <c r="J22" s="19">
        <v>64.59</v>
      </c>
      <c r="K22" s="19">
        <v>10.23</v>
      </c>
      <c r="L22" s="19">
        <v>25.31</v>
      </c>
      <c r="M22" s="19">
        <v>38.53</v>
      </c>
      <c r="N22" s="19">
        <v>68.34</v>
      </c>
      <c r="O22" s="19">
        <v>10.28</v>
      </c>
      <c r="P22" s="19">
        <v>19.05</v>
      </c>
      <c r="Q22" s="19">
        <v>32.299999999999997</v>
      </c>
      <c r="R22" s="20">
        <f t="shared" si="1"/>
        <v>35.42</v>
      </c>
      <c r="S22" s="19">
        <v>31</v>
      </c>
      <c r="T22" s="19">
        <v>31</v>
      </c>
      <c r="U22" s="19">
        <v>31</v>
      </c>
      <c r="V22" s="19">
        <f t="shared" si="2"/>
        <v>31</v>
      </c>
      <c r="W22" s="19">
        <v>31</v>
      </c>
      <c r="X22" s="19">
        <v>31</v>
      </c>
      <c r="Y22" s="19">
        <v>31</v>
      </c>
      <c r="Z22" s="19">
        <f t="shared" si="3"/>
        <v>31</v>
      </c>
      <c r="AA22" s="19">
        <v>32</v>
      </c>
      <c r="AB22" s="19">
        <v>32</v>
      </c>
      <c r="AC22" s="19">
        <v>33</v>
      </c>
      <c r="AD22" s="19">
        <f t="shared" si="4"/>
        <v>32.333333333333336</v>
      </c>
    </row>
    <row r="23" spans="1:30" x14ac:dyDescent="0.15">
      <c r="A23" s="19">
        <v>201</v>
      </c>
      <c r="B23" s="13">
        <v>23.800550669216058</v>
      </c>
      <c r="C23" s="13">
        <v>15.893718929254307</v>
      </c>
      <c r="D23" s="13">
        <v>16.49134799235182</v>
      </c>
      <c r="E23" s="35">
        <f t="shared" si="0"/>
        <v>18.728539196940726</v>
      </c>
      <c r="F23" s="19">
        <v>72.22</v>
      </c>
      <c r="G23" s="19">
        <v>7.54</v>
      </c>
      <c r="H23" s="19">
        <v>26.6</v>
      </c>
      <c r="I23" s="19">
        <v>33.01</v>
      </c>
      <c r="J23" s="19">
        <v>72.23</v>
      </c>
      <c r="K23" s="19">
        <v>7.6</v>
      </c>
      <c r="L23" s="19">
        <v>26.43</v>
      </c>
      <c r="M23" s="19">
        <v>32.89</v>
      </c>
      <c r="N23" s="19">
        <v>72.290000000000006</v>
      </c>
      <c r="O23" s="19">
        <v>7.92</v>
      </c>
      <c r="P23" s="19">
        <v>27.16</v>
      </c>
      <c r="Q23" s="19">
        <v>33.44</v>
      </c>
      <c r="R23" s="20">
        <f t="shared" si="1"/>
        <v>33.113333333333337</v>
      </c>
      <c r="S23" s="19">
        <v>30</v>
      </c>
      <c r="T23" s="19">
        <v>29</v>
      </c>
      <c r="U23" s="19">
        <v>28</v>
      </c>
      <c r="V23" s="19">
        <f t="shared" si="2"/>
        <v>29</v>
      </c>
      <c r="W23" s="19">
        <v>28</v>
      </c>
      <c r="X23" s="19">
        <v>26</v>
      </c>
      <c r="Y23" s="19">
        <v>26</v>
      </c>
      <c r="Z23" s="19">
        <f t="shared" si="3"/>
        <v>26.666666666666668</v>
      </c>
      <c r="AA23" s="19">
        <v>26</v>
      </c>
      <c r="AB23" s="19">
        <v>27</v>
      </c>
      <c r="AC23" s="19">
        <v>27</v>
      </c>
      <c r="AD23" s="19">
        <f t="shared" si="4"/>
        <v>26.666666666666668</v>
      </c>
    </row>
    <row r="24" spans="1:30" x14ac:dyDescent="0.15">
      <c r="A24" s="19">
        <v>215</v>
      </c>
      <c r="B24" s="13">
        <v>21.596933078393882</v>
      </c>
      <c r="C24" s="36">
        <v>21.409892925430224</v>
      </c>
      <c r="D24" s="36">
        <v>25.494059273422565</v>
      </c>
      <c r="E24" s="35">
        <f t="shared" si="0"/>
        <v>22.833628425748888</v>
      </c>
      <c r="F24" s="19">
        <v>73.67</v>
      </c>
      <c r="G24" s="19">
        <v>8.7799999999999994</v>
      </c>
      <c r="H24" s="19">
        <v>25.33</v>
      </c>
      <c r="I24" s="19">
        <v>31.49</v>
      </c>
      <c r="J24" s="19">
        <v>74.66</v>
      </c>
      <c r="K24" s="19">
        <v>8</v>
      </c>
      <c r="L24" s="19">
        <v>25.55</v>
      </c>
      <c r="M24" s="19">
        <v>30.76</v>
      </c>
      <c r="N24" s="19">
        <v>73.89</v>
      </c>
      <c r="O24" s="19">
        <v>7.4</v>
      </c>
      <c r="P24" s="19">
        <v>24.99</v>
      </c>
      <c r="Q24" s="19">
        <v>30.73</v>
      </c>
      <c r="R24" s="20">
        <f t="shared" si="1"/>
        <v>30.993333333333336</v>
      </c>
      <c r="S24" s="19">
        <v>34</v>
      </c>
      <c r="T24" s="19">
        <v>32</v>
      </c>
      <c r="U24" s="19">
        <v>33</v>
      </c>
      <c r="V24" s="19">
        <f t="shared" si="2"/>
        <v>33</v>
      </c>
      <c r="W24" s="19">
        <v>37</v>
      </c>
      <c r="X24" s="19">
        <v>35</v>
      </c>
      <c r="Y24" s="19">
        <v>35</v>
      </c>
      <c r="Z24" s="19">
        <f t="shared" si="3"/>
        <v>35.666666666666664</v>
      </c>
      <c r="AA24" s="19">
        <v>35</v>
      </c>
      <c r="AB24" s="19">
        <v>35</v>
      </c>
      <c r="AC24" s="19">
        <v>34</v>
      </c>
      <c r="AD24" s="19">
        <f t="shared" si="4"/>
        <v>34.666666666666664</v>
      </c>
    </row>
    <row r="25" spans="1:30" x14ac:dyDescent="0.15">
      <c r="A25" s="19">
        <v>257</v>
      </c>
      <c r="B25" s="13">
        <v>21.628565965583174</v>
      </c>
      <c r="C25" s="13">
        <v>21.098265774378582</v>
      </c>
      <c r="D25" s="13">
        <v>20.56796558317399</v>
      </c>
      <c r="E25" s="35">
        <f t="shared" si="0"/>
        <v>21.098265774378579</v>
      </c>
      <c r="F25" s="19">
        <v>70.430000000000007</v>
      </c>
      <c r="G25" s="19">
        <v>5.49</v>
      </c>
      <c r="H25" s="19">
        <v>22.5</v>
      </c>
      <c r="I25" s="19">
        <v>31.22</v>
      </c>
      <c r="J25" s="19"/>
      <c r="K25" s="19"/>
      <c r="L25" s="19"/>
      <c r="M25" s="19"/>
      <c r="N25" s="19">
        <v>75.8</v>
      </c>
      <c r="O25" s="19">
        <v>6.05</v>
      </c>
      <c r="P25" s="19">
        <v>21.24</v>
      </c>
      <c r="Q25" s="19">
        <v>26.53</v>
      </c>
      <c r="R25" s="20">
        <f t="shared" si="1"/>
        <v>28.875</v>
      </c>
      <c r="S25" s="19">
        <v>33</v>
      </c>
      <c r="T25" s="19">
        <v>31</v>
      </c>
      <c r="U25" s="19">
        <v>31</v>
      </c>
      <c r="V25" s="19">
        <f t="shared" si="2"/>
        <v>31.666666666666668</v>
      </c>
      <c r="W25" s="19"/>
      <c r="X25" s="19"/>
      <c r="Y25" s="19"/>
      <c r="Z25" s="19"/>
      <c r="AA25" s="19">
        <v>31</v>
      </c>
      <c r="AB25" s="19">
        <v>32</v>
      </c>
      <c r="AC25" s="19">
        <v>32</v>
      </c>
      <c r="AD25" s="19">
        <f t="shared" si="4"/>
        <v>31.666666666666668</v>
      </c>
    </row>
    <row r="26" spans="1:30" x14ac:dyDescent="0.15">
      <c r="A26" s="19">
        <v>268</v>
      </c>
      <c r="B26" s="13">
        <v>37.364826003824092</v>
      </c>
      <c r="C26" s="13">
        <v>30.582191204588902</v>
      </c>
      <c r="D26" s="13">
        <v>33.059577437858501</v>
      </c>
      <c r="E26" s="35">
        <f t="shared" si="0"/>
        <v>33.668864882090503</v>
      </c>
      <c r="F26" s="19">
        <v>79.430000000000007</v>
      </c>
      <c r="G26" s="19">
        <v>3.3</v>
      </c>
      <c r="H26" s="19">
        <v>19.21</v>
      </c>
      <c r="I26" s="19">
        <v>22.03</v>
      </c>
      <c r="J26" s="19">
        <v>81.75</v>
      </c>
      <c r="K26" s="19">
        <v>3.3</v>
      </c>
      <c r="L26" s="19">
        <v>17</v>
      </c>
      <c r="M26" s="19">
        <v>18.88</v>
      </c>
      <c r="N26" s="19">
        <v>81.88</v>
      </c>
      <c r="O26" s="19">
        <v>2.6</v>
      </c>
      <c r="P26" s="19">
        <v>16.05</v>
      </c>
      <c r="Q26" s="19">
        <v>18.739999999999998</v>
      </c>
      <c r="R26" s="20">
        <f t="shared" si="1"/>
        <v>19.883333333333329</v>
      </c>
      <c r="S26" s="19">
        <v>28</v>
      </c>
      <c r="T26" s="19">
        <v>28</v>
      </c>
      <c r="U26" s="19">
        <v>27</v>
      </c>
      <c r="V26" s="19">
        <f t="shared" si="2"/>
        <v>27.666666666666668</v>
      </c>
      <c r="W26" s="19">
        <v>29</v>
      </c>
      <c r="X26" s="19">
        <v>28</v>
      </c>
      <c r="Y26" s="19">
        <v>29</v>
      </c>
      <c r="Z26" s="19">
        <f t="shared" si="3"/>
        <v>28.666666666666668</v>
      </c>
      <c r="AA26" s="19">
        <v>28</v>
      </c>
      <c r="AB26" s="19">
        <v>28</v>
      </c>
      <c r="AC26" s="19">
        <v>27</v>
      </c>
      <c r="AD26" s="19">
        <f t="shared" si="4"/>
        <v>27.666666666666668</v>
      </c>
    </row>
    <row r="27" spans="1:30" x14ac:dyDescent="0.15">
      <c r="A27" s="19">
        <v>271</v>
      </c>
      <c r="B27" s="13">
        <v>29.28873040152963</v>
      </c>
      <c r="C27" s="13">
        <v>19.397510516252385</v>
      </c>
      <c r="D27" s="13">
        <v>30.800229445506695</v>
      </c>
      <c r="E27" s="35">
        <f t="shared" si="0"/>
        <v>26.495490121096235</v>
      </c>
      <c r="F27" s="19">
        <v>72.05</v>
      </c>
      <c r="G27" s="19">
        <v>7.11</v>
      </c>
      <c r="H27" s="19">
        <v>27.26</v>
      </c>
      <c r="I27" s="19">
        <v>33.479999999999997</v>
      </c>
      <c r="J27" s="19">
        <v>69.41</v>
      </c>
      <c r="K27" s="19">
        <v>8.2100000000000009</v>
      </c>
      <c r="L27" s="19">
        <v>27.42</v>
      </c>
      <c r="M27" s="19">
        <v>35.68</v>
      </c>
      <c r="N27" s="19">
        <v>69.45</v>
      </c>
      <c r="O27" s="19">
        <v>6.63</v>
      </c>
      <c r="P27" s="19">
        <v>27.69</v>
      </c>
      <c r="Q27" s="19">
        <v>35.479999999999997</v>
      </c>
      <c r="R27" s="20">
        <f t="shared" si="1"/>
        <v>34.879999999999995</v>
      </c>
      <c r="S27" s="19">
        <v>39</v>
      </c>
      <c r="T27" s="19">
        <v>38</v>
      </c>
      <c r="U27" s="19">
        <v>38</v>
      </c>
      <c r="V27" s="19">
        <f t="shared" si="2"/>
        <v>38.333333333333336</v>
      </c>
      <c r="W27" s="19">
        <v>36</v>
      </c>
      <c r="X27" s="19">
        <v>36</v>
      </c>
      <c r="Y27" s="19">
        <v>36</v>
      </c>
      <c r="Z27" s="19">
        <f t="shared" si="3"/>
        <v>36</v>
      </c>
      <c r="AA27" s="19">
        <v>35</v>
      </c>
      <c r="AB27" s="19">
        <v>35</v>
      </c>
      <c r="AC27" s="19">
        <v>35</v>
      </c>
      <c r="AD27" s="19">
        <f t="shared" si="4"/>
        <v>35</v>
      </c>
    </row>
    <row r="28" spans="1:30" x14ac:dyDescent="0.15">
      <c r="A28" s="19">
        <v>274</v>
      </c>
      <c r="B28" s="13">
        <v>32.313778202676879</v>
      </c>
      <c r="C28" s="13">
        <v>41.38069024856599</v>
      </c>
      <c r="D28" s="13">
        <v>27.086351816443582</v>
      </c>
      <c r="E28" s="35">
        <f t="shared" si="0"/>
        <v>33.593606755895486</v>
      </c>
      <c r="F28" s="19">
        <v>78.569999999999993</v>
      </c>
      <c r="G28" s="19">
        <v>4.28</v>
      </c>
      <c r="H28" s="19">
        <v>19.03</v>
      </c>
      <c r="I28" s="19">
        <v>22.7</v>
      </c>
      <c r="J28" s="19">
        <v>76.98</v>
      </c>
      <c r="K28" s="19">
        <v>4.26</v>
      </c>
      <c r="L28" s="19">
        <v>20.11</v>
      </c>
      <c r="M28" s="19">
        <v>24.55</v>
      </c>
      <c r="N28" s="19">
        <v>78.88</v>
      </c>
      <c r="O28" s="19">
        <v>5.49</v>
      </c>
      <c r="P28" s="19">
        <v>19.97</v>
      </c>
      <c r="Q28" s="19">
        <v>23.38</v>
      </c>
      <c r="R28" s="20">
        <f t="shared" si="1"/>
        <v>23.543333333333333</v>
      </c>
      <c r="S28" s="19">
        <v>29</v>
      </c>
      <c r="T28" s="19">
        <v>29</v>
      </c>
      <c r="U28" s="19">
        <v>30</v>
      </c>
      <c r="V28" s="19">
        <f t="shared" si="2"/>
        <v>29.333333333333332</v>
      </c>
      <c r="W28" s="19">
        <v>30</v>
      </c>
      <c r="X28" s="19">
        <v>30</v>
      </c>
      <c r="Y28" s="19">
        <v>30</v>
      </c>
      <c r="Z28" s="19">
        <f t="shared" si="3"/>
        <v>30</v>
      </c>
      <c r="AA28" s="19">
        <v>30</v>
      </c>
      <c r="AB28" s="19">
        <v>29</v>
      </c>
      <c r="AC28" s="19">
        <v>29</v>
      </c>
      <c r="AD28" s="19">
        <f t="shared" si="4"/>
        <v>29.333333333333332</v>
      </c>
    </row>
    <row r="29" spans="1:30" x14ac:dyDescent="0.15">
      <c r="A29" s="19">
        <v>297</v>
      </c>
      <c r="B29" s="13">
        <v>26.637434034416835</v>
      </c>
      <c r="C29" s="13">
        <v>23.97023900573614</v>
      </c>
      <c r="D29" s="36">
        <v>34.161736137667297</v>
      </c>
      <c r="E29" s="35">
        <f t="shared" si="0"/>
        <v>28.256469725940093</v>
      </c>
      <c r="F29" s="19">
        <v>79.63</v>
      </c>
      <c r="G29" s="19">
        <v>3.26</v>
      </c>
      <c r="H29" s="19">
        <v>21.58</v>
      </c>
      <c r="I29" s="19">
        <v>23.61</v>
      </c>
      <c r="J29" s="19">
        <v>79.72</v>
      </c>
      <c r="K29" s="19">
        <v>4.07</v>
      </c>
      <c r="L29" s="19">
        <v>18.84</v>
      </c>
      <c r="M29" s="19">
        <v>21.71</v>
      </c>
      <c r="N29" s="19">
        <v>79.63</v>
      </c>
      <c r="O29" s="19">
        <v>3.81</v>
      </c>
      <c r="P29" s="19">
        <v>19.11</v>
      </c>
      <c r="Q29" s="19">
        <v>21.91</v>
      </c>
      <c r="R29" s="20">
        <f t="shared" si="1"/>
        <v>22.41</v>
      </c>
      <c r="S29" s="19">
        <v>38</v>
      </c>
      <c r="T29" s="19">
        <v>37</v>
      </c>
      <c r="U29" s="19">
        <v>36</v>
      </c>
      <c r="V29" s="19">
        <f t="shared" si="2"/>
        <v>37</v>
      </c>
      <c r="W29" s="19">
        <v>36</v>
      </c>
      <c r="X29" s="19">
        <v>36</v>
      </c>
      <c r="Y29" s="19">
        <v>36</v>
      </c>
      <c r="Z29" s="19">
        <f t="shared" si="3"/>
        <v>36</v>
      </c>
      <c r="AA29" s="19">
        <v>34</v>
      </c>
      <c r="AB29" s="19">
        <v>36</v>
      </c>
      <c r="AC29" s="19">
        <v>35</v>
      </c>
      <c r="AD29" s="19">
        <f t="shared" si="4"/>
        <v>35</v>
      </c>
    </row>
    <row r="30" spans="1:30" x14ac:dyDescent="0.15">
      <c r="A30" s="19">
        <v>299</v>
      </c>
      <c r="B30" s="13">
        <v>40.843367112810689</v>
      </c>
      <c r="C30" s="13">
        <v>17.141770554493309</v>
      </c>
      <c r="D30" s="13">
        <v>15.198424474187382</v>
      </c>
      <c r="E30" s="35">
        <f t="shared" si="0"/>
        <v>24.39452071383046</v>
      </c>
      <c r="F30" s="19">
        <v>77.290000000000006</v>
      </c>
      <c r="G30" s="19">
        <v>3.87</v>
      </c>
      <c r="H30" s="19">
        <v>21.87</v>
      </c>
      <c r="I30" s="19">
        <v>25.47</v>
      </c>
      <c r="J30" s="19">
        <v>77.08</v>
      </c>
      <c r="K30" s="19">
        <v>4.03</v>
      </c>
      <c r="L30" s="19">
        <v>17.47</v>
      </c>
      <c r="M30" s="19">
        <v>22.76</v>
      </c>
      <c r="N30" s="19">
        <v>79.41</v>
      </c>
      <c r="O30" s="19">
        <v>4.7300000000000004</v>
      </c>
      <c r="P30" s="19">
        <v>16.32</v>
      </c>
      <c r="Q30" s="19">
        <v>20.440000000000001</v>
      </c>
      <c r="R30" s="20">
        <f t="shared" si="1"/>
        <v>22.89</v>
      </c>
      <c r="S30" s="19">
        <v>34</v>
      </c>
      <c r="T30" s="19">
        <v>33</v>
      </c>
      <c r="U30" s="19">
        <v>33</v>
      </c>
      <c r="V30" s="19">
        <f t="shared" si="2"/>
        <v>33.333333333333336</v>
      </c>
      <c r="W30" s="19">
        <v>35</v>
      </c>
      <c r="X30" s="19">
        <v>35</v>
      </c>
      <c r="Y30" s="19">
        <v>35</v>
      </c>
      <c r="Z30" s="19">
        <f t="shared" si="3"/>
        <v>35</v>
      </c>
      <c r="AA30" s="19">
        <v>32</v>
      </c>
      <c r="AB30" s="19">
        <v>32</v>
      </c>
      <c r="AC30" s="19">
        <v>32</v>
      </c>
      <c r="AD30" s="19">
        <f t="shared" si="4"/>
        <v>32</v>
      </c>
    </row>
    <row r="31" spans="1:30" x14ac:dyDescent="0.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8"/>
      <c r="W31" s="19"/>
      <c r="X31" s="19"/>
      <c r="Y31" s="19"/>
      <c r="Z31" s="18"/>
      <c r="AA31" s="19"/>
      <c r="AB31" s="19"/>
      <c r="AC31" s="19"/>
      <c r="AD31" s="18"/>
    </row>
  </sheetData>
  <mergeCells count="13">
    <mergeCell ref="A1:A3"/>
    <mergeCell ref="F1:Q1"/>
    <mergeCell ref="R1:R3"/>
    <mergeCell ref="B1:E2"/>
    <mergeCell ref="Z2:Z3"/>
    <mergeCell ref="F2:I2"/>
    <mergeCell ref="J2:M2"/>
    <mergeCell ref="N2:Q2"/>
    <mergeCell ref="AA2:AC3"/>
    <mergeCell ref="S1:AD1"/>
    <mergeCell ref="W2:Y3"/>
    <mergeCell ref="V2:V3"/>
    <mergeCell ref="S2:U3"/>
  </mergeCells>
  <phoneticPr fontId="2" type="noConversion"/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E12" sqref="E12"/>
    </sheetView>
  </sheetViews>
  <sheetFormatPr defaultRowHeight="13.5" x14ac:dyDescent="0.15"/>
  <sheetData>
    <row r="1" spans="1:10" x14ac:dyDescent="0.15">
      <c r="A1" s="68" t="s">
        <v>200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x14ac:dyDescent="0.15">
      <c r="A3" t="s">
        <v>194</v>
      </c>
      <c r="G3" t="s">
        <v>198</v>
      </c>
    </row>
    <row r="4" spans="1:10" x14ac:dyDescent="0.15">
      <c r="A4" t="s">
        <v>201</v>
      </c>
      <c r="B4" t="s">
        <v>195</v>
      </c>
      <c r="C4" t="s">
        <v>196</v>
      </c>
      <c r="D4" t="s">
        <v>197</v>
      </c>
      <c r="G4" t="s">
        <v>201</v>
      </c>
      <c r="H4" t="s">
        <v>195</v>
      </c>
      <c r="I4" t="s">
        <v>196</v>
      </c>
      <c r="J4" t="s">
        <v>197</v>
      </c>
    </row>
    <row r="5" spans="1:10" x14ac:dyDescent="0.15">
      <c r="A5">
        <v>29.806666666666668</v>
      </c>
      <c r="B5">
        <v>73.376666666666665</v>
      </c>
      <c r="C5">
        <v>9.2800000000000011</v>
      </c>
      <c r="D5">
        <v>22.203333333333333</v>
      </c>
      <c r="G5">
        <v>30.286666666666665</v>
      </c>
      <c r="H5">
        <v>71.00333333333333</v>
      </c>
      <c r="I5">
        <v>8.7766666666666655</v>
      </c>
      <c r="J5">
        <v>20.473333333333333</v>
      </c>
    </row>
    <row r="6" spans="1:10" x14ac:dyDescent="0.15">
      <c r="A6">
        <v>34.196666666666665</v>
      </c>
      <c r="B6">
        <v>69.149999999999991</v>
      </c>
      <c r="C6">
        <v>11.479999999999999</v>
      </c>
      <c r="D6">
        <v>23.17</v>
      </c>
      <c r="G6">
        <v>34.606666666666662</v>
      </c>
      <c r="H6">
        <v>67.709999999999994</v>
      </c>
      <c r="I6">
        <v>11.503333333333332</v>
      </c>
      <c r="J6">
        <v>21.86</v>
      </c>
    </row>
    <row r="7" spans="1:10" x14ac:dyDescent="0.15">
      <c r="A7">
        <v>27.50333333333333</v>
      </c>
      <c r="B7">
        <v>75.893333333333331</v>
      </c>
      <c r="C7">
        <v>7.2466666666666661</v>
      </c>
      <c r="D7">
        <v>22.336666666666662</v>
      </c>
      <c r="G7">
        <v>27.803333333333331</v>
      </c>
      <c r="H7">
        <v>74.536666666666676</v>
      </c>
      <c r="I7">
        <v>7.6533333333333333</v>
      </c>
      <c r="J7">
        <v>21.146666666666665</v>
      </c>
    </row>
    <row r="8" spans="1:10" x14ac:dyDescent="0.15">
      <c r="A8">
        <v>31.056666666666668</v>
      </c>
      <c r="B8">
        <v>74.696666666666673</v>
      </c>
      <c r="C8">
        <v>8.0200000000000014</v>
      </c>
      <c r="D8">
        <v>25.98</v>
      </c>
      <c r="G8">
        <v>31.429999999999996</v>
      </c>
      <c r="H8">
        <v>72.643333333333331</v>
      </c>
      <c r="I8">
        <v>8.4500000000000011</v>
      </c>
      <c r="J8">
        <v>24.356666666666666</v>
      </c>
    </row>
    <row r="9" spans="1:10" x14ac:dyDescent="0.15">
      <c r="A9">
        <v>27.613333333333333</v>
      </c>
      <c r="B9">
        <v>75.31</v>
      </c>
      <c r="C9">
        <v>6.5033333333333339</v>
      </c>
      <c r="D9">
        <v>22.13</v>
      </c>
      <c r="G9">
        <v>28.25</v>
      </c>
      <c r="H9">
        <v>73.353333333333339</v>
      </c>
      <c r="I9">
        <v>6.7633333333333328</v>
      </c>
      <c r="J9">
        <v>20.773333333333337</v>
      </c>
    </row>
    <row r="10" spans="1:10" x14ac:dyDescent="0.15">
      <c r="A10">
        <v>33.479999999999997</v>
      </c>
      <c r="B10">
        <v>71.756666666666661</v>
      </c>
      <c r="C10">
        <v>9.26</v>
      </c>
      <c r="D10">
        <v>26.103333333333335</v>
      </c>
      <c r="G10">
        <v>33.76</v>
      </c>
      <c r="H10">
        <v>69.773333333333326</v>
      </c>
      <c r="I10">
        <v>8.9766666666666666</v>
      </c>
      <c r="J10">
        <v>24.47666666666667</v>
      </c>
    </row>
    <row r="11" spans="1:10" x14ac:dyDescent="0.15">
      <c r="A11">
        <v>26.406666666666666</v>
      </c>
      <c r="B11">
        <v>76.166666666666671</v>
      </c>
      <c r="C11">
        <v>7.663333333333334</v>
      </c>
      <c r="D11">
        <v>20.743333333333332</v>
      </c>
      <c r="G11">
        <v>26.273333333333337</v>
      </c>
      <c r="H11">
        <v>74.7</v>
      </c>
      <c r="I11">
        <v>7.6499999999999995</v>
      </c>
      <c r="J11">
        <v>18.446666666666665</v>
      </c>
    </row>
    <row r="12" spans="1:10" x14ac:dyDescent="0.15">
      <c r="A12">
        <v>29.446666666666669</v>
      </c>
      <c r="B12">
        <v>74.45</v>
      </c>
      <c r="C12">
        <v>8.0066666666666659</v>
      </c>
      <c r="D12">
        <v>23.403333333333332</v>
      </c>
      <c r="G12">
        <v>30.193333333333339</v>
      </c>
      <c r="H12">
        <v>73.239999999999995</v>
      </c>
      <c r="I12">
        <v>8.7799999999999994</v>
      </c>
      <c r="J12">
        <v>21.553333333333331</v>
      </c>
    </row>
    <row r="13" spans="1:10" x14ac:dyDescent="0.15">
      <c r="A13">
        <v>18.39</v>
      </c>
      <c r="B13">
        <v>81.749999999999986</v>
      </c>
      <c r="C13">
        <v>2.97</v>
      </c>
      <c r="D13">
        <v>16.216666666666669</v>
      </c>
      <c r="G13">
        <v>18.936666666666664</v>
      </c>
      <c r="H13">
        <v>80.323333333333338</v>
      </c>
      <c r="I13">
        <v>3.9299999999999997</v>
      </c>
      <c r="J13">
        <v>15.15</v>
      </c>
    </row>
    <row r="14" spans="1:10" x14ac:dyDescent="0.15">
      <c r="A14">
        <v>22.17</v>
      </c>
      <c r="B14">
        <v>79.86999999999999</v>
      </c>
      <c r="C14">
        <v>3.9599999999999995</v>
      </c>
      <c r="D14">
        <v>19.593333333333334</v>
      </c>
      <c r="G14">
        <v>22.486666666666665</v>
      </c>
      <c r="H14">
        <v>78.06</v>
      </c>
      <c r="I14">
        <v>4.0633333333333335</v>
      </c>
      <c r="J14">
        <v>18.169999999999998</v>
      </c>
    </row>
    <row r="15" spans="1:10" x14ac:dyDescent="0.15">
      <c r="A15">
        <v>37.65</v>
      </c>
      <c r="B15">
        <v>67.33</v>
      </c>
      <c r="C15">
        <v>10.513333333333334</v>
      </c>
      <c r="D15">
        <v>27.186666666666667</v>
      </c>
      <c r="G15">
        <v>36.449999999999996</v>
      </c>
      <c r="H15">
        <v>66.923333333333332</v>
      </c>
      <c r="I15">
        <v>11.066666666666668</v>
      </c>
      <c r="J15">
        <v>24.400000000000002</v>
      </c>
    </row>
    <row r="16" spans="1:10" x14ac:dyDescent="0.15">
      <c r="A16">
        <v>13.656666666666666</v>
      </c>
      <c r="B16">
        <v>87.04</v>
      </c>
      <c r="C16">
        <v>1.9566666666666668</v>
      </c>
      <c r="D16">
        <v>14.836666666666666</v>
      </c>
      <c r="G16">
        <v>14.366666666666667</v>
      </c>
      <c r="H16">
        <v>85.076666666666668</v>
      </c>
      <c r="I16">
        <v>1.75</v>
      </c>
      <c r="J16">
        <v>14.193333333333333</v>
      </c>
    </row>
    <row r="17" spans="1:10" x14ac:dyDescent="0.15">
      <c r="A17">
        <v>27.11</v>
      </c>
      <c r="B17">
        <v>74.99666666666667</v>
      </c>
      <c r="C17">
        <v>6.6733333333333329</v>
      </c>
      <c r="D17">
        <v>21.423333333333332</v>
      </c>
      <c r="G17">
        <v>27.86</v>
      </c>
      <c r="H17">
        <v>72.826666666666668</v>
      </c>
      <c r="I17">
        <v>6.09</v>
      </c>
      <c r="J17">
        <v>19.446666666666669</v>
      </c>
    </row>
    <row r="18" spans="1:10" x14ac:dyDescent="0.15">
      <c r="A18">
        <v>20.313333333333336</v>
      </c>
      <c r="B18">
        <v>82.49</v>
      </c>
      <c r="C18">
        <v>3.456666666666667</v>
      </c>
      <c r="D18">
        <v>19.55</v>
      </c>
      <c r="G18">
        <v>19.516666666666669</v>
      </c>
      <c r="H18">
        <v>81.466666666666654</v>
      </c>
      <c r="I18">
        <v>7.28</v>
      </c>
      <c r="J18">
        <v>17.393333333333334</v>
      </c>
    </row>
    <row r="19" spans="1:10" x14ac:dyDescent="0.15">
      <c r="A19">
        <v>19.156666666666666</v>
      </c>
      <c r="B19">
        <v>83</v>
      </c>
      <c r="C19">
        <v>3.7399999999999998</v>
      </c>
      <c r="D19">
        <v>18.37</v>
      </c>
      <c r="G19">
        <v>19.739999999999998</v>
      </c>
      <c r="H19">
        <v>79.989999999999995</v>
      </c>
      <c r="I19">
        <v>3.6833333333333336</v>
      </c>
      <c r="J19">
        <v>16.256666666666664</v>
      </c>
    </row>
    <row r="20" spans="1:10" x14ac:dyDescent="0.15">
      <c r="A20">
        <v>18.373333333333331</v>
      </c>
      <c r="B20">
        <v>83.216666666666669</v>
      </c>
      <c r="C20">
        <v>2.3366666666666664</v>
      </c>
      <c r="D20">
        <v>17.849999999999998</v>
      </c>
      <c r="G20">
        <v>18.483333333333334</v>
      </c>
      <c r="H20">
        <v>81.536666666666676</v>
      </c>
      <c r="I20">
        <v>2.61</v>
      </c>
      <c r="J20">
        <v>16.396666666666665</v>
      </c>
    </row>
    <row r="21" spans="1:10" x14ac:dyDescent="0.15">
      <c r="A21">
        <v>20.53</v>
      </c>
      <c r="B21">
        <v>81.5</v>
      </c>
      <c r="C21">
        <v>4.5033333333333339</v>
      </c>
      <c r="D21">
        <v>18.71</v>
      </c>
      <c r="G21">
        <v>20.863333333333333</v>
      </c>
      <c r="H21">
        <v>80.326666666666668</v>
      </c>
      <c r="I21">
        <v>5.3999999999999995</v>
      </c>
      <c r="J21">
        <v>17.733333333333331</v>
      </c>
    </row>
    <row r="22" spans="1:10" x14ac:dyDescent="0.15">
      <c r="A22">
        <v>21.209999999999997</v>
      </c>
      <c r="B22">
        <v>80.923333333333332</v>
      </c>
      <c r="C22">
        <v>4.0766666666666671</v>
      </c>
      <c r="D22">
        <v>19.5</v>
      </c>
      <c r="G22">
        <v>21.353333333333335</v>
      </c>
      <c r="H22">
        <v>80.263333333333335</v>
      </c>
      <c r="I22">
        <v>4.666666666666667</v>
      </c>
      <c r="J22">
        <v>18.656666666666666</v>
      </c>
    </row>
    <row r="23" spans="1:10" x14ac:dyDescent="0.15">
      <c r="A23">
        <v>19.773333333333333</v>
      </c>
      <c r="B23">
        <v>81.946666666666673</v>
      </c>
      <c r="C23">
        <v>4.1399999999999997</v>
      </c>
      <c r="D23">
        <v>18.189999999999998</v>
      </c>
      <c r="G23">
        <v>20.186666666666667</v>
      </c>
      <c r="H23">
        <v>80.839999999999989</v>
      </c>
      <c r="I23">
        <v>4.9866666666666672</v>
      </c>
      <c r="J23">
        <v>17.426666666666666</v>
      </c>
    </row>
    <row r="24" spans="1:10" x14ac:dyDescent="0.15">
      <c r="A24">
        <v>22.623333333333335</v>
      </c>
      <c r="B24">
        <v>78.070000000000007</v>
      </c>
      <c r="C24">
        <v>6.9666666666666659</v>
      </c>
      <c r="D24">
        <v>17.233333333333331</v>
      </c>
      <c r="G24">
        <v>22.45</v>
      </c>
      <c r="H24">
        <v>77.293333333333337</v>
      </c>
      <c r="I24">
        <v>7.5866666666666669</v>
      </c>
      <c r="J24">
        <v>15.623333333333333</v>
      </c>
    </row>
    <row r="25" spans="1:10" x14ac:dyDescent="0.15">
      <c r="A25">
        <v>24.929999999999996</v>
      </c>
      <c r="B25">
        <v>79.070000000000007</v>
      </c>
      <c r="C25">
        <v>5.913333333333334</v>
      </c>
      <c r="D25">
        <v>22.043333333333333</v>
      </c>
      <c r="G25">
        <v>22.756666666666664</v>
      </c>
      <c r="H25">
        <v>78.25333333333333</v>
      </c>
      <c r="I25">
        <v>6.0399999999999991</v>
      </c>
      <c r="J25">
        <v>18.106666666666666</v>
      </c>
    </row>
    <row r="26" spans="1:10" x14ac:dyDescent="0.15">
      <c r="A26">
        <v>17.993333333333332</v>
      </c>
      <c r="B26">
        <v>84.05</v>
      </c>
      <c r="C26">
        <v>2.7333333333333329</v>
      </c>
      <c r="D26">
        <v>17.95</v>
      </c>
      <c r="G26">
        <v>18.023333333333337</v>
      </c>
      <c r="H26">
        <v>81.283333333333346</v>
      </c>
      <c r="I26">
        <v>2.5533333333333332</v>
      </c>
      <c r="J26">
        <v>15.433333333333332</v>
      </c>
    </row>
    <row r="27" spans="1:10" x14ac:dyDescent="0.15">
      <c r="A27">
        <v>25.443333333333332</v>
      </c>
      <c r="B27">
        <v>79.346666666666678</v>
      </c>
      <c r="C27">
        <v>5.6033333333333344</v>
      </c>
      <c r="D27">
        <v>23.14</v>
      </c>
      <c r="G27">
        <v>24.933333333333334</v>
      </c>
      <c r="H27">
        <v>78.436666666666667</v>
      </c>
      <c r="I27">
        <v>6.2600000000000007</v>
      </c>
      <c r="J27">
        <v>21.27333333333333</v>
      </c>
    </row>
    <row r="28" spans="1:10" x14ac:dyDescent="0.15">
      <c r="A28">
        <v>41.236666666666672</v>
      </c>
      <c r="B28">
        <v>63.506666666666668</v>
      </c>
      <c r="C28">
        <v>14.68</v>
      </c>
      <c r="D28">
        <v>26.046666666666667</v>
      </c>
      <c r="G28">
        <v>41.38</v>
      </c>
      <c r="H28">
        <v>63.080000000000005</v>
      </c>
      <c r="I28">
        <v>15.593333333333334</v>
      </c>
      <c r="J28">
        <v>25.066666666666666</v>
      </c>
    </row>
    <row r="29" spans="1:10" x14ac:dyDescent="0.15">
      <c r="A29">
        <v>28.233333333333334</v>
      </c>
      <c r="B29">
        <v>74.31</v>
      </c>
      <c r="C29">
        <v>7.5</v>
      </c>
      <c r="D29">
        <v>21.516666666666666</v>
      </c>
      <c r="G29">
        <v>27.50333333333333</v>
      </c>
      <c r="H29">
        <v>72.523333333333326</v>
      </c>
      <c r="I29">
        <v>7.0066666666666668</v>
      </c>
      <c r="J29">
        <v>18.150000000000002</v>
      </c>
    </row>
    <row r="30" spans="1:10" x14ac:dyDescent="0.15">
      <c r="A30">
        <v>26.096666666666668</v>
      </c>
      <c r="B30">
        <v>78.716666666666654</v>
      </c>
      <c r="C30">
        <v>5.3566666666666665</v>
      </c>
      <c r="D30">
        <v>23.58666666666667</v>
      </c>
      <c r="G30">
        <v>25.496666666666666</v>
      </c>
      <c r="H30">
        <v>77.399999999999991</v>
      </c>
      <c r="I30">
        <v>5.3633333333333333</v>
      </c>
      <c r="J30">
        <v>21.596666666666668</v>
      </c>
    </row>
    <row r="31" spans="1:10" x14ac:dyDescent="0.15">
      <c r="A31">
        <v>28.236666666666665</v>
      </c>
      <c r="B31">
        <v>73.14</v>
      </c>
      <c r="C31">
        <v>9.2099999999999991</v>
      </c>
      <c r="D31">
        <v>19.2</v>
      </c>
      <c r="G31">
        <v>26.26</v>
      </c>
      <c r="H31">
        <v>73.106666666666669</v>
      </c>
      <c r="I31">
        <v>9.4466666666666672</v>
      </c>
      <c r="J31">
        <v>15.346666666666666</v>
      </c>
    </row>
    <row r="32" spans="1:10" x14ac:dyDescent="0.15">
      <c r="A32">
        <v>21.486666666666668</v>
      </c>
      <c r="B32">
        <v>78.776666666666657</v>
      </c>
      <c r="C32">
        <v>5.7966666666666669</v>
      </c>
      <c r="D32">
        <v>16.793333333333337</v>
      </c>
      <c r="G32">
        <v>22.349999999999998</v>
      </c>
      <c r="H32">
        <v>76.7</v>
      </c>
      <c r="I32">
        <v>5.9933333333333332</v>
      </c>
      <c r="J32">
        <v>15.356666666666667</v>
      </c>
    </row>
    <row r="33" spans="1:10" x14ac:dyDescent="0.15">
      <c r="A33">
        <v>31.12</v>
      </c>
      <c r="B33">
        <v>73.06</v>
      </c>
      <c r="C33">
        <v>8.3266666666666662</v>
      </c>
      <c r="D33">
        <v>24.36</v>
      </c>
      <c r="G33">
        <v>31.136666666666667</v>
      </c>
      <c r="H33">
        <v>71.81</v>
      </c>
      <c r="I33">
        <v>8.5566666666666666</v>
      </c>
      <c r="J33">
        <v>22.876666666666665</v>
      </c>
    </row>
    <row r="34" spans="1:10" x14ac:dyDescent="0.15">
      <c r="A34">
        <v>26.066666666666666</v>
      </c>
      <c r="B34">
        <v>76.87</v>
      </c>
      <c r="C34">
        <v>6.05</v>
      </c>
      <c r="D34">
        <v>21.543333333333333</v>
      </c>
      <c r="G34">
        <v>23.36</v>
      </c>
      <c r="H34">
        <v>76.953333333333333</v>
      </c>
      <c r="I34">
        <v>5.5533333333333337</v>
      </c>
      <c r="J34">
        <v>17.263333333333335</v>
      </c>
    </row>
    <row r="35" spans="1:10" x14ac:dyDescent="0.15">
      <c r="A35">
        <v>37.156666666666666</v>
      </c>
      <c r="B35">
        <v>68.326666666666668</v>
      </c>
      <c r="C35">
        <v>12.666666666666666</v>
      </c>
      <c r="D35">
        <v>26.45</v>
      </c>
      <c r="G35">
        <v>37.386666666666663</v>
      </c>
      <c r="H35">
        <v>67.233333333333334</v>
      </c>
      <c r="I35">
        <v>12.836666666666666</v>
      </c>
      <c r="J35">
        <v>25.423333333333332</v>
      </c>
    </row>
    <row r="36" spans="1:10" x14ac:dyDescent="0.15">
      <c r="A36">
        <v>36.436666666666667</v>
      </c>
      <c r="B36">
        <v>61.956666666666671</v>
      </c>
      <c r="C36">
        <v>11.226666666666667</v>
      </c>
      <c r="D36">
        <v>26.416666666666668</v>
      </c>
      <c r="G36">
        <v>37.386666666666663</v>
      </c>
      <c r="H36">
        <v>67.233333333333334</v>
      </c>
      <c r="I36">
        <v>12.836666666666666</v>
      </c>
      <c r="J36">
        <v>25.423333333333332</v>
      </c>
    </row>
    <row r="37" spans="1:10" x14ac:dyDescent="0.15">
      <c r="A37">
        <v>29.28</v>
      </c>
      <c r="B37">
        <v>75.963333333333324</v>
      </c>
      <c r="C37">
        <v>6.8533333333333326</v>
      </c>
      <c r="D37">
        <v>25.09</v>
      </c>
      <c r="G37">
        <v>27.209999999999997</v>
      </c>
      <c r="H37">
        <v>74.023333333333326</v>
      </c>
      <c r="I37">
        <v>6.3633333333333333</v>
      </c>
      <c r="J37">
        <v>20.096666666666668</v>
      </c>
    </row>
    <row r="38" spans="1:10" x14ac:dyDescent="0.15">
      <c r="A38">
        <v>25.186666666666667</v>
      </c>
      <c r="B38">
        <v>77.476666666666674</v>
      </c>
      <c r="C38">
        <v>6.8133333333333335</v>
      </c>
      <c r="D38">
        <v>20.66</v>
      </c>
      <c r="G38">
        <v>25.516666666666666</v>
      </c>
      <c r="H38">
        <v>76.626666666666665</v>
      </c>
      <c r="I38">
        <v>7.086666666666666</v>
      </c>
      <c r="J38">
        <v>19.626666666666665</v>
      </c>
    </row>
    <row r="39" spans="1:10" x14ac:dyDescent="0.15">
      <c r="G39">
        <v>0</v>
      </c>
      <c r="H39">
        <v>0</v>
      </c>
      <c r="I39">
        <v>0</v>
      </c>
      <c r="J39">
        <v>0</v>
      </c>
    </row>
  </sheetData>
  <mergeCells count="1">
    <mergeCell ref="A1:J2"/>
  </mergeCells>
  <phoneticPr fontId="2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element content of eggshell</vt:lpstr>
      <vt:lpstr>classification of eggs</vt:lpstr>
      <vt:lpstr>0day</vt:lpstr>
      <vt:lpstr>4day</vt:lpstr>
      <vt:lpstr>8day</vt:lpstr>
      <vt:lpstr>12day</vt:lpstr>
      <vt:lpstr>16day</vt:lpstr>
      <vt:lpstr>21day</vt:lpstr>
      <vt:lpstr>before and after fumigation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2015-12-27T09:49:30Z</dcterms:modified>
</cp:coreProperties>
</file>