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Original data" sheetId="1" r:id="rId1"/>
    <sheet name="Statistics" sheetId="2" r:id="rId2"/>
    <sheet name="Graph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10" i="2"/>
  <c r="C10"/>
  <c r="I18" i="1"/>
  <c r="I14"/>
  <c r="I11"/>
  <c r="I7"/>
  <c r="I21"/>
  <c r="C22" s="1"/>
  <c r="I4"/>
  <c r="G12"/>
  <c r="E22" l="1"/>
  <c r="D22"/>
  <c r="F5"/>
  <c r="G5"/>
  <c r="H5"/>
  <c r="E5"/>
  <c r="C5"/>
  <c r="E8"/>
  <c r="F8"/>
  <c r="C8"/>
  <c r="D8"/>
  <c r="F12"/>
  <c r="E12"/>
  <c r="C12"/>
  <c r="E15"/>
  <c r="C15"/>
  <c r="F15"/>
  <c r="D15"/>
  <c r="F19"/>
  <c r="D19"/>
  <c r="G19"/>
  <c r="H19"/>
  <c r="C19"/>
  <c r="E19"/>
</calcChain>
</file>

<file path=xl/sharedStrings.xml><?xml version="1.0" encoding="utf-8"?>
<sst xmlns="http://schemas.openxmlformats.org/spreadsheetml/2006/main" count="88" uniqueCount="33">
  <si>
    <t>GV</t>
    <phoneticPr fontId="1" type="noConversion"/>
  </si>
  <si>
    <t>Pre-MI</t>
  </si>
  <si>
    <t>MI</t>
    <phoneticPr fontId="1" type="noConversion"/>
  </si>
  <si>
    <t>AI</t>
    <phoneticPr fontId="1" type="noConversion"/>
  </si>
  <si>
    <t>TI</t>
    <phoneticPr fontId="1" type="noConversion"/>
  </si>
  <si>
    <t>Total</t>
    <phoneticPr fontId="1" type="noConversion"/>
  </si>
  <si>
    <t>GV-like</t>
    <phoneticPr fontId="1" type="noConversion"/>
  </si>
  <si>
    <t>Ave</t>
  </si>
  <si>
    <t>STD</t>
  </si>
  <si>
    <t>SEM</t>
  </si>
  <si>
    <t>Arl2</t>
  </si>
  <si>
    <t>GV</t>
  </si>
  <si>
    <t>GV-like</t>
  </si>
  <si>
    <t>MI</t>
  </si>
  <si>
    <t>AI</t>
  </si>
  <si>
    <t>TI</t>
  </si>
  <si>
    <t>Control</t>
  </si>
  <si>
    <t>Control-number</t>
    <phoneticPr fontId="1" type="noConversion"/>
  </si>
  <si>
    <t>Repeat 1</t>
    <phoneticPr fontId="1" type="noConversion"/>
  </si>
  <si>
    <t>Repeat 2</t>
    <phoneticPr fontId="1" type="noConversion"/>
  </si>
  <si>
    <t>Repeat 3</t>
    <phoneticPr fontId="1" type="noConversion"/>
  </si>
  <si>
    <t>Control-percentage</t>
    <phoneticPr fontId="1" type="noConversion"/>
  </si>
  <si>
    <t>Arl2-number</t>
    <phoneticPr fontId="1" type="noConversion"/>
  </si>
  <si>
    <t>Arl2-percentage</t>
    <phoneticPr fontId="1" type="noConversion"/>
  </si>
  <si>
    <t>Control</t>
    <phoneticPr fontId="1" type="noConversion"/>
  </si>
  <si>
    <t>P value</t>
    <phoneticPr fontId="1" type="noConversion"/>
  </si>
  <si>
    <t>Stage</t>
    <phoneticPr fontId="1" type="noConversion"/>
  </si>
  <si>
    <t>Figure 3B: Number and percentage of oocytes at each stage at 8 hour of IVM (in-vitro maturation)</t>
    <phoneticPr fontId="1" type="noConversion"/>
  </si>
  <si>
    <t>Figure 3B: Comparison of percentage of GV-like &amp; MI oocytes at 8 hour of IVM (in-vitro maturation)</t>
    <phoneticPr fontId="1" type="noConversion"/>
  </si>
  <si>
    <t>Control</t>
    <phoneticPr fontId="1" type="noConversion"/>
  </si>
  <si>
    <t>Ave</t>
    <phoneticPr fontId="1" type="noConversion"/>
  </si>
  <si>
    <t>Figure 3B: Percentage of oocytes-three repeats together</t>
    <phoneticPr fontId="1" type="noConversion"/>
  </si>
  <si>
    <t>SEM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</si>
</sst>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>
      <alignment vertical="center"/>
    </xf>
    <xf numFmtId="9" fontId="0" fillId="0" borderId="0" xfId="0" applyNumberFormat="1">
      <alignment vertical="center"/>
    </xf>
    <xf numFmtId="10" fontId="0" fillId="0" borderId="0" xfId="1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10" fontId="4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0.17876039238112001"/>
          <c:y val="6.9919072615923034E-2"/>
          <c:w val="0.79373069986363443"/>
          <c:h val="0.73841868711002168"/>
        </c:manualLayout>
      </c:layout>
      <c:barChart>
        <c:barDir val="col"/>
        <c:grouping val="clustered"/>
        <c:ser>
          <c:idx val="0"/>
          <c:order val="0"/>
          <c:tx>
            <c:strRef>
              <c:f>[1]Sheet1!$W$3</c:f>
              <c:strCache>
                <c:ptCount val="1"/>
                <c:pt idx="0">
                  <c:v>Control</c:v>
                </c:pt>
              </c:strCache>
            </c:strRef>
          </c:tx>
          <c:errBars>
            <c:errBarType val="both"/>
            <c:errValType val="cust"/>
            <c:plus>
              <c:numRef>
                <c:f>[1]Sheet1!$N$9:$T$9</c:f>
                <c:numCache>
                  <c:formatCode>General</c:formatCode>
                  <c:ptCount val="7"/>
                  <c:pt idx="0">
                    <c:v>6.9495635689150346E-3</c:v>
                  </c:pt>
                  <c:pt idx="1">
                    <c:v>9.5238095238095229E-3</c:v>
                  </c:pt>
                  <c:pt idx="2">
                    <c:v>3.2445382172754673E-2</c:v>
                  </c:pt>
                  <c:pt idx="3">
                    <c:v>6.7455130185459539E-2</c:v>
                  </c:pt>
                  <c:pt idx="4">
                    <c:v>1.0246355173159711E-2</c:v>
                  </c:pt>
                  <c:pt idx="5">
                    <c:v>3.5372445073022091E-2</c:v>
                  </c:pt>
                </c:numCache>
              </c:numRef>
            </c:plus>
            <c:minus>
              <c:numRef>
                <c:f>[1]Sheet1!$N$9:$T$9</c:f>
                <c:numCache>
                  <c:formatCode>General</c:formatCode>
                  <c:ptCount val="7"/>
                  <c:pt idx="0">
                    <c:v>6.9495635689150346E-3</c:v>
                  </c:pt>
                  <c:pt idx="1">
                    <c:v>9.5238095238095229E-3</c:v>
                  </c:pt>
                  <c:pt idx="2">
                    <c:v>3.2445382172754673E-2</c:v>
                  </c:pt>
                  <c:pt idx="3">
                    <c:v>6.7455130185459539E-2</c:v>
                  </c:pt>
                  <c:pt idx="4">
                    <c:v>1.0246355173159711E-2</c:v>
                  </c:pt>
                  <c:pt idx="5">
                    <c:v>3.5372445073022091E-2</c:v>
                  </c:pt>
                </c:numCache>
              </c:numRef>
            </c:minus>
          </c:errBars>
          <c:cat>
            <c:strRef>
              <c:f>[1]Sheet1!$X$2:$AC$2</c:f>
              <c:strCache>
                <c:ptCount val="6"/>
                <c:pt idx="0">
                  <c:v>GV</c:v>
                </c:pt>
                <c:pt idx="1">
                  <c:v>GV-like</c:v>
                </c:pt>
                <c:pt idx="2">
                  <c:v>Pre-MI</c:v>
                </c:pt>
                <c:pt idx="3">
                  <c:v>MI</c:v>
                </c:pt>
                <c:pt idx="4">
                  <c:v>AI</c:v>
                </c:pt>
                <c:pt idx="5">
                  <c:v>TI</c:v>
                </c:pt>
              </c:strCache>
            </c:strRef>
          </c:cat>
          <c:val>
            <c:numRef>
              <c:f>[1]Sheet1!$X$3:$AC$3</c:f>
              <c:numCache>
                <c:formatCode>General</c:formatCode>
                <c:ptCount val="6"/>
                <c:pt idx="0">
                  <c:v>8.5017969451931727E-2</c:v>
                </c:pt>
                <c:pt idx="1">
                  <c:v>9.5238095238095229E-3</c:v>
                </c:pt>
                <c:pt idx="2">
                  <c:v>0.36336477987421384</c:v>
                </c:pt>
                <c:pt idx="3">
                  <c:v>0.4431266846361186</c:v>
                </c:pt>
                <c:pt idx="4">
                  <c:v>6.5296495956873313E-2</c:v>
                </c:pt>
                <c:pt idx="5">
                  <c:v>4.4384546271338726E-2</c:v>
                </c:pt>
              </c:numCache>
            </c:numRef>
          </c:val>
        </c:ser>
        <c:ser>
          <c:idx val="1"/>
          <c:order val="1"/>
          <c:tx>
            <c:strRef>
              <c:f>[1]Sheet1!$W$4</c:f>
              <c:strCache>
                <c:ptCount val="1"/>
                <c:pt idx="0">
                  <c:v>Arl2</c:v>
                </c:pt>
              </c:strCache>
            </c:strRef>
          </c:tx>
          <c:errBars>
            <c:errBarType val="both"/>
            <c:errValType val="cust"/>
            <c:plus>
              <c:numRef>
                <c:f>[1]Sheet1!$N$18:$T$18</c:f>
                <c:numCache>
                  <c:formatCode>General</c:formatCode>
                  <c:ptCount val="7"/>
                  <c:pt idx="0">
                    <c:v>7.5344902608043447E-3</c:v>
                  </c:pt>
                  <c:pt idx="1">
                    <c:v>3.6630036630036625E-2</c:v>
                  </c:pt>
                  <c:pt idx="2">
                    <c:v>3.5028054426815766E-2</c:v>
                  </c:pt>
                  <c:pt idx="3">
                    <c:v>1.5946954915080587E-2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[1]Sheet1!$N$18:$T$18</c:f>
                <c:numCache>
                  <c:formatCode>General</c:formatCode>
                  <c:ptCount val="7"/>
                  <c:pt idx="0">
                    <c:v>7.5344902608043447E-3</c:v>
                  </c:pt>
                  <c:pt idx="1">
                    <c:v>3.6630036630036625E-2</c:v>
                  </c:pt>
                  <c:pt idx="2">
                    <c:v>3.5028054426815766E-2</c:v>
                  </c:pt>
                  <c:pt idx="3">
                    <c:v>1.5946954915080587E-2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[1]Sheet1!$X$2:$AC$2</c:f>
              <c:strCache>
                <c:ptCount val="6"/>
                <c:pt idx="0">
                  <c:v>GV</c:v>
                </c:pt>
                <c:pt idx="1">
                  <c:v>GV-like</c:v>
                </c:pt>
                <c:pt idx="2">
                  <c:v>Pre-MI</c:v>
                </c:pt>
                <c:pt idx="3">
                  <c:v>MI</c:v>
                </c:pt>
                <c:pt idx="4">
                  <c:v>AI</c:v>
                </c:pt>
                <c:pt idx="5">
                  <c:v>TI</c:v>
                </c:pt>
              </c:strCache>
            </c:strRef>
          </c:cat>
          <c:val>
            <c:numRef>
              <c:f>[1]Sheet1!$X$4:$AC$4</c:f>
              <c:numCache>
                <c:formatCode>General</c:formatCode>
                <c:ptCount val="6"/>
                <c:pt idx="0">
                  <c:v>0.10241147741147742</c:v>
                </c:pt>
                <c:pt idx="1">
                  <c:v>0.50183150183150182</c:v>
                </c:pt>
                <c:pt idx="2">
                  <c:v>0.36507936507936511</c:v>
                </c:pt>
                <c:pt idx="3">
                  <c:v>3.067765567765568E-2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26684160"/>
        <c:axId val="126686336"/>
      </c:barChart>
      <c:catAx>
        <c:axId val="126684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altLang="zh-CN" sz="1400">
                    <a:latin typeface="Times New Roman" pitchFamily="18" charset="0"/>
                    <a:cs typeface="Times New Roman" pitchFamily="18" charset="0"/>
                  </a:rPr>
                  <a:t>IVM</a:t>
                </a:r>
                <a:r>
                  <a:rPr lang="en-US" altLang="zh-CN" sz="1400" baseline="0">
                    <a:latin typeface="Times New Roman" pitchFamily="18" charset="0"/>
                    <a:cs typeface="Times New Roman" pitchFamily="18" charset="0"/>
                  </a:rPr>
                  <a:t> stage</a:t>
                </a:r>
                <a:endParaRPr lang="zh-CN" altLang="en-US" sz="14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7804650117059388"/>
              <c:y val="0.91039577836411623"/>
            </c:manualLayout>
          </c:layout>
        </c:title>
        <c:tickLblPos val="nextTo"/>
        <c:spPr>
          <a:ln w="31750">
            <a:solidFill>
              <a:schemeClr val="tx1"/>
            </a:solidFill>
          </a:ln>
        </c:spPr>
        <c:txPr>
          <a:bodyPr/>
          <a:lstStyle/>
          <a:p>
            <a:pPr>
              <a:defRPr sz="1200" b="1" i="0" baseline="0">
                <a:latin typeface="Times New Roman" pitchFamily="18" charset="0"/>
                <a:cs typeface="Times New Roman" pitchFamily="18" charset="0"/>
              </a:defRPr>
            </a:pPr>
            <a:endParaRPr lang="zh-CN"/>
          </a:p>
        </c:txPr>
        <c:crossAx val="126686336"/>
        <c:crosses val="autoZero"/>
        <c:auto val="1"/>
        <c:lblAlgn val="ctr"/>
        <c:lblOffset val="100"/>
      </c:catAx>
      <c:valAx>
        <c:axId val="1266863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altLang="zh-CN" sz="1400">
                    <a:latin typeface="Times New Roman" pitchFamily="18" charset="0"/>
                    <a:cs typeface="Times New Roman" pitchFamily="18" charset="0"/>
                  </a:rPr>
                  <a:t>Percentage</a:t>
                </a:r>
                <a:r>
                  <a:rPr lang="en-US" altLang="zh-CN" sz="1400" baseline="0">
                    <a:latin typeface="Times New Roman" pitchFamily="18" charset="0"/>
                    <a:cs typeface="Times New Roman" pitchFamily="18" charset="0"/>
                  </a:rPr>
                  <a:t> of oocytes</a:t>
                </a:r>
                <a:endParaRPr lang="zh-CN" altLang="en-US" sz="14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3.6463682263180794E-2"/>
              <c:y val="0.20339392932084016"/>
            </c:manualLayout>
          </c:layout>
        </c:title>
        <c:numFmt formatCode="General" sourceLinked="1"/>
        <c:tickLblPos val="nextTo"/>
        <c:spPr>
          <a:ln w="31750">
            <a:solidFill>
              <a:schemeClr val="tx1"/>
            </a:solidFill>
          </a:ln>
        </c:spPr>
        <c:txPr>
          <a:bodyPr/>
          <a:lstStyle/>
          <a:p>
            <a:pPr>
              <a:defRPr sz="1200" b="1" i="0" baseline="0">
                <a:latin typeface="Times New Roman" pitchFamily="18" charset="0"/>
                <a:cs typeface="Times New Roman" pitchFamily="18" charset="0"/>
              </a:defRPr>
            </a:pPr>
            <a:endParaRPr lang="zh-CN"/>
          </a:p>
        </c:txPr>
        <c:crossAx val="1266841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69818462636304535"/>
          <c:y val="6.7582459835832623E-2"/>
          <c:w val="0.18040010361833267"/>
          <c:h val="0.14411318637940712"/>
        </c:manualLayout>
      </c:layout>
      <c:txPr>
        <a:bodyPr/>
        <a:lstStyle/>
        <a:p>
          <a:pPr>
            <a:defRPr sz="1200" b="1" i="0" baseline="0">
              <a:latin typeface="Times New Roman" pitchFamily="18" charset="0"/>
              <a:cs typeface="Times New Roman" pitchFamily="18" charset="0"/>
            </a:defRPr>
          </a:pPr>
          <a:endParaRPr lang="zh-CN"/>
        </a:p>
      </c:txPr>
    </c:legend>
    <c:plotVisOnly val="1"/>
  </c:chart>
  <c:spPr>
    <a:noFill/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13</xdr:row>
      <xdr:rowOff>95250</xdr:rowOff>
    </xdr:from>
    <xdr:to>
      <xdr:col>9</xdr:col>
      <xdr:colOff>323850</xdr:colOff>
      <xdr:row>31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619125</xdr:colOff>
      <xdr:row>15</xdr:row>
      <xdr:rowOff>28575</xdr:rowOff>
    </xdr:from>
    <xdr:to>
      <xdr:col>5</xdr:col>
      <xdr:colOff>28575</xdr:colOff>
      <xdr:row>15</xdr:row>
      <xdr:rowOff>123825</xdr:rowOff>
    </xdr:to>
    <xdr:sp macro="" textlink="">
      <xdr:nvSpPr>
        <xdr:cNvPr id="3" name="五角星 2"/>
        <xdr:cNvSpPr/>
      </xdr:nvSpPr>
      <xdr:spPr>
        <a:xfrm>
          <a:off x="3362325" y="3067050"/>
          <a:ext cx="95250" cy="95250"/>
        </a:xfrm>
        <a:prstGeom prst="star5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6</xdr:col>
      <xdr:colOff>609601</xdr:colOff>
      <xdr:row>25</xdr:row>
      <xdr:rowOff>133349</xdr:rowOff>
    </xdr:from>
    <xdr:to>
      <xdr:col>7</xdr:col>
      <xdr:colOff>1</xdr:colOff>
      <xdr:row>26</xdr:row>
      <xdr:rowOff>38100</xdr:rowOff>
    </xdr:to>
    <xdr:sp macro="" textlink="">
      <xdr:nvSpPr>
        <xdr:cNvPr id="5" name="五角星 4"/>
        <xdr:cNvSpPr/>
      </xdr:nvSpPr>
      <xdr:spPr>
        <a:xfrm>
          <a:off x="4724401" y="4886324"/>
          <a:ext cx="76200" cy="76201"/>
        </a:xfrm>
        <a:prstGeom prst="star5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Arl2%20&#25968;&#25454;&#25972;&#29702;&#27719;&#24635;%20New/Arl2%20&#34920;&#22411;/Arl2%20Ab-T%20%20phenotyp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X2" t="str">
            <v>GV</v>
          </cell>
          <cell r="Y2" t="str">
            <v>GV-like</v>
          </cell>
          <cell r="Z2" t="str">
            <v>Pre-MI</v>
          </cell>
          <cell r="AA2" t="str">
            <v>MI</v>
          </cell>
          <cell r="AB2" t="str">
            <v>AI</v>
          </cell>
          <cell r="AC2" t="str">
            <v>TI</v>
          </cell>
        </row>
        <row r="3">
          <cell r="W3" t="str">
            <v>Control</v>
          </cell>
          <cell r="X3">
            <v>8.5017969451931727E-2</v>
          </cell>
          <cell r="Y3">
            <v>9.5238095238095229E-3</v>
          </cell>
          <cell r="Z3">
            <v>0.36336477987421384</v>
          </cell>
          <cell r="AA3">
            <v>0.4431266846361186</v>
          </cell>
          <cell r="AB3">
            <v>6.5296495956873313E-2</v>
          </cell>
          <cell r="AC3">
            <v>4.4384546271338726E-2</v>
          </cell>
        </row>
        <row r="4">
          <cell r="W4" t="str">
            <v>Arl2</v>
          </cell>
          <cell r="X4">
            <v>0.10241147741147742</v>
          </cell>
          <cell r="Y4">
            <v>0.50183150183150182</v>
          </cell>
          <cell r="Z4">
            <v>0.36507936507936511</v>
          </cell>
          <cell r="AA4">
            <v>3.067765567765568E-2</v>
          </cell>
          <cell r="AB4">
            <v>0</v>
          </cell>
          <cell r="AC4">
            <v>0</v>
          </cell>
        </row>
        <row r="9">
          <cell r="N9">
            <v>6.9495635689150346E-3</v>
          </cell>
          <cell r="O9">
            <v>9.5238095238095229E-3</v>
          </cell>
          <cell r="P9">
            <v>3.2445382172754673E-2</v>
          </cell>
          <cell r="Q9">
            <v>6.7455130185459539E-2</v>
          </cell>
          <cell r="R9">
            <v>1.0246355173159711E-2</v>
          </cell>
          <cell r="S9">
            <v>3.5372445073022091E-2</v>
          </cell>
        </row>
        <row r="18">
          <cell r="N18">
            <v>7.5344902608043447E-3</v>
          </cell>
          <cell r="O18">
            <v>3.6630036630036625E-2</v>
          </cell>
          <cell r="P18">
            <v>3.5028054426815766E-2</v>
          </cell>
          <cell r="Q18">
            <v>1.5946954915080587E-2</v>
          </cell>
          <cell r="R18">
            <v>0</v>
          </cell>
          <cell r="S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topLeftCell="B22" workbookViewId="0">
      <selection activeCell="C42" sqref="C42:H42"/>
    </sheetView>
  </sheetViews>
  <sheetFormatPr defaultRowHeight="13.5"/>
  <cols>
    <col min="1" max="1" width="15" customWidth="1"/>
    <col min="2" max="2" width="23.75" customWidth="1"/>
    <col min="3" max="3" width="13.875" customWidth="1"/>
    <col min="4" max="5" width="12.125" customWidth="1"/>
    <col min="6" max="6" width="11.75" customWidth="1"/>
    <col min="7" max="7" width="11.375" customWidth="1"/>
    <col min="8" max="8" width="16.125" customWidth="1"/>
  </cols>
  <sheetData>
    <row r="1" spans="1:28" ht="34.5" customHeight="1">
      <c r="A1" s="3"/>
      <c r="B1" s="9" t="s">
        <v>27</v>
      </c>
      <c r="C1" s="3"/>
    </row>
    <row r="2" spans="1:28">
      <c r="A2" s="3"/>
      <c r="B2" s="3"/>
      <c r="C2" s="3"/>
      <c r="K2" s="2"/>
      <c r="N2" s="1"/>
      <c r="X2" s="1"/>
    </row>
    <row r="3" spans="1:28" ht="18.75">
      <c r="B3" s="11" t="s">
        <v>18</v>
      </c>
      <c r="C3" s="6" t="s">
        <v>0</v>
      </c>
      <c r="D3" s="6" t="s">
        <v>6</v>
      </c>
      <c r="E3" s="6" t="s">
        <v>1</v>
      </c>
      <c r="F3" s="6" t="s">
        <v>2</v>
      </c>
      <c r="G3" s="6" t="s">
        <v>3</v>
      </c>
      <c r="H3" s="6" t="s">
        <v>4</v>
      </c>
      <c r="I3" s="7" t="s">
        <v>5</v>
      </c>
      <c r="M3" s="3"/>
      <c r="N3" s="4"/>
      <c r="O3" s="3"/>
      <c r="P3" s="3"/>
      <c r="Q3" s="3"/>
      <c r="R3" s="4"/>
      <c r="W3" s="3"/>
      <c r="X3" s="3"/>
      <c r="Y3" s="3"/>
      <c r="Z3" s="3"/>
      <c r="AA3" s="3"/>
      <c r="AB3" s="3"/>
    </row>
    <row r="4" spans="1:28" ht="18.75">
      <c r="B4" s="8" t="s">
        <v>17</v>
      </c>
      <c r="C4">
        <v>5</v>
      </c>
      <c r="D4">
        <v>0</v>
      </c>
      <c r="E4">
        <v>22</v>
      </c>
      <c r="F4">
        <v>22</v>
      </c>
      <c r="G4">
        <v>3</v>
      </c>
      <c r="H4">
        <v>1</v>
      </c>
      <c r="I4">
        <f>SUM(C4:H4)</f>
        <v>53</v>
      </c>
      <c r="M4" s="3"/>
      <c r="N4" s="3"/>
      <c r="O4" s="3"/>
      <c r="P4" s="3"/>
      <c r="Q4" s="3"/>
      <c r="R4" s="3"/>
      <c r="S4" s="3"/>
    </row>
    <row r="5" spans="1:28" ht="18.75">
      <c r="B5" s="8" t="s">
        <v>21</v>
      </c>
      <c r="C5" s="5">
        <f>C4/I4</f>
        <v>9.4339622641509441E-2</v>
      </c>
      <c r="D5">
        <v>0</v>
      </c>
      <c r="E5" s="5">
        <f>E4/I4</f>
        <v>0.41509433962264153</v>
      </c>
      <c r="F5" s="5">
        <f>F4/I4</f>
        <v>0.41509433962264153</v>
      </c>
      <c r="G5" s="5">
        <f>G4/I4</f>
        <v>5.6603773584905662E-2</v>
      </c>
      <c r="H5" s="5">
        <f>H4/I4</f>
        <v>1.8867924528301886E-2</v>
      </c>
    </row>
    <row r="6" spans="1:28" ht="18.75">
      <c r="B6" s="8"/>
      <c r="M6" s="3"/>
      <c r="N6" s="3"/>
      <c r="O6" s="3"/>
      <c r="P6" s="3"/>
      <c r="Q6" s="3"/>
      <c r="R6" s="3"/>
      <c r="S6" s="3"/>
      <c r="T6" s="3"/>
    </row>
    <row r="7" spans="1:28" ht="18.75">
      <c r="B7" s="8" t="s">
        <v>22</v>
      </c>
      <c r="C7">
        <v>6</v>
      </c>
      <c r="D7">
        <v>28</v>
      </c>
      <c r="E7">
        <v>16</v>
      </c>
      <c r="F7">
        <v>2</v>
      </c>
      <c r="G7">
        <v>0</v>
      </c>
      <c r="H7">
        <v>0</v>
      </c>
      <c r="I7">
        <f>SUM(C7:H7)</f>
        <v>52</v>
      </c>
    </row>
    <row r="8" spans="1:28" ht="18.75">
      <c r="B8" s="8" t="s">
        <v>23</v>
      </c>
      <c r="C8" s="3">
        <f>C7/I7</f>
        <v>0.11538461538461539</v>
      </c>
      <c r="D8" s="3">
        <f>D7/I7</f>
        <v>0.53846153846153844</v>
      </c>
      <c r="E8" s="3">
        <f>E7/I7</f>
        <v>0.30769230769230771</v>
      </c>
      <c r="F8" s="3">
        <f>F7/I7</f>
        <v>3.8461538461538464E-2</v>
      </c>
      <c r="G8">
        <v>0</v>
      </c>
      <c r="H8" s="3">
        <v>0</v>
      </c>
      <c r="W8" s="1"/>
      <c r="X8" s="1"/>
      <c r="AA8" s="1"/>
      <c r="AB8" s="1"/>
    </row>
    <row r="9" spans="1:28" ht="18.75">
      <c r="B9" s="8"/>
      <c r="K9" s="2"/>
    </row>
    <row r="10" spans="1:28" ht="18.75">
      <c r="B10" s="11" t="s">
        <v>19</v>
      </c>
      <c r="C10" s="6" t="s">
        <v>0</v>
      </c>
      <c r="D10" s="6" t="s">
        <v>6</v>
      </c>
      <c r="E10" s="6" t="s">
        <v>1</v>
      </c>
      <c r="F10" s="6" t="s">
        <v>2</v>
      </c>
      <c r="G10" s="6" t="s">
        <v>3</v>
      </c>
      <c r="H10" s="6" t="s">
        <v>4</v>
      </c>
      <c r="I10" s="7" t="s">
        <v>5</v>
      </c>
      <c r="M10" s="3"/>
      <c r="N10" s="3"/>
      <c r="O10" s="3"/>
      <c r="P10" s="3"/>
      <c r="Q10" s="4"/>
      <c r="R10" s="4"/>
      <c r="S10" s="4"/>
      <c r="T10" s="4"/>
    </row>
    <row r="11" spans="1:28" ht="18.75">
      <c r="B11" s="8" t="s">
        <v>17</v>
      </c>
      <c r="C11">
        <v>4</v>
      </c>
      <c r="D11">
        <v>0</v>
      </c>
      <c r="E11">
        <v>17</v>
      </c>
      <c r="F11">
        <v>32</v>
      </c>
      <c r="G11">
        <v>3</v>
      </c>
      <c r="H11">
        <v>0</v>
      </c>
      <c r="I11">
        <f>SUM(C11:H11)</f>
        <v>56</v>
      </c>
      <c r="M11" s="3"/>
      <c r="N11" s="3"/>
      <c r="O11" s="3"/>
      <c r="P11" s="3"/>
      <c r="Q11" s="4"/>
      <c r="R11" s="4"/>
      <c r="S11" s="4"/>
      <c r="T11" s="4"/>
    </row>
    <row r="12" spans="1:28" ht="18.75">
      <c r="B12" s="8" t="s">
        <v>21</v>
      </c>
      <c r="C12" s="3">
        <f>C11/I11</f>
        <v>7.1428571428571425E-2</v>
      </c>
      <c r="D12" s="3">
        <v>0</v>
      </c>
      <c r="E12" s="3">
        <f>E11/I11</f>
        <v>0.30357142857142855</v>
      </c>
      <c r="F12" s="3">
        <f>F11/I11</f>
        <v>0.5714285714285714</v>
      </c>
      <c r="G12" s="3">
        <f>3/56</f>
        <v>5.3571428571428568E-2</v>
      </c>
      <c r="H12" s="3">
        <v>0</v>
      </c>
      <c r="M12" s="3"/>
      <c r="N12" s="3"/>
      <c r="O12" s="3"/>
      <c r="P12" s="4"/>
      <c r="Q12" s="4"/>
      <c r="R12" s="4"/>
      <c r="S12" s="4"/>
      <c r="T12" s="4"/>
    </row>
    <row r="13" spans="1:28" ht="18.75">
      <c r="B13" s="8"/>
    </row>
    <row r="14" spans="1:28" ht="18.75">
      <c r="B14" s="8" t="s">
        <v>22</v>
      </c>
      <c r="C14">
        <v>5</v>
      </c>
      <c r="D14">
        <v>24</v>
      </c>
      <c r="E14">
        <v>24</v>
      </c>
      <c r="F14">
        <v>3</v>
      </c>
      <c r="G14">
        <v>0</v>
      </c>
      <c r="H14">
        <v>0</v>
      </c>
      <c r="I14">
        <f>SUM(C14:H14)</f>
        <v>56</v>
      </c>
      <c r="M14" s="3"/>
      <c r="N14" s="3"/>
      <c r="O14" s="3"/>
      <c r="P14" s="3"/>
      <c r="Q14" s="3"/>
      <c r="R14" s="3"/>
      <c r="S14" s="3"/>
      <c r="T14" s="3"/>
    </row>
    <row r="15" spans="1:28" ht="18.75">
      <c r="B15" s="8" t="s">
        <v>23</v>
      </c>
      <c r="C15" s="3">
        <f>C14/I14</f>
        <v>8.9285714285714288E-2</v>
      </c>
      <c r="D15" s="3">
        <f>D14/I14</f>
        <v>0.42857142857142855</v>
      </c>
      <c r="E15" s="3">
        <f>E14/I14</f>
        <v>0.42857142857142855</v>
      </c>
      <c r="F15" s="3">
        <f>F14/I14</f>
        <v>5.3571428571428568E-2</v>
      </c>
      <c r="G15">
        <v>0</v>
      </c>
      <c r="H15" s="3">
        <v>0</v>
      </c>
    </row>
    <row r="16" spans="1:28" ht="18.75">
      <c r="B16" s="8"/>
      <c r="K16" s="2"/>
      <c r="W16" s="1"/>
      <c r="X16" s="1"/>
      <c r="AA16" s="1"/>
      <c r="AB16" s="1"/>
    </row>
    <row r="17" spans="2:24" ht="18.75">
      <c r="B17" s="11" t="s">
        <v>20</v>
      </c>
      <c r="C17" s="6" t="s">
        <v>0</v>
      </c>
      <c r="D17" s="6" t="s">
        <v>6</v>
      </c>
      <c r="E17" s="6" t="s">
        <v>1</v>
      </c>
      <c r="F17" s="6" t="s">
        <v>2</v>
      </c>
      <c r="G17" s="6" t="s">
        <v>3</v>
      </c>
      <c r="H17" s="6" t="s">
        <v>4</v>
      </c>
      <c r="I17" s="7" t="s">
        <v>5</v>
      </c>
    </row>
    <row r="18" spans="2:24" ht="18.75">
      <c r="B18" s="8" t="s">
        <v>17</v>
      </c>
      <c r="C18">
        <v>2</v>
      </c>
      <c r="D18">
        <v>1</v>
      </c>
      <c r="E18">
        <v>13</v>
      </c>
      <c r="F18">
        <v>12</v>
      </c>
      <c r="G18">
        <v>3</v>
      </c>
      <c r="H18">
        <v>4</v>
      </c>
      <c r="I18">
        <f>SUM(C18:H18)</f>
        <v>35</v>
      </c>
    </row>
    <row r="19" spans="2:24" ht="18.75">
      <c r="B19" s="8" t="s">
        <v>21</v>
      </c>
      <c r="C19" s="3">
        <f>C18/I18</f>
        <v>5.7142857142857141E-2</v>
      </c>
      <c r="D19" s="3">
        <f>D18/I18</f>
        <v>2.8571428571428571E-2</v>
      </c>
      <c r="E19" s="3">
        <f>E18/I18</f>
        <v>0.37142857142857144</v>
      </c>
      <c r="F19" s="3">
        <f>F18/I18</f>
        <v>0.34285714285714286</v>
      </c>
      <c r="G19" s="3">
        <f>G18/I18</f>
        <v>8.5714285714285715E-2</v>
      </c>
      <c r="H19" s="3">
        <f>H18/I18</f>
        <v>0.11428571428571428</v>
      </c>
    </row>
    <row r="20" spans="2:24" ht="18.75">
      <c r="B20" s="8"/>
      <c r="Q20" s="3"/>
      <c r="R20" s="3"/>
      <c r="X20" s="1"/>
    </row>
    <row r="21" spans="2:24" ht="18.75">
      <c r="B21" s="8" t="s">
        <v>22</v>
      </c>
      <c r="C21">
        <v>4</v>
      </c>
      <c r="D21">
        <v>21</v>
      </c>
      <c r="E21">
        <v>14</v>
      </c>
      <c r="F21">
        <v>0</v>
      </c>
      <c r="G21">
        <v>0</v>
      </c>
      <c r="H21">
        <v>0</v>
      </c>
      <c r="I21">
        <f>SUM(C21:H21)</f>
        <v>39</v>
      </c>
      <c r="M21" s="3"/>
      <c r="N21" s="3"/>
      <c r="O21" s="3"/>
    </row>
    <row r="22" spans="2:24" ht="18.75">
      <c r="B22" s="8" t="s">
        <v>23</v>
      </c>
      <c r="C22" s="5">
        <f>C21/I21</f>
        <v>0.10256410256410256</v>
      </c>
      <c r="D22" s="3">
        <f>D21/I21</f>
        <v>0.53846153846153844</v>
      </c>
      <c r="E22" s="3">
        <f>E21/I21</f>
        <v>0.35897435897435898</v>
      </c>
      <c r="F22">
        <v>0</v>
      </c>
      <c r="G22">
        <v>0</v>
      </c>
      <c r="H22" s="3">
        <v>0</v>
      </c>
    </row>
    <row r="24" spans="2:24">
      <c r="C24" s="5"/>
      <c r="D24" s="3"/>
      <c r="E24" s="3"/>
      <c r="X24" s="1"/>
    </row>
    <row r="25" spans="2:24" ht="33.75" customHeight="1">
      <c r="B25" s="9" t="s">
        <v>31</v>
      </c>
      <c r="C25" s="5"/>
      <c r="D25" s="3"/>
      <c r="E25" s="3"/>
    </row>
    <row r="26" spans="2:24" ht="18.75">
      <c r="C26" s="8" t="s">
        <v>11</v>
      </c>
      <c r="D26" s="8" t="s">
        <v>12</v>
      </c>
      <c r="E26" s="8" t="s">
        <v>1</v>
      </c>
      <c r="F26" s="8" t="s">
        <v>13</v>
      </c>
      <c r="G26" s="8" t="s">
        <v>14</v>
      </c>
      <c r="H26" s="8" t="s">
        <v>15</v>
      </c>
    </row>
    <row r="27" spans="2:24" ht="18.75">
      <c r="B27" s="8" t="s">
        <v>29</v>
      </c>
      <c r="C27" s="3">
        <v>9.4339622641509441E-2</v>
      </c>
      <c r="D27" s="4">
        <v>0</v>
      </c>
      <c r="E27" s="3">
        <v>0.41509433962264153</v>
      </c>
      <c r="F27" s="3">
        <v>0.41509433962264153</v>
      </c>
      <c r="G27" s="3">
        <v>5.6603773584905662E-2</v>
      </c>
      <c r="H27" s="3">
        <v>1.8867924528301886E-2</v>
      </c>
    </row>
    <row r="28" spans="2:24" ht="18.75">
      <c r="B28" s="8"/>
      <c r="C28" s="3">
        <v>7.1428571428571425E-2</v>
      </c>
      <c r="D28" s="4">
        <v>0</v>
      </c>
      <c r="E28" s="3">
        <v>0.30357142857142855</v>
      </c>
      <c r="F28" s="3">
        <v>0.5714285714285714</v>
      </c>
      <c r="G28" s="3">
        <v>5.3571428571428568E-2</v>
      </c>
      <c r="H28" s="4">
        <v>0</v>
      </c>
    </row>
    <row r="29" spans="2:24" ht="18.75">
      <c r="B29" s="8"/>
      <c r="C29" s="3">
        <v>8.9285714285714288E-2</v>
      </c>
      <c r="D29" s="3">
        <v>2.8571428571428571E-2</v>
      </c>
      <c r="E29" s="3">
        <v>0.37142857142857144</v>
      </c>
      <c r="F29" s="3">
        <v>0.34285714285714286</v>
      </c>
      <c r="G29" s="3">
        <v>8.5714285714285715E-2</v>
      </c>
      <c r="H29" s="3">
        <v>0.11428571428571428</v>
      </c>
    </row>
    <row r="30" spans="2:24" ht="18.75">
      <c r="B30" s="8"/>
    </row>
    <row r="31" spans="2:24" ht="18.75">
      <c r="B31" s="8" t="s">
        <v>7</v>
      </c>
      <c r="C31" s="3">
        <v>8.5017969451931727E-2</v>
      </c>
      <c r="D31" s="3">
        <v>9.5238095238095229E-3</v>
      </c>
      <c r="E31" s="3">
        <v>0.36336477987421384</v>
      </c>
      <c r="F31" s="3">
        <v>0.4431266846361186</v>
      </c>
      <c r="G31" s="3">
        <v>6.5296495956873313E-2</v>
      </c>
      <c r="H31" s="3">
        <v>4.4384546271338726E-2</v>
      </c>
    </row>
    <row r="32" spans="2:24" ht="18.75">
      <c r="B32" s="8" t="s">
        <v>8</v>
      </c>
      <c r="C32">
        <v>1.2036997191790534E-2</v>
      </c>
      <c r="D32">
        <v>1.6495721976846449E-2</v>
      </c>
      <c r="E32">
        <v>5.619705039420058E-2</v>
      </c>
      <c r="F32">
        <v>0.11683571271238893</v>
      </c>
      <c r="G32">
        <v>1.774720775230882E-2</v>
      </c>
      <c r="H32">
        <v>6.1266872054413661E-2</v>
      </c>
    </row>
    <row r="33" spans="2:8" ht="18.75">
      <c r="B33" s="8" t="s">
        <v>9</v>
      </c>
      <c r="C33">
        <v>6.9495635689150346E-3</v>
      </c>
      <c r="D33">
        <v>9.5238095238095229E-3</v>
      </c>
      <c r="E33">
        <v>3.2445382172754673E-2</v>
      </c>
      <c r="F33">
        <v>6.7455130185459539E-2</v>
      </c>
      <c r="G33">
        <v>1.0246355173159711E-2</v>
      </c>
      <c r="H33">
        <v>3.5372445073022091E-2</v>
      </c>
    </row>
    <row r="34" spans="2:8" ht="18.75">
      <c r="B34" s="10"/>
    </row>
    <row r="35" spans="2:8" ht="18.75">
      <c r="B35" s="10"/>
      <c r="C35" s="8" t="s">
        <v>11</v>
      </c>
      <c r="D35" s="8" t="s">
        <v>12</v>
      </c>
      <c r="E35" s="8" t="s">
        <v>1</v>
      </c>
      <c r="F35" s="8" t="s">
        <v>13</v>
      </c>
      <c r="G35" s="8" t="s">
        <v>14</v>
      </c>
      <c r="H35" s="8" t="s">
        <v>15</v>
      </c>
    </row>
    <row r="36" spans="2:8" ht="18.75">
      <c r="B36" s="8" t="s">
        <v>10</v>
      </c>
      <c r="C36" s="3">
        <v>0.11538461538461539</v>
      </c>
      <c r="D36" s="3">
        <v>0.53846153846153844</v>
      </c>
      <c r="E36" s="3">
        <v>0.30769230769230771</v>
      </c>
      <c r="F36" s="3">
        <v>3.8461538461538464E-2</v>
      </c>
      <c r="G36" s="4">
        <v>0</v>
      </c>
      <c r="H36" s="4">
        <v>0</v>
      </c>
    </row>
    <row r="37" spans="2:8" ht="18.75">
      <c r="B37" s="8"/>
      <c r="C37" s="3">
        <v>8.9285714285714288E-2</v>
      </c>
      <c r="D37" s="3">
        <v>0.42857142857142855</v>
      </c>
      <c r="E37" s="3">
        <v>0.42857142857142855</v>
      </c>
      <c r="F37" s="3">
        <v>5.3571428571428568E-2</v>
      </c>
      <c r="G37" s="4">
        <v>0</v>
      </c>
      <c r="H37" s="4">
        <v>0</v>
      </c>
    </row>
    <row r="38" spans="2:8" ht="18.75">
      <c r="B38" s="8"/>
      <c r="C38" s="3">
        <v>0.10256410256410256</v>
      </c>
      <c r="D38" s="3">
        <v>0.53846153846153844</v>
      </c>
      <c r="E38" s="3">
        <v>0.35897435897435898</v>
      </c>
      <c r="F38" s="4">
        <v>0</v>
      </c>
      <c r="G38" s="4">
        <v>0</v>
      </c>
      <c r="H38" s="4">
        <v>0</v>
      </c>
    </row>
    <row r="39" spans="2:8" ht="18.75">
      <c r="B39" s="8"/>
    </row>
    <row r="40" spans="2:8" ht="18.75">
      <c r="B40" s="8" t="s">
        <v>7</v>
      </c>
      <c r="C40" s="3">
        <v>0.10241147741147742</v>
      </c>
      <c r="D40" s="3">
        <v>0.50183150183150182</v>
      </c>
      <c r="E40" s="3">
        <v>0.36507936507936511</v>
      </c>
      <c r="F40" s="3">
        <v>3.067765567765568E-2</v>
      </c>
      <c r="G40" s="3">
        <v>0</v>
      </c>
      <c r="H40" s="3">
        <v>0</v>
      </c>
    </row>
    <row r="41" spans="2:8" ht="18.75">
      <c r="B41" s="8" t="s">
        <v>8</v>
      </c>
      <c r="C41">
        <v>1.3050119940846006E-2</v>
      </c>
      <c r="D41">
        <v>6.344508452633249E-2</v>
      </c>
      <c r="E41">
        <v>6.0670369957532826E-2</v>
      </c>
      <c r="F41">
        <v>2.7620936138929804E-2</v>
      </c>
      <c r="G41">
        <v>0</v>
      </c>
      <c r="H41">
        <v>0</v>
      </c>
    </row>
    <row r="42" spans="2:8" ht="18.75">
      <c r="B42" s="8" t="s">
        <v>9</v>
      </c>
      <c r="C42">
        <v>7.5344902608043447E-3</v>
      </c>
      <c r="D42">
        <v>3.6630036630036625E-2</v>
      </c>
      <c r="E42">
        <v>3.5028054426815766E-2</v>
      </c>
      <c r="F42">
        <v>1.5946954915080587E-2</v>
      </c>
      <c r="G42">
        <v>0</v>
      </c>
      <c r="H42">
        <v>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0"/>
  <sheetViews>
    <sheetView workbookViewId="0">
      <selection activeCell="B2" sqref="B2"/>
    </sheetView>
  </sheetViews>
  <sheetFormatPr defaultRowHeight="13.5"/>
  <sheetData>
    <row r="2" spans="2:8" ht="18.75">
      <c r="B2" s="8" t="s">
        <v>28</v>
      </c>
    </row>
    <row r="4" spans="2:8" ht="18.75">
      <c r="B4" s="8" t="s">
        <v>26</v>
      </c>
      <c r="F4" s="8" t="s">
        <v>26</v>
      </c>
    </row>
    <row r="5" spans="2:8" ht="18.75">
      <c r="B5" s="8" t="s">
        <v>6</v>
      </c>
      <c r="C5" s="8" t="s">
        <v>24</v>
      </c>
      <c r="D5" s="6" t="s">
        <v>10</v>
      </c>
      <c r="F5" s="8" t="s">
        <v>13</v>
      </c>
      <c r="G5" s="8" t="s">
        <v>24</v>
      </c>
      <c r="H5" s="6" t="s">
        <v>10</v>
      </c>
    </row>
    <row r="6" spans="2:8">
      <c r="C6" s="4">
        <v>0</v>
      </c>
      <c r="D6" s="3">
        <v>0.53846153846153844</v>
      </c>
      <c r="G6" s="3">
        <v>0.41509433962264153</v>
      </c>
      <c r="H6" s="3">
        <v>3.8461538461538464E-2</v>
      </c>
    </row>
    <row r="7" spans="2:8">
      <c r="C7" s="4">
        <v>0</v>
      </c>
      <c r="D7" s="3">
        <v>0.42857142857142855</v>
      </c>
      <c r="G7" s="3">
        <v>0.5714285714285714</v>
      </c>
      <c r="H7" s="3">
        <v>5.3571428571428568E-2</v>
      </c>
    </row>
    <row r="8" spans="2:8">
      <c r="C8" s="3">
        <v>2.8571428571428571E-2</v>
      </c>
      <c r="D8" s="3">
        <v>0.53846153846153844</v>
      </c>
      <c r="G8" s="3">
        <v>0.34285714285714286</v>
      </c>
      <c r="H8" s="4">
        <v>0</v>
      </c>
    </row>
    <row r="10" spans="2:8" ht="18.75">
      <c r="B10" s="8" t="s">
        <v>25</v>
      </c>
      <c r="C10" s="8">
        <f>TTEST(C6:C8,D6:D8,2,2)</f>
        <v>2.0158124168688789E-4</v>
      </c>
      <c r="F10" s="8" t="s">
        <v>25</v>
      </c>
      <c r="G10" s="8">
        <f>TTEST(G6:G8,H6:H8,2,2)</f>
        <v>4.0023932529299703E-3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I10"/>
  <sheetViews>
    <sheetView workbookViewId="0">
      <selection activeCell="K19" sqref="K19"/>
    </sheetView>
  </sheetViews>
  <sheetFormatPr defaultRowHeight="13.5"/>
  <sheetData>
    <row r="1" spans="3:9" ht="29.25" customHeight="1"/>
    <row r="2" spans="3:9" ht="18.75">
      <c r="C2" s="8" t="s">
        <v>28</v>
      </c>
    </row>
    <row r="4" spans="3:9" ht="18.75">
      <c r="C4" s="11" t="s">
        <v>30</v>
      </c>
      <c r="D4" s="8" t="s">
        <v>11</v>
      </c>
      <c r="E4" s="8" t="s">
        <v>12</v>
      </c>
      <c r="F4" s="8" t="s">
        <v>1</v>
      </c>
      <c r="G4" s="8" t="s">
        <v>13</v>
      </c>
      <c r="H4" s="8" t="s">
        <v>14</v>
      </c>
      <c r="I4" s="8" t="s">
        <v>15</v>
      </c>
    </row>
    <row r="5" spans="3:9" ht="18.75">
      <c r="C5" s="8" t="s">
        <v>16</v>
      </c>
      <c r="D5" s="3">
        <v>8.5017969451931727E-2</v>
      </c>
      <c r="E5" s="3">
        <v>9.5238095238095229E-3</v>
      </c>
      <c r="F5" s="3">
        <v>0.36336477987421384</v>
      </c>
      <c r="G5" s="3">
        <v>0.4431266846361186</v>
      </c>
      <c r="H5" s="3">
        <v>6.5296495956873313E-2</v>
      </c>
      <c r="I5" s="3">
        <v>4.4384546271338726E-2</v>
      </c>
    </row>
    <row r="6" spans="3:9" ht="18.75">
      <c r="C6" s="8" t="s">
        <v>10</v>
      </c>
      <c r="D6" s="3">
        <v>0.10241147741147742</v>
      </c>
      <c r="E6" s="3">
        <v>0.50183150183150182</v>
      </c>
      <c r="F6" s="3">
        <v>0.36507936507936511</v>
      </c>
      <c r="G6" s="3">
        <v>3.067765567765568E-2</v>
      </c>
      <c r="H6" s="3">
        <v>0</v>
      </c>
      <c r="I6" s="3">
        <v>0</v>
      </c>
    </row>
    <row r="8" spans="3:9" ht="18.75">
      <c r="C8" s="11" t="s">
        <v>32</v>
      </c>
      <c r="D8" s="8" t="s">
        <v>11</v>
      </c>
      <c r="E8" s="8" t="s">
        <v>12</v>
      </c>
      <c r="F8" s="8" t="s">
        <v>1</v>
      </c>
      <c r="G8" s="8" t="s">
        <v>13</v>
      </c>
      <c r="H8" s="8" t="s">
        <v>14</v>
      </c>
      <c r="I8" s="8" t="s">
        <v>15</v>
      </c>
    </row>
    <row r="9" spans="3:9" ht="18.75">
      <c r="C9" s="8" t="s">
        <v>16</v>
      </c>
      <c r="D9">
        <v>6.9495635689150346E-3</v>
      </c>
      <c r="E9">
        <v>9.5238095238095229E-3</v>
      </c>
      <c r="F9">
        <v>3.2445382172754673E-2</v>
      </c>
      <c r="G9">
        <v>6.7455130185459539E-2</v>
      </c>
      <c r="H9">
        <v>1.0246355173159711E-2</v>
      </c>
      <c r="I9">
        <v>3.5372445073022091E-2</v>
      </c>
    </row>
    <row r="10" spans="3:9" ht="18.75">
      <c r="C10" s="8" t="s">
        <v>10</v>
      </c>
      <c r="D10">
        <v>7.5344902608043447E-3</v>
      </c>
      <c r="E10">
        <v>3.6630036630036625E-2</v>
      </c>
      <c r="F10">
        <v>3.5028054426815766E-2</v>
      </c>
      <c r="G10">
        <v>1.5946954915080587E-2</v>
      </c>
      <c r="H10">
        <v>0</v>
      </c>
      <c r="I10">
        <v>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Original data</vt:lpstr>
      <vt:lpstr>Statistics</vt:lpstr>
      <vt:lpstr>Graph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2015-12-02T14:02:41Z</dcterms:modified>
</cp:coreProperties>
</file>