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0730" windowHeight="1158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F2" i="1" l="1"/>
  <c r="F13" i="1"/>
  <c r="F14" i="1"/>
  <c r="F3" i="1"/>
  <c r="F15" i="1"/>
  <c r="F4" i="1"/>
  <c r="F5" i="1"/>
  <c r="F16" i="1"/>
  <c r="F6" i="1"/>
  <c r="F17" i="1"/>
  <c r="F18" i="1"/>
  <c r="F7" i="1"/>
  <c r="F19" i="1"/>
  <c r="F8" i="1"/>
  <c r="F20" i="1"/>
  <c r="F9" i="1"/>
  <c r="F21" i="1"/>
  <c r="F10" i="1"/>
  <c r="F22" i="1"/>
  <c r="F11" i="1"/>
  <c r="F23" i="1"/>
  <c r="F12" i="1"/>
  <c r="F35" i="1"/>
  <c r="F24" i="1"/>
  <c r="F36" i="1"/>
  <c r="F25" i="1"/>
  <c r="F37" i="1"/>
  <c r="F26" i="1"/>
  <c r="F27" i="1"/>
  <c r="F38" i="1"/>
  <c r="F39" i="1"/>
  <c r="F28" i="1"/>
  <c r="F40" i="1"/>
  <c r="F29" i="1"/>
  <c r="F30" i="1"/>
  <c r="F41" i="1"/>
  <c r="F31" i="1"/>
  <c r="F42" i="1"/>
  <c r="F32" i="1"/>
  <c r="F43" i="1"/>
  <c r="F44" i="1"/>
  <c r="F33" i="1"/>
  <c r="F34" i="1"/>
  <c r="F45" i="1"/>
  <c r="F46" i="1"/>
  <c r="F57" i="1"/>
  <c r="F58" i="1"/>
  <c r="F47" i="1"/>
  <c r="F59" i="1"/>
  <c r="F48" i="1"/>
  <c r="F60" i="1"/>
  <c r="F49" i="1"/>
  <c r="F50" i="1"/>
  <c r="F61" i="1"/>
  <c r="F62" i="1"/>
  <c r="F51" i="1"/>
  <c r="F52" i="1"/>
  <c r="F63" i="1"/>
  <c r="F64" i="1"/>
  <c r="F53" i="1"/>
  <c r="F54" i="1"/>
  <c r="F65" i="1"/>
  <c r="F66" i="1"/>
  <c r="F55" i="1"/>
  <c r="F67" i="1"/>
  <c r="F68" i="1"/>
  <c r="F79" i="1"/>
  <c r="F69" i="1"/>
  <c r="F80" i="1"/>
  <c r="F70" i="1"/>
  <c r="F81" i="1"/>
  <c r="F82" i="1"/>
  <c r="F71" i="1"/>
  <c r="F83" i="1"/>
  <c r="F72" i="1"/>
  <c r="F73" i="1"/>
  <c r="F84" i="1"/>
  <c r="F74" i="1"/>
  <c r="F85" i="1"/>
  <c r="F86" i="1"/>
  <c r="F75" i="1"/>
  <c r="F87" i="1"/>
  <c r="F76" i="1"/>
  <c r="F77" i="1"/>
  <c r="F88" i="1"/>
  <c r="F78" i="1"/>
  <c r="F89" i="1"/>
  <c r="F101" i="1"/>
  <c r="F90" i="1"/>
  <c r="F102" i="1"/>
  <c r="F91" i="1"/>
  <c r="F103" i="1"/>
  <c r="F92" i="1"/>
  <c r="F104" i="1"/>
  <c r="F93" i="1"/>
  <c r="F94" i="1"/>
  <c r="F105" i="1"/>
  <c r="F95" i="1"/>
  <c r="F96" i="1"/>
  <c r="F108" i="1"/>
  <c r="F97" i="1"/>
  <c r="F98" i="1"/>
  <c r="F109" i="1"/>
  <c r="F110" i="1"/>
  <c r="F99" i="1"/>
  <c r="F111" i="1"/>
  <c r="F100" i="1"/>
  <c r="T4" i="4"/>
  <c r="Q2" i="1" l="1"/>
  <c r="P43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8" i="1"/>
  <c r="Q109" i="1"/>
  <c r="Q110" i="1"/>
  <c r="Q11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8" i="1"/>
  <c r="P109" i="1"/>
  <c r="P110" i="1"/>
  <c r="P111" i="1"/>
  <c r="P2" i="1"/>
</calcChain>
</file>

<file path=xl/sharedStrings.xml><?xml version="1.0" encoding="utf-8"?>
<sst xmlns="http://schemas.openxmlformats.org/spreadsheetml/2006/main" count="709" uniqueCount="42">
  <si>
    <t>Transect</t>
  </si>
  <si>
    <t>Number</t>
  </si>
  <si>
    <t>Species</t>
  </si>
  <si>
    <t>stalks</t>
  </si>
  <si>
    <t>height (cm)</t>
  </si>
  <si>
    <t>leaves</t>
  </si>
  <si>
    <t>damaged</t>
  </si>
  <si>
    <t>heavily damaged</t>
  </si>
  <si>
    <t>Distance (m)</t>
  </si>
  <si>
    <t>A</t>
  </si>
  <si>
    <t>punc</t>
  </si>
  <si>
    <t>perf</t>
  </si>
  <si>
    <t>B</t>
  </si>
  <si>
    <t>C</t>
  </si>
  <si>
    <t>D</t>
  </si>
  <si>
    <t>E</t>
  </si>
  <si>
    <t>*</t>
  </si>
  <si>
    <t>Competitor Ht (cm)</t>
  </si>
  <si>
    <t>Tallest Competitor</t>
  </si>
  <si>
    <t>Predominant Competitor</t>
  </si>
  <si>
    <t>Total Competitor Mass</t>
  </si>
  <si>
    <t>Hypericum mass</t>
  </si>
  <si>
    <t>goldenrod</t>
  </si>
  <si>
    <t>forbs</t>
  </si>
  <si>
    <t>grass</t>
  </si>
  <si>
    <t>mix</t>
  </si>
  <si>
    <t>forb</t>
  </si>
  <si>
    <t>teasle</t>
  </si>
  <si>
    <t>thistle</t>
  </si>
  <si>
    <t>Proportion damaged</t>
  </si>
  <si>
    <t>Proportion Heavily Damaged</t>
  </si>
  <si>
    <t>.</t>
  </si>
  <si>
    <t>Damage Level</t>
  </si>
  <si>
    <t>Heavy Damage Level</t>
  </si>
  <si>
    <t>None</t>
  </si>
  <si>
    <t>Low</t>
  </si>
  <si>
    <t>High</t>
  </si>
  <si>
    <t>Relative Height</t>
  </si>
  <si>
    <t>Row Labels</t>
  </si>
  <si>
    <t>(blank)</t>
  </si>
  <si>
    <t>Grand Total</t>
  </si>
  <si>
    <t>Average of height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</si>
</sst>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sica Tingle" refreshedDate="41005.474021643517" createdVersion="4" refreshedVersion="4" minRefreshableVersion="3" recordCount="111">
  <cacheSource type="worksheet">
    <worksheetSource ref="A1:G1048576" sheet="Sheet1"/>
  </cacheSource>
  <cacheFields count="7">
    <cacheField name="Transect" numFmtId="0">
      <sharedItems containsBlank="1"/>
    </cacheField>
    <cacheField name="Number" numFmtId="0">
      <sharedItems containsString="0" containsBlank="1" containsNumber="1" containsInteger="1" minValue="1" maxValue="11"/>
    </cacheField>
    <cacheField name="Distance (m)" numFmtId="0">
      <sharedItems containsString="0" containsBlank="1" containsNumber="1" containsInteger="1" minValue="0" maxValue="50"/>
    </cacheField>
    <cacheField name="Species" numFmtId="0">
      <sharedItems containsBlank="1" count="3">
        <s v="punc"/>
        <s v="perf"/>
        <m/>
      </sharedItems>
    </cacheField>
    <cacheField name="stalks" numFmtId="0">
      <sharedItems containsBlank="1" containsMixedTypes="1" containsNumber="1" containsInteger="1" minValue="1" maxValue="9"/>
    </cacheField>
    <cacheField name="Relative Height" numFmtId="0">
      <sharedItems containsNonDate="0" containsString="0" containsBlank="1"/>
    </cacheField>
    <cacheField name="height (cm)" numFmtId="0">
      <sharedItems containsBlank="1" containsMixedTypes="1" containsNumber="1" containsInteger="1" minValue="8" maxValue="76" count="50">
        <n v="44"/>
        <n v="30"/>
        <n v="60"/>
        <n v="41"/>
        <n v="42"/>
        <n v="23"/>
        <n v="26"/>
        <n v="39"/>
        <n v="37"/>
        <n v="33"/>
        <n v="16"/>
        <n v="38"/>
        <n v="32"/>
        <n v="46"/>
        <n v="45"/>
        <n v="36"/>
        <n v="56"/>
        <n v="51"/>
        <n v="43"/>
        <n v="52"/>
        <n v="25"/>
        <n v="47"/>
        <n v="18"/>
        <n v="20"/>
        <n v="21"/>
        <n v="35"/>
        <n v="34"/>
        <n v="48"/>
        <n v="54"/>
        <n v="10"/>
        <n v="61"/>
        <n v="66"/>
        <n v="49"/>
        <n v="65"/>
        <n v="11"/>
        <n v="29"/>
        <n v="8"/>
        <s v="*"/>
        <n v="64"/>
        <n v="76"/>
        <n v="40"/>
        <n v="24"/>
        <n v="14"/>
        <n v="17"/>
        <n v="50"/>
        <n v="57"/>
        <n v="58"/>
        <n v="67"/>
        <n v="3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s v="A"/>
    <n v="1"/>
    <n v="0"/>
    <x v="0"/>
    <n v="6"/>
    <m/>
    <x v="0"/>
  </r>
  <r>
    <s v="A"/>
    <n v="1"/>
    <n v="0"/>
    <x v="1"/>
    <n v="3"/>
    <m/>
    <x v="1"/>
  </r>
  <r>
    <s v="A"/>
    <n v="2"/>
    <n v="5"/>
    <x v="1"/>
    <n v="4"/>
    <m/>
    <x v="2"/>
  </r>
  <r>
    <s v="A"/>
    <n v="2"/>
    <n v="5"/>
    <x v="0"/>
    <n v="2"/>
    <m/>
    <x v="3"/>
  </r>
  <r>
    <s v="A"/>
    <n v="3"/>
    <n v="10"/>
    <x v="1"/>
    <n v="5"/>
    <m/>
    <x v="4"/>
  </r>
  <r>
    <s v="A"/>
    <n v="3"/>
    <n v="10"/>
    <x v="0"/>
    <n v="2"/>
    <m/>
    <x v="5"/>
  </r>
  <r>
    <s v="A"/>
    <n v="4"/>
    <n v="15"/>
    <x v="0"/>
    <n v="1"/>
    <m/>
    <x v="6"/>
  </r>
  <r>
    <s v="A"/>
    <n v="4"/>
    <n v="15"/>
    <x v="1"/>
    <n v="3"/>
    <m/>
    <x v="7"/>
  </r>
  <r>
    <s v="A"/>
    <n v="5"/>
    <n v="20"/>
    <x v="0"/>
    <n v="3"/>
    <m/>
    <x v="8"/>
  </r>
  <r>
    <s v="A"/>
    <n v="5"/>
    <n v="20"/>
    <x v="1"/>
    <n v="7"/>
    <m/>
    <x v="9"/>
  </r>
  <r>
    <s v="A"/>
    <n v="6"/>
    <n v="25"/>
    <x v="1"/>
    <n v="3"/>
    <m/>
    <x v="0"/>
  </r>
  <r>
    <s v="A"/>
    <n v="6"/>
    <n v="25"/>
    <x v="0"/>
    <n v="1"/>
    <m/>
    <x v="10"/>
  </r>
  <r>
    <s v="A"/>
    <n v="7"/>
    <n v="30"/>
    <x v="1"/>
    <n v="8"/>
    <m/>
    <x v="11"/>
  </r>
  <r>
    <s v="A"/>
    <n v="7"/>
    <n v="30"/>
    <x v="0"/>
    <n v="4"/>
    <m/>
    <x v="12"/>
  </r>
  <r>
    <s v="A"/>
    <n v="8"/>
    <n v="35"/>
    <x v="1"/>
    <n v="8"/>
    <m/>
    <x v="13"/>
  </r>
  <r>
    <s v="A"/>
    <n v="8"/>
    <n v="35"/>
    <x v="0"/>
    <n v="3"/>
    <m/>
    <x v="0"/>
  </r>
  <r>
    <s v="A"/>
    <n v="9"/>
    <n v="40"/>
    <x v="1"/>
    <n v="6"/>
    <m/>
    <x v="4"/>
  </r>
  <r>
    <s v="A"/>
    <n v="9"/>
    <n v="40"/>
    <x v="0"/>
    <n v="1"/>
    <m/>
    <x v="4"/>
  </r>
  <r>
    <s v="A"/>
    <n v="10"/>
    <n v="45"/>
    <x v="1"/>
    <n v="4"/>
    <m/>
    <x v="14"/>
  </r>
  <r>
    <s v="A"/>
    <n v="10"/>
    <n v="45"/>
    <x v="0"/>
    <n v="5"/>
    <m/>
    <x v="15"/>
  </r>
  <r>
    <s v="A"/>
    <n v="11"/>
    <n v="50"/>
    <x v="1"/>
    <n v="5"/>
    <m/>
    <x v="4"/>
  </r>
  <r>
    <s v="A"/>
    <n v="11"/>
    <n v="50"/>
    <x v="0"/>
    <n v="9"/>
    <m/>
    <x v="9"/>
  </r>
  <r>
    <s v="B"/>
    <n v="1"/>
    <n v="0"/>
    <x v="1"/>
    <n v="5"/>
    <m/>
    <x v="16"/>
  </r>
  <r>
    <s v="B"/>
    <n v="1"/>
    <n v="0"/>
    <x v="0"/>
    <n v="4"/>
    <m/>
    <x v="17"/>
  </r>
  <r>
    <s v="B"/>
    <n v="2"/>
    <n v="5"/>
    <x v="1"/>
    <n v="5"/>
    <m/>
    <x v="4"/>
  </r>
  <r>
    <s v="B"/>
    <n v="2"/>
    <n v="5"/>
    <x v="0"/>
    <n v="2"/>
    <m/>
    <x v="18"/>
  </r>
  <r>
    <s v="B"/>
    <n v="3"/>
    <n v="10"/>
    <x v="1"/>
    <n v="3"/>
    <m/>
    <x v="19"/>
  </r>
  <r>
    <s v="B"/>
    <n v="3"/>
    <n v="10"/>
    <x v="0"/>
    <n v="7"/>
    <m/>
    <x v="8"/>
  </r>
  <r>
    <s v="B"/>
    <n v="4"/>
    <n v="15"/>
    <x v="0"/>
    <n v="4"/>
    <m/>
    <x v="20"/>
  </r>
  <r>
    <s v="B"/>
    <n v="4"/>
    <n v="15"/>
    <x v="1"/>
    <n v="3"/>
    <m/>
    <x v="6"/>
  </r>
  <r>
    <s v="B"/>
    <n v="5"/>
    <n v="20"/>
    <x v="1"/>
    <n v="4"/>
    <m/>
    <x v="21"/>
  </r>
  <r>
    <s v="B"/>
    <n v="5"/>
    <n v="20"/>
    <x v="0"/>
    <n v="2"/>
    <m/>
    <x v="22"/>
  </r>
  <r>
    <s v="B"/>
    <n v="6"/>
    <n v="25"/>
    <x v="1"/>
    <n v="3"/>
    <m/>
    <x v="23"/>
  </r>
  <r>
    <s v="B"/>
    <n v="6"/>
    <n v="25"/>
    <x v="0"/>
    <n v="7"/>
    <m/>
    <x v="22"/>
  </r>
  <r>
    <s v="B"/>
    <n v="7"/>
    <n v="30"/>
    <x v="0"/>
    <n v="1"/>
    <m/>
    <x v="22"/>
  </r>
  <r>
    <s v="B"/>
    <n v="7"/>
    <n v="30"/>
    <x v="1"/>
    <n v="3"/>
    <m/>
    <x v="15"/>
  </r>
  <r>
    <s v="B"/>
    <n v="8"/>
    <n v="35"/>
    <x v="0"/>
    <n v="1"/>
    <m/>
    <x v="24"/>
  </r>
  <r>
    <s v="B"/>
    <n v="8"/>
    <n v="35"/>
    <x v="1"/>
    <n v="5"/>
    <m/>
    <x v="18"/>
  </r>
  <r>
    <s v="B"/>
    <n v="9"/>
    <n v="40"/>
    <x v="0"/>
    <n v="7"/>
    <m/>
    <x v="25"/>
  </r>
  <r>
    <s v="B"/>
    <n v="9"/>
    <n v="40"/>
    <x v="1"/>
    <n v="4"/>
    <m/>
    <x v="26"/>
  </r>
  <r>
    <s v="B"/>
    <n v="10"/>
    <n v="45"/>
    <x v="1"/>
    <n v="5"/>
    <m/>
    <x v="27"/>
  </r>
  <r>
    <s v="B"/>
    <n v="10"/>
    <n v="45"/>
    <x v="0"/>
    <n v="2"/>
    <m/>
    <x v="28"/>
  </r>
  <r>
    <s v="B"/>
    <n v="11"/>
    <n v="50"/>
    <x v="0"/>
    <n v="2"/>
    <m/>
    <x v="29"/>
  </r>
  <r>
    <s v="B"/>
    <n v="11"/>
    <n v="50"/>
    <x v="1"/>
    <n v="3"/>
    <m/>
    <x v="26"/>
  </r>
  <r>
    <s v="C"/>
    <n v="1"/>
    <n v="0"/>
    <x v="0"/>
    <n v="5"/>
    <m/>
    <x v="30"/>
  </r>
  <r>
    <s v="C"/>
    <n v="1"/>
    <n v="0"/>
    <x v="1"/>
    <n v="3"/>
    <m/>
    <x v="8"/>
  </r>
  <r>
    <s v="C"/>
    <n v="2"/>
    <n v="5"/>
    <x v="1"/>
    <n v="4"/>
    <m/>
    <x v="31"/>
  </r>
  <r>
    <s v="C"/>
    <n v="2"/>
    <n v="5"/>
    <x v="0"/>
    <n v="4"/>
    <m/>
    <x v="7"/>
  </r>
  <r>
    <s v="C"/>
    <n v="3"/>
    <n v="10"/>
    <x v="1"/>
    <n v="3"/>
    <m/>
    <x v="32"/>
  </r>
  <r>
    <s v="C"/>
    <n v="3"/>
    <n v="10"/>
    <x v="0"/>
    <n v="3"/>
    <m/>
    <x v="33"/>
  </r>
  <r>
    <s v="C"/>
    <n v="4"/>
    <n v="15"/>
    <x v="1"/>
    <n v="4"/>
    <m/>
    <x v="11"/>
  </r>
  <r>
    <s v="C"/>
    <n v="4"/>
    <n v="15"/>
    <x v="0"/>
    <n v="3"/>
    <m/>
    <x v="9"/>
  </r>
  <r>
    <s v="C"/>
    <n v="5"/>
    <n v="20"/>
    <x v="0"/>
    <n v="1"/>
    <m/>
    <x v="34"/>
  </r>
  <r>
    <s v="C"/>
    <n v="5"/>
    <n v="20"/>
    <x v="1"/>
    <n v="4"/>
    <m/>
    <x v="9"/>
  </r>
  <r>
    <s v="C"/>
    <n v="6"/>
    <n v="25"/>
    <x v="1"/>
    <n v="4"/>
    <m/>
    <x v="35"/>
  </r>
  <r>
    <s v="C"/>
    <n v="6"/>
    <n v="25"/>
    <x v="0"/>
    <n v="7"/>
    <m/>
    <x v="23"/>
  </r>
  <r>
    <s v="C"/>
    <n v="7"/>
    <n v="30"/>
    <x v="0"/>
    <n v="1"/>
    <m/>
    <x v="36"/>
  </r>
  <r>
    <s v="C"/>
    <n v="7"/>
    <n v="30"/>
    <x v="1"/>
    <n v="1"/>
    <m/>
    <x v="21"/>
  </r>
  <r>
    <s v="C"/>
    <n v="8"/>
    <n v="35"/>
    <x v="1"/>
    <n v="3"/>
    <m/>
    <x v="6"/>
  </r>
  <r>
    <s v="C"/>
    <n v="8"/>
    <n v="35"/>
    <x v="0"/>
    <n v="4"/>
    <m/>
    <x v="26"/>
  </r>
  <r>
    <s v="C"/>
    <n v="9"/>
    <n v="40"/>
    <x v="0"/>
    <n v="5"/>
    <m/>
    <x v="7"/>
  </r>
  <r>
    <s v="C"/>
    <n v="9"/>
    <n v="40"/>
    <x v="1"/>
    <n v="4"/>
    <m/>
    <x v="21"/>
  </r>
  <r>
    <s v="C"/>
    <n v="10"/>
    <n v="45"/>
    <x v="1"/>
    <n v="2"/>
    <m/>
    <x v="6"/>
  </r>
  <r>
    <s v="C"/>
    <n v="10"/>
    <n v="45"/>
    <x v="0"/>
    <n v="6"/>
    <m/>
    <x v="11"/>
  </r>
  <r>
    <s v="C"/>
    <n v="11"/>
    <n v="50"/>
    <x v="1"/>
    <n v="5"/>
    <m/>
    <x v="13"/>
  </r>
  <r>
    <s v="C"/>
    <n v="11"/>
    <n v="50"/>
    <x v="0"/>
    <s v="*"/>
    <m/>
    <x v="37"/>
  </r>
  <r>
    <s v="D"/>
    <n v="1"/>
    <n v="0"/>
    <x v="0"/>
    <n v="1"/>
    <m/>
    <x v="8"/>
  </r>
  <r>
    <s v="D"/>
    <n v="1"/>
    <n v="0"/>
    <x v="1"/>
    <n v="2"/>
    <m/>
    <x v="16"/>
  </r>
  <r>
    <s v="D"/>
    <n v="2"/>
    <n v="5"/>
    <x v="0"/>
    <n v="1"/>
    <m/>
    <x v="38"/>
  </r>
  <r>
    <s v="D"/>
    <n v="2"/>
    <n v="5"/>
    <x v="1"/>
    <n v="3"/>
    <m/>
    <x v="16"/>
  </r>
  <r>
    <s v="D"/>
    <n v="3"/>
    <n v="10"/>
    <x v="0"/>
    <n v="2"/>
    <m/>
    <x v="39"/>
  </r>
  <r>
    <s v="D"/>
    <n v="3"/>
    <n v="10"/>
    <x v="1"/>
    <n v="3"/>
    <m/>
    <x v="4"/>
  </r>
  <r>
    <s v="D"/>
    <n v="4"/>
    <n v="15"/>
    <x v="1"/>
    <n v="6"/>
    <m/>
    <x v="40"/>
  </r>
  <r>
    <s v="D"/>
    <n v="4"/>
    <n v="15"/>
    <x v="0"/>
    <n v="1"/>
    <m/>
    <x v="21"/>
  </r>
  <r>
    <s v="D"/>
    <n v="5"/>
    <n v="20"/>
    <x v="1"/>
    <n v="4"/>
    <m/>
    <x v="14"/>
  </r>
  <r>
    <s v="D"/>
    <n v="5"/>
    <n v="20"/>
    <x v="0"/>
    <n v="1"/>
    <m/>
    <x v="9"/>
  </r>
  <r>
    <s v="D"/>
    <n v="6"/>
    <n v="25"/>
    <x v="0"/>
    <n v="5"/>
    <m/>
    <x v="11"/>
  </r>
  <r>
    <s v="D"/>
    <n v="6"/>
    <n v="25"/>
    <x v="1"/>
    <n v="3"/>
    <m/>
    <x v="27"/>
  </r>
  <r>
    <s v="D"/>
    <n v="7"/>
    <n v="30"/>
    <x v="0"/>
    <n v="2"/>
    <m/>
    <x v="17"/>
  </r>
  <r>
    <s v="D"/>
    <n v="7"/>
    <n v="30"/>
    <x v="1"/>
    <n v="4"/>
    <m/>
    <x v="41"/>
  </r>
  <r>
    <s v="D"/>
    <n v="8"/>
    <n v="35"/>
    <x v="1"/>
    <n v="4"/>
    <m/>
    <x v="35"/>
  </r>
  <r>
    <s v="D"/>
    <n v="8"/>
    <n v="35"/>
    <x v="0"/>
    <n v="1"/>
    <m/>
    <x v="8"/>
  </r>
  <r>
    <s v="D"/>
    <n v="9"/>
    <n v="40"/>
    <x v="1"/>
    <n v="5"/>
    <m/>
    <x v="21"/>
  </r>
  <r>
    <s v="D"/>
    <n v="9"/>
    <n v="40"/>
    <x v="0"/>
    <n v="1"/>
    <m/>
    <x v="42"/>
  </r>
  <r>
    <s v="D"/>
    <n v="10"/>
    <n v="45"/>
    <x v="0"/>
    <n v="1"/>
    <m/>
    <x v="9"/>
  </r>
  <r>
    <s v="D"/>
    <n v="10"/>
    <n v="45"/>
    <x v="1"/>
    <n v="3"/>
    <m/>
    <x v="8"/>
  </r>
  <r>
    <s v="D"/>
    <n v="11"/>
    <n v="50"/>
    <x v="0"/>
    <n v="1"/>
    <m/>
    <x v="43"/>
  </r>
  <r>
    <s v="D"/>
    <n v="11"/>
    <n v="50"/>
    <x v="1"/>
    <n v="5"/>
    <m/>
    <x v="44"/>
  </r>
  <r>
    <s v="E"/>
    <n v="1"/>
    <n v="0"/>
    <x v="1"/>
    <n v="4"/>
    <m/>
    <x v="32"/>
  </r>
  <r>
    <s v="E"/>
    <n v="1"/>
    <n v="0"/>
    <x v="0"/>
    <n v="1"/>
    <m/>
    <x v="45"/>
  </r>
  <r>
    <s v="E"/>
    <n v="2"/>
    <n v="5"/>
    <x v="1"/>
    <n v="6"/>
    <m/>
    <x v="30"/>
  </r>
  <r>
    <s v="E"/>
    <n v="2"/>
    <n v="5"/>
    <x v="0"/>
    <n v="1"/>
    <m/>
    <x v="18"/>
  </r>
  <r>
    <s v="E"/>
    <n v="3"/>
    <n v="10"/>
    <x v="1"/>
    <n v="6"/>
    <m/>
    <x v="32"/>
  </r>
  <r>
    <s v="E"/>
    <n v="3"/>
    <n v="10"/>
    <x v="0"/>
    <n v="2"/>
    <m/>
    <x v="46"/>
  </r>
  <r>
    <s v="E"/>
    <n v="4"/>
    <n v="15"/>
    <x v="1"/>
    <n v="9"/>
    <m/>
    <x v="47"/>
  </r>
  <r>
    <s v="E"/>
    <n v="4"/>
    <n v="15"/>
    <x v="0"/>
    <n v="1"/>
    <m/>
    <x v="19"/>
  </r>
  <r>
    <s v="E"/>
    <n v="5"/>
    <n v="20"/>
    <x v="0"/>
    <n v="1"/>
    <m/>
    <x v="40"/>
  </r>
  <r>
    <s v="E"/>
    <n v="5"/>
    <n v="20"/>
    <x v="1"/>
    <n v="4"/>
    <m/>
    <x v="7"/>
  </r>
  <r>
    <s v="E"/>
    <n v="6"/>
    <n v="25"/>
    <x v="0"/>
    <n v="2"/>
    <m/>
    <x v="21"/>
  </r>
  <r>
    <s v="E"/>
    <n v="6"/>
    <n v="25"/>
    <x v="1"/>
    <s v="*"/>
    <m/>
    <x v="37"/>
  </r>
  <r>
    <s v="E"/>
    <n v="7"/>
    <n v="30"/>
    <x v="0"/>
    <n v="1"/>
    <m/>
    <x v="11"/>
  </r>
  <r>
    <s v="E"/>
    <n v="7"/>
    <n v="30"/>
    <x v="1"/>
    <s v="*"/>
    <m/>
    <x v="37"/>
  </r>
  <r>
    <s v="E"/>
    <n v="8"/>
    <n v="35"/>
    <x v="1"/>
    <n v="5"/>
    <m/>
    <x v="32"/>
  </r>
  <r>
    <s v="E"/>
    <n v="8"/>
    <n v="35"/>
    <x v="0"/>
    <n v="1"/>
    <m/>
    <x v="45"/>
  </r>
  <r>
    <s v="E"/>
    <n v="9"/>
    <n v="40"/>
    <x v="0"/>
    <n v="1"/>
    <m/>
    <x v="8"/>
  </r>
  <r>
    <s v="E"/>
    <n v="9"/>
    <n v="40"/>
    <x v="1"/>
    <n v="4"/>
    <m/>
    <x v="21"/>
  </r>
  <r>
    <s v="E"/>
    <n v="10"/>
    <n v="45"/>
    <x v="1"/>
    <n v="4"/>
    <m/>
    <x v="26"/>
  </r>
  <r>
    <s v="E"/>
    <n v="10"/>
    <n v="45"/>
    <x v="0"/>
    <n v="1"/>
    <m/>
    <x v="48"/>
  </r>
  <r>
    <s v="E"/>
    <n v="11"/>
    <n v="50"/>
    <x v="1"/>
    <n v="4"/>
    <m/>
    <x v="14"/>
  </r>
  <r>
    <s v="E"/>
    <n v="11"/>
    <n v="50"/>
    <x v="0"/>
    <n v="1"/>
    <m/>
    <x v="25"/>
  </r>
  <r>
    <m/>
    <m/>
    <m/>
    <x v="2"/>
    <m/>
    <m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7"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showAll="0">
      <items count="51">
        <item x="36"/>
        <item x="29"/>
        <item x="34"/>
        <item x="42"/>
        <item x="10"/>
        <item x="43"/>
        <item x="22"/>
        <item x="23"/>
        <item x="24"/>
        <item x="5"/>
        <item x="41"/>
        <item x="20"/>
        <item x="6"/>
        <item x="35"/>
        <item x="1"/>
        <item x="48"/>
        <item x="12"/>
        <item x="9"/>
        <item x="26"/>
        <item x="25"/>
        <item x="15"/>
        <item x="8"/>
        <item x="11"/>
        <item x="7"/>
        <item x="40"/>
        <item x="3"/>
        <item x="4"/>
        <item x="18"/>
        <item x="0"/>
        <item x="14"/>
        <item x="13"/>
        <item x="21"/>
        <item x="27"/>
        <item x="32"/>
        <item x="44"/>
        <item x="17"/>
        <item x="19"/>
        <item x="28"/>
        <item x="16"/>
        <item x="45"/>
        <item x="46"/>
        <item x="2"/>
        <item x="30"/>
        <item x="38"/>
        <item x="33"/>
        <item x="31"/>
        <item x="47"/>
        <item x="39"/>
        <item x="37"/>
        <item x="49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height (cm)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"/>
  <sheetViews>
    <sheetView workbookViewId="0">
      <selection activeCell="T5" sqref="T5"/>
    </sheetView>
  </sheetViews>
  <sheetFormatPr defaultRowHeight="15" x14ac:dyDescent="0.25"/>
  <cols>
    <col min="1" max="1" width="13.140625" bestFit="1" customWidth="1"/>
    <col min="2" max="2" width="21.5703125" bestFit="1" customWidth="1"/>
    <col min="3" max="15" width="3" customWidth="1"/>
    <col min="16" max="16" width="5.28515625" bestFit="1" customWidth="1"/>
    <col min="17" max="17" width="12" bestFit="1" customWidth="1"/>
    <col min="18" max="19" width="3" customWidth="1"/>
    <col min="20" max="20" width="12" bestFit="1" customWidth="1"/>
    <col min="21" max="49" width="3" customWidth="1"/>
    <col min="50" max="50" width="2" customWidth="1"/>
    <col min="51" max="51" width="7.28515625" customWidth="1"/>
    <col min="52" max="52" width="11.28515625" bestFit="1" customWidth="1"/>
  </cols>
  <sheetData>
    <row r="3" spans="1:20" x14ac:dyDescent="0.25">
      <c r="A3" s="1" t="s">
        <v>38</v>
      </c>
      <c r="B3" t="s">
        <v>41</v>
      </c>
    </row>
    <row r="4" spans="1:20" x14ac:dyDescent="0.25">
      <c r="A4" s="2" t="s">
        <v>11</v>
      </c>
      <c r="B4" s="3">
        <v>42.584905660377359</v>
      </c>
      <c r="P4" s="2" t="s">
        <v>11</v>
      </c>
      <c r="Q4" s="3">
        <v>42.584905660377359</v>
      </c>
      <c r="T4">
        <f>44/36.9</f>
        <v>1.1924119241192412</v>
      </c>
    </row>
    <row r="5" spans="1:20" x14ac:dyDescent="0.25">
      <c r="A5" s="2" t="s">
        <v>10</v>
      </c>
      <c r="B5" s="3">
        <v>36.925925925925924</v>
      </c>
      <c r="P5" s="2" t="s">
        <v>10</v>
      </c>
      <c r="Q5" s="3">
        <v>36.925925925925924</v>
      </c>
    </row>
    <row r="6" spans="1:20" x14ac:dyDescent="0.25">
      <c r="A6" s="2" t="s">
        <v>39</v>
      </c>
      <c r="B6" s="3"/>
    </row>
    <row r="7" spans="1:20" x14ac:dyDescent="0.25">
      <c r="A7" s="2" t="s">
        <v>40</v>
      </c>
      <c r="B7" s="3">
        <v>39.728971962616825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topLeftCell="M1" workbookViewId="0">
      <selection activeCell="U1" sqref="U1:U1048576"/>
    </sheetView>
  </sheetViews>
  <sheetFormatPr defaultRowHeight="15" x14ac:dyDescent="0.25"/>
  <cols>
    <col min="1" max="1" width="8.42578125" bestFit="1" customWidth="1"/>
    <col min="2" max="2" width="8.28515625" bestFit="1" customWidth="1"/>
    <col min="3" max="3" width="12.140625" bestFit="1" customWidth="1"/>
    <col min="4" max="4" width="7.7109375" bestFit="1" customWidth="1"/>
    <col min="5" max="5" width="6" bestFit="1" customWidth="1"/>
    <col min="6" max="6" width="14.7109375" bestFit="1" customWidth="1"/>
    <col min="7" max="7" width="11.140625" bestFit="1" customWidth="1"/>
    <col min="8" max="8" width="6.7109375" bestFit="1" customWidth="1"/>
    <col min="10" max="10" width="16.140625" bestFit="1" customWidth="1"/>
    <col min="11" max="11" width="18.28515625" bestFit="1" customWidth="1"/>
    <col min="12" max="12" width="17.7109375" bestFit="1" customWidth="1"/>
    <col min="13" max="13" width="23.5703125" bestFit="1" customWidth="1"/>
    <col min="14" max="14" width="21.140625" bestFit="1" customWidth="1"/>
    <col min="15" max="15" width="15.5703125" bestFit="1" customWidth="1"/>
    <col min="16" max="16" width="19.42578125" bestFit="1" customWidth="1"/>
    <col min="17" max="17" width="26.85546875" bestFit="1" customWidth="1"/>
    <col min="18" max="18" width="13.42578125" bestFit="1" customWidth="1"/>
    <col min="19" max="19" width="19.42578125" bestFit="1" customWidth="1"/>
  </cols>
  <sheetData>
    <row r="1" spans="1:19" x14ac:dyDescent="0.25">
      <c r="A1" t="s">
        <v>0</v>
      </c>
      <c r="B1" t="s">
        <v>1</v>
      </c>
      <c r="C1" t="s">
        <v>8</v>
      </c>
      <c r="D1" t="s">
        <v>2</v>
      </c>
      <c r="E1" t="s">
        <v>3</v>
      </c>
      <c r="F1" t="s">
        <v>37</v>
      </c>
      <c r="G1" t="s">
        <v>4</v>
      </c>
      <c r="H1" t="s">
        <v>5</v>
      </c>
      <c r="I1" t="s">
        <v>6</v>
      </c>
      <c r="J1" t="s">
        <v>7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29</v>
      </c>
      <c r="Q1" t="s">
        <v>30</v>
      </c>
      <c r="R1" t="s">
        <v>32</v>
      </c>
      <c r="S1" t="s">
        <v>33</v>
      </c>
    </row>
    <row r="2" spans="1:19" x14ac:dyDescent="0.25">
      <c r="A2" t="s">
        <v>9</v>
      </c>
      <c r="B2">
        <v>1</v>
      </c>
      <c r="C2">
        <v>0</v>
      </c>
      <c r="D2" t="s">
        <v>10</v>
      </c>
      <c r="E2">
        <v>6</v>
      </c>
      <c r="F2">
        <f>G2/VLOOKUP(D2,Sheet4!$P$4:$Q$5,2,FALSE)</f>
        <v>1.1915747241725176</v>
      </c>
      <c r="G2">
        <v>44</v>
      </c>
      <c r="H2">
        <v>40</v>
      </c>
      <c r="I2">
        <v>2</v>
      </c>
      <c r="J2">
        <v>0</v>
      </c>
      <c r="K2">
        <v>130</v>
      </c>
      <c r="L2" t="s">
        <v>22</v>
      </c>
      <c r="M2" t="s">
        <v>23</v>
      </c>
      <c r="N2">
        <v>145.6</v>
      </c>
      <c r="O2">
        <v>3.9</v>
      </c>
      <c r="P2">
        <f>I2/H2</f>
        <v>0.05</v>
      </c>
      <c r="Q2">
        <f>J2/H2</f>
        <v>0</v>
      </c>
      <c r="R2" t="s">
        <v>35</v>
      </c>
      <c r="S2" t="s">
        <v>34</v>
      </c>
    </row>
    <row r="3" spans="1:19" x14ac:dyDescent="0.25">
      <c r="A3" t="s">
        <v>9</v>
      </c>
      <c r="B3">
        <v>2</v>
      </c>
      <c r="C3">
        <v>5</v>
      </c>
      <c r="D3" t="s">
        <v>10</v>
      </c>
      <c r="E3">
        <v>2</v>
      </c>
      <c r="F3">
        <f>G3/VLOOKUP(D3,Sheet4!$P$4:$Q$5,2,FALSE)</f>
        <v>1.1103309929789369</v>
      </c>
      <c r="G3">
        <v>41</v>
      </c>
      <c r="H3">
        <v>30</v>
      </c>
      <c r="I3">
        <v>7</v>
      </c>
      <c r="J3">
        <v>1</v>
      </c>
      <c r="K3">
        <v>120</v>
      </c>
      <c r="L3" t="s">
        <v>24</v>
      </c>
      <c r="M3" t="s">
        <v>25</v>
      </c>
      <c r="N3">
        <v>205.6</v>
      </c>
      <c r="O3">
        <v>3.8</v>
      </c>
      <c r="P3">
        <f>I3/H3</f>
        <v>0.23333333333333334</v>
      </c>
      <c r="Q3">
        <f>J3/H3</f>
        <v>3.3333333333333333E-2</v>
      </c>
      <c r="R3" t="s">
        <v>35</v>
      </c>
      <c r="S3" t="s">
        <v>35</v>
      </c>
    </row>
    <row r="4" spans="1:19" x14ac:dyDescent="0.25">
      <c r="A4" t="s">
        <v>9</v>
      </c>
      <c r="B4">
        <v>3</v>
      </c>
      <c r="C4">
        <v>10</v>
      </c>
      <c r="D4" t="s">
        <v>10</v>
      </c>
      <c r="E4">
        <v>2</v>
      </c>
      <c r="F4">
        <f>G4/VLOOKUP(D4,Sheet4!$P$4:$Q$5,2,FALSE)</f>
        <v>0.6228686058174524</v>
      </c>
      <c r="G4">
        <v>23</v>
      </c>
      <c r="H4">
        <v>36</v>
      </c>
      <c r="I4">
        <v>2</v>
      </c>
      <c r="J4">
        <v>0</v>
      </c>
      <c r="K4">
        <v>120</v>
      </c>
      <c r="L4" t="s">
        <v>24</v>
      </c>
      <c r="M4" t="s">
        <v>24</v>
      </c>
      <c r="N4">
        <v>98.2</v>
      </c>
      <c r="O4">
        <v>1.4</v>
      </c>
      <c r="P4">
        <f>I4/H4</f>
        <v>5.5555555555555552E-2</v>
      </c>
      <c r="Q4">
        <f>J4/H4</f>
        <v>0</v>
      </c>
      <c r="R4" t="s">
        <v>35</v>
      </c>
      <c r="S4" t="s">
        <v>34</v>
      </c>
    </row>
    <row r="5" spans="1:19" x14ac:dyDescent="0.25">
      <c r="A5" t="s">
        <v>9</v>
      </c>
      <c r="B5">
        <v>4</v>
      </c>
      <c r="C5">
        <v>15</v>
      </c>
      <c r="D5" t="s">
        <v>10</v>
      </c>
      <c r="E5">
        <v>1</v>
      </c>
      <c r="F5">
        <f>G5/VLOOKUP(D5,Sheet4!$P$4:$Q$5,2,FALSE)</f>
        <v>0.70411233701103315</v>
      </c>
      <c r="G5">
        <v>26</v>
      </c>
      <c r="H5">
        <v>86</v>
      </c>
      <c r="I5">
        <v>78</v>
      </c>
      <c r="J5">
        <v>74</v>
      </c>
      <c r="K5">
        <v>130</v>
      </c>
      <c r="L5" t="s">
        <v>24</v>
      </c>
      <c r="M5" t="s">
        <v>24</v>
      </c>
      <c r="N5">
        <v>79.099999999999994</v>
      </c>
      <c r="O5">
        <v>1</v>
      </c>
      <c r="P5">
        <f>I5/H5</f>
        <v>0.90697674418604646</v>
      </c>
      <c r="Q5">
        <f>J5/H5</f>
        <v>0.86046511627906974</v>
      </c>
      <c r="R5" t="s">
        <v>36</v>
      </c>
      <c r="S5" t="s">
        <v>36</v>
      </c>
    </row>
    <row r="6" spans="1:19" x14ac:dyDescent="0.25">
      <c r="A6" t="s">
        <v>9</v>
      </c>
      <c r="B6">
        <v>5</v>
      </c>
      <c r="C6">
        <v>20</v>
      </c>
      <c r="D6" t="s">
        <v>10</v>
      </c>
      <c r="E6">
        <v>3</v>
      </c>
      <c r="F6">
        <f>G6/VLOOKUP(D6,Sheet4!$P$4:$Q$5,2,FALSE)</f>
        <v>1.0020060180541626</v>
      </c>
      <c r="G6">
        <v>37</v>
      </c>
      <c r="H6">
        <v>58</v>
      </c>
      <c r="I6">
        <v>31</v>
      </c>
      <c r="J6">
        <v>14</v>
      </c>
      <c r="K6">
        <v>100</v>
      </c>
      <c r="L6" t="s">
        <v>22</v>
      </c>
      <c r="M6" t="s">
        <v>23</v>
      </c>
      <c r="N6">
        <v>98.2</v>
      </c>
      <c r="O6">
        <v>2.2000000000000002</v>
      </c>
      <c r="P6">
        <f>I6/H6</f>
        <v>0.53448275862068961</v>
      </c>
      <c r="Q6">
        <f>J6/H6</f>
        <v>0.2413793103448276</v>
      </c>
      <c r="R6" t="s">
        <v>36</v>
      </c>
      <c r="S6" t="s">
        <v>35</v>
      </c>
    </row>
    <row r="7" spans="1:19" x14ac:dyDescent="0.25">
      <c r="A7" t="s">
        <v>9</v>
      </c>
      <c r="B7">
        <v>6</v>
      </c>
      <c r="C7">
        <v>25</v>
      </c>
      <c r="D7" t="s">
        <v>10</v>
      </c>
      <c r="E7">
        <v>1</v>
      </c>
      <c r="F7">
        <f>G7/VLOOKUP(D7,Sheet4!$P$4:$Q$5,2,FALSE)</f>
        <v>0.43329989969909732</v>
      </c>
      <c r="G7">
        <v>16</v>
      </c>
      <c r="H7">
        <v>64</v>
      </c>
      <c r="I7">
        <v>41</v>
      </c>
      <c r="J7">
        <v>15</v>
      </c>
      <c r="K7">
        <v>130</v>
      </c>
      <c r="L7" t="s">
        <v>22</v>
      </c>
      <c r="M7" t="s">
        <v>23</v>
      </c>
      <c r="N7">
        <v>164.9</v>
      </c>
      <c r="O7">
        <v>1.5</v>
      </c>
      <c r="P7">
        <f>I7/H7</f>
        <v>0.640625</v>
      </c>
      <c r="Q7">
        <f>J7/H7</f>
        <v>0.234375</v>
      </c>
      <c r="R7" t="s">
        <v>36</v>
      </c>
      <c r="S7" t="s">
        <v>35</v>
      </c>
    </row>
    <row r="8" spans="1:19" x14ac:dyDescent="0.25">
      <c r="A8" t="s">
        <v>9</v>
      </c>
      <c r="B8">
        <v>7</v>
      </c>
      <c r="C8">
        <v>30</v>
      </c>
      <c r="D8" t="s">
        <v>10</v>
      </c>
      <c r="E8">
        <v>4</v>
      </c>
      <c r="F8">
        <f>G8/VLOOKUP(D8,Sheet4!$P$4:$Q$5,2,FALSE)</f>
        <v>0.86659979939819465</v>
      </c>
      <c r="G8">
        <v>32</v>
      </c>
      <c r="H8">
        <v>52</v>
      </c>
      <c r="I8">
        <v>27</v>
      </c>
      <c r="J8">
        <v>19</v>
      </c>
      <c r="K8">
        <v>82</v>
      </c>
      <c r="L8" t="s">
        <v>26</v>
      </c>
      <c r="M8" t="s">
        <v>23</v>
      </c>
      <c r="N8">
        <v>125.4</v>
      </c>
      <c r="O8">
        <v>1.6</v>
      </c>
      <c r="P8">
        <f>I8/H8</f>
        <v>0.51923076923076927</v>
      </c>
      <c r="Q8">
        <f>J8/H8</f>
        <v>0.36538461538461536</v>
      </c>
      <c r="R8" t="s">
        <v>36</v>
      </c>
      <c r="S8" t="s">
        <v>36</v>
      </c>
    </row>
    <row r="9" spans="1:19" x14ac:dyDescent="0.25">
      <c r="A9" t="s">
        <v>9</v>
      </c>
      <c r="B9">
        <v>8</v>
      </c>
      <c r="C9">
        <v>35</v>
      </c>
      <c r="D9" t="s">
        <v>10</v>
      </c>
      <c r="E9">
        <v>3</v>
      </c>
      <c r="F9">
        <f>G9/VLOOKUP(D9,Sheet4!$P$4:$Q$5,2,FALSE)</f>
        <v>1.1915747241725176</v>
      </c>
      <c r="G9">
        <v>44</v>
      </c>
      <c r="H9">
        <v>86</v>
      </c>
      <c r="I9">
        <v>14</v>
      </c>
      <c r="J9">
        <v>0</v>
      </c>
      <c r="K9">
        <v>79</v>
      </c>
      <c r="L9" t="s">
        <v>26</v>
      </c>
      <c r="M9" t="s">
        <v>25</v>
      </c>
      <c r="N9">
        <v>299</v>
      </c>
      <c r="O9">
        <v>3.5</v>
      </c>
      <c r="P9">
        <f>I9/H9</f>
        <v>0.16279069767441862</v>
      </c>
      <c r="Q9">
        <f>J9/H9</f>
        <v>0</v>
      </c>
      <c r="R9" t="s">
        <v>35</v>
      </c>
      <c r="S9" t="s">
        <v>34</v>
      </c>
    </row>
    <row r="10" spans="1:19" x14ac:dyDescent="0.25">
      <c r="A10" t="s">
        <v>9</v>
      </c>
      <c r="B10">
        <v>9</v>
      </c>
      <c r="C10">
        <v>40</v>
      </c>
      <c r="D10" t="s">
        <v>10</v>
      </c>
      <c r="E10">
        <v>1</v>
      </c>
      <c r="F10">
        <f>G10/VLOOKUP(D10,Sheet4!$P$4:$Q$5,2,FALSE)</f>
        <v>1.1374122367101305</v>
      </c>
      <c r="G10">
        <v>42</v>
      </c>
      <c r="H10">
        <v>72</v>
      </c>
      <c r="I10">
        <v>24</v>
      </c>
      <c r="J10">
        <v>8</v>
      </c>
      <c r="K10">
        <v>55</v>
      </c>
      <c r="L10" t="s">
        <v>26</v>
      </c>
      <c r="M10" t="s">
        <v>25</v>
      </c>
      <c r="N10">
        <v>119.4</v>
      </c>
      <c r="O10">
        <v>3.4</v>
      </c>
      <c r="P10">
        <f>I10/H10</f>
        <v>0.33333333333333331</v>
      </c>
      <c r="Q10">
        <f>J10/H10</f>
        <v>0.1111111111111111</v>
      </c>
      <c r="R10" t="s">
        <v>36</v>
      </c>
      <c r="S10" t="s">
        <v>35</v>
      </c>
    </row>
    <row r="11" spans="1:19" x14ac:dyDescent="0.25">
      <c r="A11" t="s">
        <v>9</v>
      </c>
      <c r="B11">
        <v>10</v>
      </c>
      <c r="C11">
        <v>45</v>
      </c>
      <c r="D11" t="s">
        <v>10</v>
      </c>
      <c r="E11">
        <v>5</v>
      </c>
      <c r="F11">
        <f>G11/VLOOKUP(D11,Sheet4!$P$4:$Q$5,2,FALSE)</f>
        <v>0.97492477432296898</v>
      </c>
      <c r="G11">
        <v>36</v>
      </c>
      <c r="H11">
        <v>38</v>
      </c>
      <c r="I11">
        <v>11</v>
      </c>
      <c r="J11">
        <v>3</v>
      </c>
      <c r="K11">
        <v>97</v>
      </c>
      <c r="L11" t="s">
        <v>24</v>
      </c>
      <c r="M11" t="s">
        <v>24</v>
      </c>
      <c r="N11">
        <v>136.4</v>
      </c>
      <c r="O11">
        <v>2.6</v>
      </c>
      <c r="P11">
        <f>I11/H11</f>
        <v>0.28947368421052633</v>
      </c>
      <c r="Q11">
        <f>J11/H11</f>
        <v>7.8947368421052627E-2</v>
      </c>
      <c r="R11" t="s">
        <v>35</v>
      </c>
      <c r="S11" t="s">
        <v>35</v>
      </c>
    </row>
    <row r="12" spans="1:19" x14ac:dyDescent="0.25">
      <c r="A12" t="s">
        <v>9</v>
      </c>
      <c r="B12">
        <v>11</v>
      </c>
      <c r="C12">
        <v>50</v>
      </c>
      <c r="D12" t="s">
        <v>10</v>
      </c>
      <c r="E12">
        <v>9</v>
      </c>
      <c r="F12">
        <f>G12/VLOOKUP(D12,Sheet4!$P$4:$Q$5,2,FALSE)</f>
        <v>0.89368104312938823</v>
      </c>
      <c r="G12">
        <v>33</v>
      </c>
      <c r="H12">
        <v>80</v>
      </c>
      <c r="I12">
        <v>16</v>
      </c>
      <c r="J12">
        <v>0</v>
      </c>
      <c r="K12">
        <v>120</v>
      </c>
      <c r="L12" t="s">
        <v>22</v>
      </c>
      <c r="M12" t="s">
        <v>25</v>
      </c>
      <c r="N12">
        <v>210</v>
      </c>
      <c r="O12">
        <v>2.4</v>
      </c>
      <c r="P12">
        <f>I12/H12</f>
        <v>0.2</v>
      </c>
      <c r="Q12">
        <f>J12/H12</f>
        <v>0</v>
      </c>
      <c r="R12" t="s">
        <v>35</v>
      </c>
      <c r="S12" t="s">
        <v>34</v>
      </c>
    </row>
    <row r="13" spans="1:19" x14ac:dyDescent="0.25">
      <c r="A13" t="s">
        <v>9</v>
      </c>
      <c r="B13">
        <v>1</v>
      </c>
      <c r="C13">
        <v>0</v>
      </c>
      <c r="D13" t="s">
        <v>11</v>
      </c>
      <c r="E13">
        <v>3</v>
      </c>
      <c r="F13">
        <f>G13/VLOOKUP(D13,Sheet4!$P$4:$Q$5,2,FALSE)</f>
        <v>0.70447496677004873</v>
      </c>
      <c r="G13">
        <v>30</v>
      </c>
      <c r="H13">
        <v>38</v>
      </c>
      <c r="I13">
        <v>5</v>
      </c>
      <c r="J13">
        <v>2</v>
      </c>
      <c r="K13">
        <v>121</v>
      </c>
      <c r="L13" t="s">
        <v>22</v>
      </c>
      <c r="M13" t="s">
        <v>25</v>
      </c>
      <c r="N13">
        <v>132.9</v>
      </c>
      <c r="O13">
        <v>0.2</v>
      </c>
      <c r="P13">
        <f>I13/H13</f>
        <v>0.13157894736842105</v>
      </c>
      <c r="Q13">
        <f>J13/H13</f>
        <v>5.2631578947368418E-2</v>
      </c>
      <c r="R13" t="s">
        <v>35</v>
      </c>
      <c r="S13" t="s">
        <v>35</v>
      </c>
    </row>
    <row r="14" spans="1:19" x14ac:dyDescent="0.25">
      <c r="A14" t="s">
        <v>9</v>
      </c>
      <c r="B14">
        <v>2</v>
      </c>
      <c r="C14">
        <v>5</v>
      </c>
      <c r="D14" t="s">
        <v>11</v>
      </c>
      <c r="E14">
        <v>4</v>
      </c>
      <c r="F14">
        <f>G14/VLOOKUP(D14,Sheet4!$P$4:$Q$5,2,FALSE)</f>
        <v>1.4089499335400975</v>
      </c>
      <c r="G14">
        <v>60</v>
      </c>
      <c r="H14">
        <v>48</v>
      </c>
      <c r="I14">
        <v>1</v>
      </c>
      <c r="J14">
        <v>0</v>
      </c>
      <c r="K14">
        <v>94</v>
      </c>
      <c r="L14" t="s">
        <v>24</v>
      </c>
      <c r="M14" t="s">
        <v>24</v>
      </c>
      <c r="N14">
        <v>270.5</v>
      </c>
      <c r="O14">
        <v>1.9</v>
      </c>
      <c r="P14">
        <f>I14/H14</f>
        <v>2.0833333333333332E-2</v>
      </c>
      <c r="Q14">
        <f>J14/H14</f>
        <v>0</v>
      </c>
      <c r="R14" t="s">
        <v>35</v>
      </c>
      <c r="S14" t="s">
        <v>34</v>
      </c>
    </row>
    <row r="15" spans="1:19" x14ac:dyDescent="0.25">
      <c r="A15" t="s">
        <v>9</v>
      </c>
      <c r="B15">
        <v>3</v>
      </c>
      <c r="C15">
        <v>10</v>
      </c>
      <c r="D15" t="s">
        <v>11</v>
      </c>
      <c r="E15">
        <v>5</v>
      </c>
      <c r="F15">
        <f>G15/VLOOKUP(D15,Sheet4!$P$4:$Q$5,2,FALSE)</f>
        <v>0.9862649534780682</v>
      </c>
      <c r="G15">
        <v>42</v>
      </c>
      <c r="H15">
        <v>164</v>
      </c>
      <c r="I15">
        <v>7</v>
      </c>
      <c r="J15">
        <v>1</v>
      </c>
      <c r="K15">
        <v>124</v>
      </c>
      <c r="L15" t="s">
        <v>24</v>
      </c>
      <c r="M15" t="s">
        <v>25</v>
      </c>
      <c r="N15">
        <v>175</v>
      </c>
      <c r="O15">
        <v>1.6</v>
      </c>
      <c r="P15">
        <f>I15/H15</f>
        <v>4.2682926829268296E-2</v>
      </c>
      <c r="Q15">
        <f>J15/H15</f>
        <v>6.0975609756097563E-3</v>
      </c>
      <c r="R15" t="s">
        <v>35</v>
      </c>
      <c r="S15" t="s">
        <v>35</v>
      </c>
    </row>
    <row r="16" spans="1:19" x14ac:dyDescent="0.25">
      <c r="A16" t="s">
        <v>9</v>
      </c>
      <c r="B16">
        <v>4</v>
      </c>
      <c r="C16">
        <v>15</v>
      </c>
      <c r="D16" t="s">
        <v>11</v>
      </c>
      <c r="E16">
        <v>3</v>
      </c>
      <c r="F16">
        <f>G16/VLOOKUP(D16,Sheet4!$P$4:$Q$5,2,FALSE)</f>
        <v>0.9158174568010633</v>
      </c>
      <c r="G16">
        <v>39</v>
      </c>
      <c r="H16">
        <v>68</v>
      </c>
      <c r="I16">
        <v>68</v>
      </c>
      <c r="J16">
        <v>68</v>
      </c>
      <c r="K16">
        <v>99</v>
      </c>
      <c r="L16" t="s">
        <v>26</v>
      </c>
      <c r="M16" t="s">
        <v>25</v>
      </c>
      <c r="N16">
        <v>105.9</v>
      </c>
      <c r="O16">
        <v>0.5</v>
      </c>
      <c r="P16">
        <f>I16/H16</f>
        <v>1</v>
      </c>
      <c r="Q16">
        <f>J16/H16</f>
        <v>1</v>
      </c>
      <c r="R16" t="s">
        <v>36</v>
      </c>
      <c r="S16" t="s">
        <v>36</v>
      </c>
    </row>
    <row r="17" spans="1:19" x14ac:dyDescent="0.25">
      <c r="A17" t="s">
        <v>9</v>
      </c>
      <c r="B17">
        <v>5</v>
      </c>
      <c r="C17">
        <v>20</v>
      </c>
      <c r="D17" t="s">
        <v>11</v>
      </c>
      <c r="E17">
        <v>7</v>
      </c>
      <c r="F17">
        <f>G17/VLOOKUP(D17,Sheet4!$P$4:$Q$5,2,FALSE)</f>
        <v>0.77492246344705362</v>
      </c>
      <c r="G17">
        <v>33</v>
      </c>
      <c r="H17">
        <v>34</v>
      </c>
      <c r="I17">
        <v>29</v>
      </c>
      <c r="J17">
        <v>25</v>
      </c>
      <c r="K17">
        <v>117</v>
      </c>
      <c r="L17" t="s">
        <v>24</v>
      </c>
      <c r="M17" t="s">
        <v>25</v>
      </c>
      <c r="N17">
        <v>114.2</v>
      </c>
      <c r="O17">
        <v>0.7</v>
      </c>
      <c r="P17">
        <f>I17/H17</f>
        <v>0.8529411764705882</v>
      </c>
      <c r="Q17">
        <f>J17/H17</f>
        <v>0.73529411764705888</v>
      </c>
      <c r="R17" t="s">
        <v>36</v>
      </c>
      <c r="S17" t="s">
        <v>36</v>
      </c>
    </row>
    <row r="18" spans="1:19" x14ac:dyDescent="0.25">
      <c r="A18" t="s">
        <v>9</v>
      </c>
      <c r="B18">
        <v>6</v>
      </c>
      <c r="C18">
        <v>25</v>
      </c>
      <c r="D18" t="s">
        <v>11</v>
      </c>
      <c r="E18">
        <v>3</v>
      </c>
      <c r="F18">
        <f>G18/VLOOKUP(D18,Sheet4!$P$4:$Q$5,2,FALSE)</f>
        <v>1.0332299512627381</v>
      </c>
      <c r="G18">
        <v>44</v>
      </c>
      <c r="H18">
        <v>44</v>
      </c>
      <c r="I18">
        <v>16</v>
      </c>
      <c r="J18">
        <v>7</v>
      </c>
      <c r="K18">
        <v>130</v>
      </c>
      <c r="L18" t="s">
        <v>24</v>
      </c>
      <c r="M18" t="s">
        <v>25</v>
      </c>
      <c r="N18">
        <v>250.8</v>
      </c>
      <c r="O18">
        <v>1</v>
      </c>
      <c r="P18">
        <f>I18/H18</f>
        <v>0.36363636363636365</v>
      </c>
      <c r="Q18">
        <f>J18/H18</f>
        <v>0.15909090909090909</v>
      </c>
      <c r="R18" t="s">
        <v>36</v>
      </c>
      <c r="S18" t="s">
        <v>35</v>
      </c>
    </row>
    <row r="19" spans="1:19" x14ac:dyDescent="0.25">
      <c r="A19" t="s">
        <v>9</v>
      </c>
      <c r="B19">
        <v>7</v>
      </c>
      <c r="C19">
        <v>30</v>
      </c>
      <c r="D19" t="s">
        <v>11</v>
      </c>
      <c r="E19">
        <v>8</v>
      </c>
      <c r="F19">
        <f>G19/VLOOKUP(D19,Sheet4!$P$4:$Q$5,2,FALSE)</f>
        <v>0.89233495790872841</v>
      </c>
      <c r="G19">
        <v>38</v>
      </c>
      <c r="H19">
        <v>110</v>
      </c>
      <c r="I19">
        <v>9</v>
      </c>
      <c r="J19">
        <v>5</v>
      </c>
      <c r="K19">
        <v>112</v>
      </c>
      <c r="L19" t="s">
        <v>24</v>
      </c>
      <c r="M19" t="s">
        <v>25</v>
      </c>
      <c r="N19">
        <v>134.4</v>
      </c>
      <c r="O19">
        <v>4.4000000000000004</v>
      </c>
      <c r="P19">
        <f>I19/H19</f>
        <v>8.1818181818181818E-2</v>
      </c>
      <c r="Q19">
        <f>J19/H19</f>
        <v>4.5454545454545456E-2</v>
      </c>
      <c r="R19" t="s">
        <v>35</v>
      </c>
      <c r="S19" t="s">
        <v>35</v>
      </c>
    </row>
    <row r="20" spans="1:19" x14ac:dyDescent="0.25">
      <c r="A20" t="s">
        <v>9</v>
      </c>
      <c r="B20">
        <v>8</v>
      </c>
      <c r="C20">
        <v>35</v>
      </c>
      <c r="D20" t="s">
        <v>11</v>
      </c>
      <c r="E20">
        <v>8</v>
      </c>
      <c r="F20">
        <f>G20/VLOOKUP(D20,Sheet4!$P$4:$Q$5,2,FALSE)</f>
        <v>1.0801949490474081</v>
      </c>
      <c r="G20">
        <v>46</v>
      </c>
      <c r="H20">
        <v>70</v>
      </c>
      <c r="I20">
        <v>2</v>
      </c>
      <c r="J20">
        <v>0</v>
      </c>
      <c r="K20">
        <v>120</v>
      </c>
      <c r="L20" t="s">
        <v>24</v>
      </c>
      <c r="M20" t="s">
        <v>24</v>
      </c>
      <c r="N20">
        <v>164.2</v>
      </c>
      <c r="O20">
        <v>2.4</v>
      </c>
      <c r="P20">
        <f>I20/H20</f>
        <v>2.8571428571428571E-2</v>
      </c>
      <c r="Q20">
        <f>J20/H20</f>
        <v>0</v>
      </c>
      <c r="R20" t="s">
        <v>35</v>
      </c>
      <c r="S20" t="s">
        <v>34</v>
      </c>
    </row>
    <row r="21" spans="1:19" x14ac:dyDescent="0.25">
      <c r="A21" t="s">
        <v>9</v>
      </c>
      <c r="B21">
        <v>9</v>
      </c>
      <c r="C21">
        <v>40</v>
      </c>
      <c r="D21" t="s">
        <v>11</v>
      </c>
      <c r="E21">
        <v>6</v>
      </c>
      <c r="F21">
        <f>G21/VLOOKUP(D21,Sheet4!$P$4:$Q$5,2,FALSE)</f>
        <v>0.9862649534780682</v>
      </c>
      <c r="G21">
        <v>42</v>
      </c>
      <c r="H21">
        <v>66</v>
      </c>
      <c r="I21">
        <v>20</v>
      </c>
      <c r="J21">
        <v>5</v>
      </c>
      <c r="K21">
        <v>108</v>
      </c>
      <c r="L21" t="s">
        <v>24</v>
      </c>
      <c r="M21" t="s">
        <v>24</v>
      </c>
      <c r="N21">
        <v>131.9</v>
      </c>
      <c r="O21">
        <v>1.2</v>
      </c>
      <c r="P21">
        <f>I21/H21</f>
        <v>0.30303030303030304</v>
      </c>
      <c r="Q21">
        <f>J21/H21</f>
        <v>7.575757575757576E-2</v>
      </c>
      <c r="R21" t="s">
        <v>36</v>
      </c>
      <c r="S21" t="s">
        <v>35</v>
      </c>
    </row>
    <row r="22" spans="1:19" x14ac:dyDescent="0.25">
      <c r="A22" t="s">
        <v>9</v>
      </c>
      <c r="B22">
        <v>10</v>
      </c>
      <c r="C22">
        <v>45</v>
      </c>
      <c r="D22" t="s">
        <v>11</v>
      </c>
      <c r="E22">
        <v>4</v>
      </c>
      <c r="F22">
        <f>G22/VLOOKUP(D22,Sheet4!$P$4:$Q$5,2,FALSE)</f>
        <v>1.0567124501550731</v>
      </c>
      <c r="G22">
        <v>45</v>
      </c>
      <c r="H22">
        <v>46</v>
      </c>
      <c r="I22">
        <v>2</v>
      </c>
      <c r="J22">
        <v>0</v>
      </c>
      <c r="K22">
        <v>117</v>
      </c>
      <c r="L22" t="s">
        <v>22</v>
      </c>
      <c r="M22" t="s">
        <v>25</v>
      </c>
      <c r="N22">
        <v>158</v>
      </c>
      <c r="O22">
        <v>1.2</v>
      </c>
      <c r="P22">
        <f>I22/H22</f>
        <v>4.3478260869565216E-2</v>
      </c>
      <c r="Q22">
        <f>J22/H22</f>
        <v>0</v>
      </c>
      <c r="R22" t="s">
        <v>35</v>
      </c>
      <c r="S22" t="s">
        <v>34</v>
      </c>
    </row>
    <row r="23" spans="1:19" x14ac:dyDescent="0.25">
      <c r="A23" t="s">
        <v>9</v>
      </c>
      <c r="B23">
        <v>11</v>
      </c>
      <c r="C23">
        <v>50</v>
      </c>
      <c r="D23" t="s">
        <v>11</v>
      </c>
      <c r="E23">
        <v>5</v>
      </c>
      <c r="F23">
        <f>G23/VLOOKUP(D23,Sheet4!$P$4:$Q$5,2,FALSE)</f>
        <v>0.9862649534780682</v>
      </c>
      <c r="G23">
        <v>42</v>
      </c>
      <c r="H23">
        <v>110</v>
      </c>
      <c r="I23">
        <v>10</v>
      </c>
      <c r="J23">
        <v>5</v>
      </c>
      <c r="K23">
        <v>130</v>
      </c>
      <c r="L23" t="s">
        <v>24</v>
      </c>
      <c r="M23" t="s">
        <v>24</v>
      </c>
      <c r="N23">
        <v>156.5</v>
      </c>
      <c r="O23">
        <v>1.8</v>
      </c>
      <c r="P23">
        <f>I23/H23</f>
        <v>9.0909090909090912E-2</v>
      </c>
      <c r="Q23">
        <f>J23/H23</f>
        <v>4.5454545454545456E-2</v>
      </c>
      <c r="R23" t="s">
        <v>35</v>
      </c>
      <c r="S23" t="s">
        <v>35</v>
      </c>
    </row>
    <row r="24" spans="1:19" x14ac:dyDescent="0.25">
      <c r="A24" t="s">
        <v>12</v>
      </c>
      <c r="B24">
        <v>1</v>
      </c>
      <c r="C24">
        <v>0</v>
      </c>
      <c r="D24" t="s">
        <v>10</v>
      </c>
      <c r="E24">
        <v>4</v>
      </c>
      <c r="F24">
        <f>G24/VLOOKUP(D24,Sheet4!$P$4:$Q$5,2,FALSE)</f>
        <v>1.3811434302908727</v>
      </c>
      <c r="G24">
        <v>51</v>
      </c>
      <c r="H24">
        <v>24</v>
      </c>
      <c r="I24">
        <v>3</v>
      </c>
      <c r="J24">
        <v>0</v>
      </c>
      <c r="K24">
        <v>126</v>
      </c>
      <c r="L24" t="s">
        <v>24</v>
      </c>
      <c r="M24" t="s">
        <v>24</v>
      </c>
      <c r="N24">
        <v>157.80000000000001</v>
      </c>
      <c r="O24">
        <v>2.7</v>
      </c>
      <c r="P24">
        <f>I24/H24</f>
        <v>0.125</v>
      </c>
      <c r="Q24">
        <f>J24/H24</f>
        <v>0</v>
      </c>
      <c r="R24" t="s">
        <v>35</v>
      </c>
      <c r="S24" t="s">
        <v>34</v>
      </c>
    </row>
    <row r="25" spans="1:19" x14ac:dyDescent="0.25">
      <c r="A25" t="s">
        <v>12</v>
      </c>
      <c r="B25">
        <v>2</v>
      </c>
      <c r="C25">
        <v>5</v>
      </c>
      <c r="D25" t="s">
        <v>10</v>
      </c>
      <c r="E25">
        <v>2</v>
      </c>
      <c r="F25">
        <f>G25/VLOOKUP(D25,Sheet4!$P$4:$Q$5,2,FALSE)</f>
        <v>1.1644934804413241</v>
      </c>
      <c r="G25">
        <v>43</v>
      </c>
      <c r="H25">
        <v>22</v>
      </c>
      <c r="I25">
        <v>17</v>
      </c>
      <c r="J25">
        <v>0</v>
      </c>
      <c r="K25">
        <v>115</v>
      </c>
      <c r="L25" t="s">
        <v>24</v>
      </c>
      <c r="M25" t="s">
        <v>24</v>
      </c>
      <c r="N25">
        <v>210.9</v>
      </c>
      <c r="O25">
        <v>1.1000000000000001</v>
      </c>
      <c r="P25">
        <f>I25/H25</f>
        <v>0.77272727272727271</v>
      </c>
      <c r="Q25">
        <f>J25/H25</f>
        <v>0</v>
      </c>
      <c r="R25" t="s">
        <v>36</v>
      </c>
      <c r="S25" t="s">
        <v>34</v>
      </c>
    </row>
    <row r="26" spans="1:19" x14ac:dyDescent="0.25">
      <c r="A26" t="s">
        <v>12</v>
      </c>
      <c r="B26">
        <v>3</v>
      </c>
      <c r="C26">
        <v>10</v>
      </c>
      <c r="D26" t="s">
        <v>10</v>
      </c>
      <c r="E26">
        <v>7</v>
      </c>
      <c r="F26">
        <f>G26/VLOOKUP(D26,Sheet4!$P$4:$Q$5,2,FALSE)</f>
        <v>1.0020060180541626</v>
      </c>
      <c r="G26">
        <v>37</v>
      </c>
      <c r="H26">
        <v>80</v>
      </c>
      <c r="I26">
        <v>50</v>
      </c>
      <c r="J26">
        <v>25</v>
      </c>
      <c r="K26">
        <v>144</v>
      </c>
      <c r="L26" t="s">
        <v>24</v>
      </c>
      <c r="M26" t="s">
        <v>24</v>
      </c>
      <c r="N26">
        <v>189.5</v>
      </c>
      <c r="O26">
        <v>3</v>
      </c>
      <c r="P26">
        <f>I26/H26</f>
        <v>0.625</v>
      </c>
      <c r="Q26">
        <f>J26/H26</f>
        <v>0.3125</v>
      </c>
      <c r="R26" t="s">
        <v>36</v>
      </c>
      <c r="S26" t="s">
        <v>36</v>
      </c>
    </row>
    <row r="27" spans="1:19" x14ac:dyDescent="0.25">
      <c r="A27" t="s">
        <v>12</v>
      </c>
      <c r="B27">
        <v>4</v>
      </c>
      <c r="C27">
        <v>15</v>
      </c>
      <c r="D27" t="s">
        <v>10</v>
      </c>
      <c r="E27">
        <v>4</v>
      </c>
      <c r="F27">
        <f>G27/VLOOKUP(D27,Sheet4!$P$4:$Q$5,2,FALSE)</f>
        <v>0.67703109327983957</v>
      </c>
      <c r="G27">
        <v>25</v>
      </c>
      <c r="H27">
        <v>34</v>
      </c>
      <c r="I27">
        <v>8</v>
      </c>
      <c r="J27">
        <v>8</v>
      </c>
      <c r="K27">
        <v>127</v>
      </c>
      <c r="L27" t="s">
        <v>24</v>
      </c>
      <c r="M27" t="s">
        <v>24</v>
      </c>
      <c r="N27">
        <v>106.1</v>
      </c>
      <c r="O27">
        <v>1.2</v>
      </c>
      <c r="P27">
        <f>I27/H27</f>
        <v>0.23529411764705882</v>
      </c>
      <c r="Q27">
        <f>J27/H27</f>
        <v>0.23529411764705882</v>
      </c>
      <c r="R27" t="s">
        <v>35</v>
      </c>
      <c r="S27" t="s">
        <v>35</v>
      </c>
    </row>
    <row r="28" spans="1:19" x14ac:dyDescent="0.25">
      <c r="A28" t="s">
        <v>12</v>
      </c>
      <c r="B28">
        <v>5</v>
      </c>
      <c r="C28">
        <v>20</v>
      </c>
      <c r="D28" t="s">
        <v>10</v>
      </c>
      <c r="E28">
        <v>2</v>
      </c>
      <c r="F28">
        <f>G28/VLOOKUP(D28,Sheet4!$P$4:$Q$5,2,FALSE)</f>
        <v>0.48746238716148449</v>
      </c>
      <c r="G28">
        <v>18</v>
      </c>
      <c r="H28">
        <v>74</v>
      </c>
      <c r="I28">
        <v>47</v>
      </c>
      <c r="J28">
        <v>47</v>
      </c>
      <c r="K28">
        <v>195</v>
      </c>
      <c r="L28" t="s">
        <v>24</v>
      </c>
      <c r="M28" t="s">
        <v>24</v>
      </c>
      <c r="N28">
        <v>195.5</v>
      </c>
      <c r="O28">
        <v>0.6</v>
      </c>
      <c r="P28">
        <f>I28/H28</f>
        <v>0.63513513513513509</v>
      </c>
      <c r="Q28">
        <f>J28/H28</f>
        <v>0.63513513513513509</v>
      </c>
      <c r="R28" t="s">
        <v>36</v>
      </c>
      <c r="S28" t="s">
        <v>36</v>
      </c>
    </row>
    <row r="29" spans="1:19" x14ac:dyDescent="0.25">
      <c r="A29" t="s">
        <v>12</v>
      </c>
      <c r="B29">
        <v>6</v>
      </c>
      <c r="C29">
        <v>25</v>
      </c>
      <c r="D29" t="s">
        <v>10</v>
      </c>
      <c r="E29">
        <v>7</v>
      </c>
      <c r="F29">
        <f>G29/VLOOKUP(D29,Sheet4!$P$4:$Q$5,2,FALSE)</f>
        <v>0.48746238716148449</v>
      </c>
      <c r="G29">
        <v>18</v>
      </c>
      <c r="H29">
        <v>38</v>
      </c>
      <c r="I29">
        <v>30</v>
      </c>
      <c r="J29">
        <v>30</v>
      </c>
      <c r="K29">
        <v>151</v>
      </c>
      <c r="L29" t="s">
        <v>24</v>
      </c>
      <c r="M29" t="s">
        <v>24</v>
      </c>
      <c r="N29">
        <v>99.7</v>
      </c>
      <c r="O29">
        <v>1.2</v>
      </c>
      <c r="P29">
        <f>I29/H29</f>
        <v>0.78947368421052633</v>
      </c>
      <c r="Q29">
        <f>J29/H29</f>
        <v>0.78947368421052633</v>
      </c>
      <c r="R29" t="s">
        <v>36</v>
      </c>
      <c r="S29" t="s">
        <v>36</v>
      </c>
    </row>
    <row r="30" spans="1:19" x14ac:dyDescent="0.25">
      <c r="A30" t="s">
        <v>12</v>
      </c>
      <c r="B30">
        <v>7</v>
      </c>
      <c r="C30">
        <v>30</v>
      </c>
      <c r="D30" t="s">
        <v>10</v>
      </c>
      <c r="E30">
        <v>1</v>
      </c>
      <c r="F30">
        <f>G30/VLOOKUP(D30,Sheet4!$P$4:$Q$5,2,FALSE)</f>
        <v>0.48746238716148449</v>
      </c>
      <c r="G30">
        <v>18</v>
      </c>
      <c r="H30">
        <v>54</v>
      </c>
      <c r="I30">
        <v>10</v>
      </c>
      <c r="J30">
        <v>10</v>
      </c>
      <c r="K30">
        <v>81</v>
      </c>
      <c r="L30" t="s">
        <v>22</v>
      </c>
      <c r="M30" t="s">
        <v>25</v>
      </c>
      <c r="N30">
        <v>111.8</v>
      </c>
      <c r="O30">
        <v>0.5</v>
      </c>
      <c r="P30">
        <f>I30/H30</f>
        <v>0.18518518518518517</v>
      </c>
      <c r="Q30">
        <f>J30/H30</f>
        <v>0.18518518518518517</v>
      </c>
      <c r="R30" t="s">
        <v>35</v>
      </c>
      <c r="S30" t="s">
        <v>35</v>
      </c>
    </row>
    <row r="31" spans="1:19" x14ac:dyDescent="0.25">
      <c r="A31" t="s">
        <v>12</v>
      </c>
      <c r="B31">
        <v>8</v>
      </c>
      <c r="C31">
        <v>35</v>
      </c>
      <c r="D31" t="s">
        <v>10</v>
      </c>
      <c r="E31">
        <v>1</v>
      </c>
      <c r="F31">
        <f>G31/VLOOKUP(D31,Sheet4!$P$4:$Q$5,2,FALSE)</f>
        <v>0.56870611835506524</v>
      </c>
      <c r="G31">
        <v>21</v>
      </c>
      <c r="H31">
        <v>40</v>
      </c>
      <c r="I31">
        <v>0</v>
      </c>
      <c r="J31">
        <v>0</v>
      </c>
      <c r="K31">
        <v>100</v>
      </c>
      <c r="L31" t="s">
        <v>22</v>
      </c>
      <c r="M31" t="s">
        <v>24</v>
      </c>
      <c r="N31">
        <v>110</v>
      </c>
      <c r="O31">
        <v>0.8</v>
      </c>
      <c r="P31">
        <f>I31/H31</f>
        <v>0</v>
      </c>
      <c r="Q31">
        <f>J31/H31</f>
        <v>0</v>
      </c>
      <c r="R31" t="s">
        <v>34</v>
      </c>
      <c r="S31" t="s">
        <v>34</v>
      </c>
    </row>
    <row r="32" spans="1:19" x14ac:dyDescent="0.25">
      <c r="A32" t="s">
        <v>12</v>
      </c>
      <c r="B32">
        <v>9</v>
      </c>
      <c r="C32">
        <v>40</v>
      </c>
      <c r="D32" t="s">
        <v>10</v>
      </c>
      <c r="E32">
        <v>7</v>
      </c>
      <c r="F32">
        <f>G32/VLOOKUP(D32,Sheet4!$P$4:$Q$5,2,FALSE)</f>
        <v>0.9478435305917754</v>
      </c>
      <c r="G32">
        <v>35</v>
      </c>
      <c r="H32">
        <v>24</v>
      </c>
      <c r="I32">
        <v>4</v>
      </c>
      <c r="J32">
        <v>3</v>
      </c>
      <c r="K32">
        <v>101</v>
      </c>
      <c r="L32" t="s">
        <v>22</v>
      </c>
      <c r="M32" t="s">
        <v>23</v>
      </c>
      <c r="N32">
        <v>107.6</v>
      </c>
      <c r="O32">
        <v>3</v>
      </c>
      <c r="P32">
        <f>I32/H32</f>
        <v>0.16666666666666666</v>
      </c>
      <c r="Q32">
        <f>J32/H32</f>
        <v>0.125</v>
      </c>
      <c r="R32" t="s">
        <v>35</v>
      </c>
      <c r="S32" t="s">
        <v>35</v>
      </c>
    </row>
    <row r="33" spans="1:19" x14ac:dyDescent="0.25">
      <c r="A33" t="s">
        <v>12</v>
      </c>
      <c r="B33">
        <v>10</v>
      </c>
      <c r="C33">
        <v>45</v>
      </c>
      <c r="D33" t="s">
        <v>10</v>
      </c>
      <c r="E33">
        <v>2</v>
      </c>
      <c r="F33">
        <f>G33/VLOOKUP(D33,Sheet4!$P$4:$Q$5,2,FALSE)</f>
        <v>1.4623871614844535</v>
      </c>
      <c r="G33">
        <v>54</v>
      </c>
      <c r="H33">
        <v>42</v>
      </c>
      <c r="I33">
        <v>32</v>
      </c>
      <c r="J33">
        <v>25</v>
      </c>
      <c r="K33">
        <v>128</v>
      </c>
      <c r="L33" t="s">
        <v>22</v>
      </c>
      <c r="M33" t="s">
        <v>25</v>
      </c>
      <c r="N33">
        <v>191.8</v>
      </c>
      <c r="O33">
        <v>2.6</v>
      </c>
      <c r="P33">
        <f>I33/H33</f>
        <v>0.76190476190476186</v>
      </c>
      <c r="Q33">
        <f>J33/H33</f>
        <v>0.59523809523809523</v>
      </c>
      <c r="R33" t="s">
        <v>36</v>
      </c>
      <c r="S33" t="s">
        <v>36</v>
      </c>
    </row>
    <row r="34" spans="1:19" x14ac:dyDescent="0.25">
      <c r="A34" t="s">
        <v>12</v>
      </c>
      <c r="B34">
        <v>11</v>
      </c>
      <c r="C34">
        <v>50</v>
      </c>
      <c r="D34" t="s">
        <v>10</v>
      </c>
      <c r="E34">
        <v>2</v>
      </c>
      <c r="F34">
        <f>G34/VLOOKUP(D34,Sheet4!$P$4:$Q$5,2,FALSE)</f>
        <v>0.27081243731193583</v>
      </c>
      <c r="G34">
        <v>10</v>
      </c>
      <c r="H34">
        <v>14</v>
      </c>
      <c r="I34">
        <v>0</v>
      </c>
      <c r="J34">
        <v>0</v>
      </c>
      <c r="K34">
        <v>104</v>
      </c>
      <c r="L34" t="s">
        <v>24</v>
      </c>
      <c r="M34" t="s">
        <v>25</v>
      </c>
      <c r="N34">
        <v>166.3</v>
      </c>
      <c r="O34">
        <v>1.1000000000000001</v>
      </c>
      <c r="P34">
        <f>I34/H34</f>
        <v>0</v>
      </c>
      <c r="Q34">
        <f>J34/H34</f>
        <v>0</v>
      </c>
      <c r="R34" t="s">
        <v>34</v>
      </c>
      <c r="S34" t="s">
        <v>34</v>
      </c>
    </row>
    <row r="35" spans="1:19" x14ac:dyDescent="0.25">
      <c r="A35" t="s">
        <v>12</v>
      </c>
      <c r="B35">
        <v>1</v>
      </c>
      <c r="C35">
        <v>0</v>
      </c>
      <c r="D35" t="s">
        <v>11</v>
      </c>
      <c r="E35">
        <v>5</v>
      </c>
      <c r="F35">
        <f>G35/VLOOKUP(D35,Sheet4!$P$4:$Q$5,2,FALSE)</f>
        <v>1.3150199379707577</v>
      </c>
      <c r="G35">
        <v>56</v>
      </c>
      <c r="H35">
        <v>120</v>
      </c>
      <c r="I35">
        <v>3</v>
      </c>
      <c r="J35">
        <v>0</v>
      </c>
      <c r="K35">
        <v>106</v>
      </c>
      <c r="L35" t="s">
        <v>24</v>
      </c>
      <c r="M35" t="s">
        <v>25</v>
      </c>
      <c r="N35">
        <v>140.5</v>
      </c>
      <c r="O35">
        <v>1.8</v>
      </c>
      <c r="P35">
        <f>I35/H35</f>
        <v>2.5000000000000001E-2</v>
      </c>
      <c r="Q35">
        <f>J35/H35</f>
        <v>0</v>
      </c>
      <c r="R35" t="s">
        <v>35</v>
      </c>
      <c r="S35" t="s">
        <v>34</v>
      </c>
    </row>
    <row r="36" spans="1:19" x14ac:dyDescent="0.25">
      <c r="A36" t="s">
        <v>12</v>
      </c>
      <c r="B36">
        <v>2</v>
      </c>
      <c r="C36">
        <v>5</v>
      </c>
      <c r="D36" t="s">
        <v>11</v>
      </c>
      <c r="E36">
        <v>5</v>
      </c>
      <c r="F36">
        <f>G36/VLOOKUP(D36,Sheet4!$P$4:$Q$5,2,FALSE)</f>
        <v>0.9862649534780682</v>
      </c>
      <c r="G36">
        <v>42</v>
      </c>
      <c r="H36">
        <v>54</v>
      </c>
      <c r="I36">
        <v>4</v>
      </c>
      <c r="J36">
        <v>1</v>
      </c>
      <c r="K36">
        <v>97</v>
      </c>
      <c r="L36" t="s">
        <v>24</v>
      </c>
      <c r="M36" t="s">
        <v>25</v>
      </c>
      <c r="N36">
        <v>161</v>
      </c>
      <c r="O36">
        <v>1.5</v>
      </c>
      <c r="P36">
        <f>I36/H36</f>
        <v>7.407407407407407E-2</v>
      </c>
      <c r="Q36">
        <f>J36/H36</f>
        <v>1.8518518518518517E-2</v>
      </c>
      <c r="R36" t="s">
        <v>35</v>
      </c>
      <c r="S36" t="s">
        <v>35</v>
      </c>
    </row>
    <row r="37" spans="1:19" x14ac:dyDescent="0.25">
      <c r="A37" t="s">
        <v>12</v>
      </c>
      <c r="B37">
        <v>3</v>
      </c>
      <c r="C37">
        <v>10</v>
      </c>
      <c r="D37" t="s">
        <v>11</v>
      </c>
      <c r="E37">
        <v>3</v>
      </c>
      <c r="F37">
        <f>G37/VLOOKUP(D37,Sheet4!$P$4:$Q$5,2,FALSE)</f>
        <v>1.2210899424014179</v>
      </c>
      <c r="G37">
        <v>52</v>
      </c>
      <c r="H37">
        <v>90</v>
      </c>
      <c r="I37">
        <v>24</v>
      </c>
      <c r="J37">
        <v>5</v>
      </c>
      <c r="K37">
        <v>118</v>
      </c>
      <c r="L37" t="s">
        <v>24</v>
      </c>
      <c r="M37" t="s">
        <v>25</v>
      </c>
      <c r="N37">
        <v>226.1</v>
      </c>
      <c r="O37">
        <v>0.8</v>
      </c>
      <c r="P37">
        <f>I37/H37</f>
        <v>0.26666666666666666</v>
      </c>
      <c r="Q37">
        <f>J37/H37</f>
        <v>5.5555555555555552E-2</v>
      </c>
      <c r="R37" t="s">
        <v>35</v>
      </c>
      <c r="S37" t="s">
        <v>35</v>
      </c>
    </row>
    <row r="38" spans="1:19" x14ac:dyDescent="0.25">
      <c r="A38" t="s">
        <v>12</v>
      </c>
      <c r="B38">
        <v>4</v>
      </c>
      <c r="C38">
        <v>15</v>
      </c>
      <c r="D38" t="s">
        <v>11</v>
      </c>
      <c r="E38">
        <v>3</v>
      </c>
      <c r="F38">
        <f>G38/VLOOKUP(D38,Sheet4!$P$4:$Q$5,2,FALSE)</f>
        <v>0.61054497120070894</v>
      </c>
      <c r="G38">
        <v>26</v>
      </c>
      <c r="H38">
        <v>26</v>
      </c>
      <c r="I38">
        <v>8</v>
      </c>
      <c r="J38">
        <v>8</v>
      </c>
      <c r="K38">
        <v>111</v>
      </c>
      <c r="L38" t="s">
        <v>24</v>
      </c>
      <c r="M38" t="s">
        <v>25</v>
      </c>
      <c r="N38">
        <v>156.80000000000001</v>
      </c>
      <c r="O38">
        <v>0.3</v>
      </c>
      <c r="P38">
        <f>I38/H38</f>
        <v>0.30769230769230771</v>
      </c>
      <c r="Q38">
        <f>J38/H38</f>
        <v>0.30769230769230771</v>
      </c>
      <c r="R38" t="s">
        <v>36</v>
      </c>
      <c r="S38" t="s">
        <v>36</v>
      </c>
    </row>
    <row r="39" spans="1:19" x14ac:dyDescent="0.25">
      <c r="A39" t="s">
        <v>12</v>
      </c>
      <c r="B39">
        <v>5</v>
      </c>
      <c r="C39">
        <v>20</v>
      </c>
      <c r="D39" t="s">
        <v>11</v>
      </c>
      <c r="E39">
        <v>4</v>
      </c>
      <c r="F39">
        <f>G39/VLOOKUP(D39,Sheet4!$P$4:$Q$5,2,FALSE)</f>
        <v>1.1036774479397431</v>
      </c>
      <c r="G39">
        <v>47</v>
      </c>
      <c r="H39">
        <v>82</v>
      </c>
      <c r="I39">
        <v>41</v>
      </c>
      <c r="J39">
        <v>36</v>
      </c>
      <c r="K39">
        <v>106</v>
      </c>
      <c r="L39" t="s">
        <v>24</v>
      </c>
      <c r="M39" t="s">
        <v>24</v>
      </c>
      <c r="N39">
        <v>159.1</v>
      </c>
      <c r="O39">
        <v>0.8</v>
      </c>
      <c r="P39">
        <f>I39/H39</f>
        <v>0.5</v>
      </c>
      <c r="Q39">
        <f>J39/H39</f>
        <v>0.43902439024390244</v>
      </c>
      <c r="R39" t="s">
        <v>36</v>
      </c>
      <c r="S39" t="s">
        <v>36</v>
      </c>
    </row>
    <row r="40" spans="1:19" x14ac:dyDescent="0.25">
      <c r="A40" t="s">
        <v>12</v>
      </c>
      <c r="B40">
        <v>6</v>
      </c>
      <c r="C40">
        <v>25</v>
      </c>
      <c r="D40" t="s">
        <v>11</v>
      </c>
      <c r="E40">
        <v>3</v>
      </c>
      <c r="F40">
        <f>G40/VLOOKUP(D40,Sheet4!$P$4:$Q$5,2,FALSE)</f>
        <v>0.46964997784669915</v>
      </c>
      <c r="G40">
        <v>20</v>
      </c>
      <c r="H40">
        <v>34</v>
      </c>
      <c r="I40">
        <v>18</v>
      </c>
      <c r="J40">
        <v>18</v>
      </c>
      <c r="K40">
        <v>115</v>
      </c>
      <c r="L40" t="s">
        <v>24</v>
      </c>
      <c r="M40" t="s">
        <v>25</v>
      </c>
      <c r="N40">
        <v>121.9</v>
      </c>
      <c r="O40">
        <v>0.3</v>
      </c>
      <c r="P40">
        <f>I40/H40</f>
        <v>0.52941176470588236</v>
      </c>
      <c r="Q40">
        <f>J40/H40</f>
        <v>0.52941176470588236</v>
      </c>
      <c r="R40" t="s">
        <v>36</v>
      </c>
      <c r="S40" t="s">
        <v>36</v>
      </c>
    </row>
    <row r="41" spans="1:19" x14ac:dyDescent="0.25">
      <c r="A41" t="s">
        <v>12</v>
      </c>
      <c r="B41">
        <v>7</v>
      </c>
      <c r="C41">
        <v>30</v>
      </c>
      <c r="D41" t="s">
        <v>11</v>
      </c>
      <c r="E41">
        <v>3</v>
      </c>
      <c r="F41">
        <f>G41/VLOOKUP(D41,Sheet4!$P$4:$Q$5,2,FALSE)</f>
        <v>0.84536996012405852</v>
      </c>
      <c r="G41">
        <v>36</v>
      </c>
      <c r="H41">
        <v>72</v>
      </c>
      <c r="I41">
        <v>36</v>
      </c>
      <c r="J41">
        <v>36</v>
      </c>
      <c r="K41">
        <v>137</v>
      </c>
      <c r="L41" t="s">
        <v>24</v>
      </c>
      <c r="M41" t="s">
        <v>24</v>
      </c>
      <c r="N41">
        <v>130.19999999999999</v>
      </c>
      <c r="O41">
        <v>0.6</v>
      </c>
      <c r="P41">
        <f>I41/H41</f>
        <v>0.5</v>
      </c>
      <c r="Q41">
        <f>J41/H41</f>
        <v>0.5</v>
      </c>
      <c r="R41" t="s">
        <v>36</v>
      </c>
      <c r="S41" t="s">
        <v>36</v>
      </c>
    </row>
    <row r="42" spans="1:19" x14ac:dyDescent="0.25">
      <c r="A42" t="s">
        <v>12</v>
      </c>
      <c r="B42">
        <v>8</v>
      </c>
      <c r="C42">
        <v>35</v>
      </c>
      <c r="D42" t="s">
        <v>11</v>
      </c>
      <c r="E42">
        <v>5</v>
      </c>
      <c r="F42">
        <f>G42/VLOOKUP(D42,Sheet4!$P$4:$Q$5,2,FALSE)</f>
        <v>1.0097474523704031</v>
      </c>
      <c r="G42">
        <v>43</v>
      </c>
      <c r="H42">
        <v>202</v>
      </c>
      <c r="I42">
        <v>71</v>
      </c>
      <c r="J42">
        <v>26</v>
      </c>
      <c r="K42">
        <v>131</v>
      </c>
      <c r="L42" t="s">
        <v>22</v>
      </c>
      <c r="M42" t="s">
        <v>25</v>
      </c>
      <c r="N42">
        <v>104.2</v>
      </c>
      <c r="O42">
        <v>2.6</v>
      </c>
      <c r="P42">
        <f>I42/H42</f>
        <v>0.35148514851485146</v>
      </c>
      <c r="Q42">
        <f>J42/H42</f>
        <v>0.12871287128712872</v>
      </c>
      <c r="R42" t="s">
        <v>36</v>
      </c>
      <c r="S42" t="s">
        <v>35</v>
      </c>
    </row>
    <row r="43" spans="1:19" x14ac:dyDescent="0.25">
      <c r="A43" t="s">
        <v>12</v>
      </c>
      <c r="B43">
        <v>9</v>
      </c>
      <c r="C43">
        <v>40</v>
      </c>
      <c r="D43" t="s">
        <v>11</v>
      </c>
      <c r="E43">
        <v>4</v>
      </c>
      <c r="F43">
        <f>G43/VLOOKUP(D43,Sheet4!$P$4:$Q$5,2,FALSE)</f>
        <v>0.79840496233938851</v>
      </c>
      <c r="G43">
        <v>34</v>
      </c>
      <c r="H43">
        <v>180</v>
      </c>
      <c r="I43">
        <v>54</v>
      </c>
      <c r="J43">
        <v>19</v>
      </c>
      <c r="K43">
        <v>129</v>
      </c>
      <c r="L43" t="s">
        <v>24</v>
      </c>
      <c r="M43" t="s">
        <v>25</v>
      </c>
      <c r="N43">
        <v>141.30000000000001</v>
      </c>
      <c r="O43">
        <v>3.2</v>
      </c>
      <c r="P43">
        <f>I43/H43</f>
        <v>0.3</v>
      </c>
      <c r="Q43">
        <f>J43/H43</f>
        <v>0.10555555555555556</v>
      </c>
      <c r="R43" t="s">
        <v>36</v>
      </c>
      <c r="S43" t="s">
        <v>35</v>
      </c>
    </row>
    <row r="44" spans="1:19" x14ac:dyDescent="0.25">
      <c r="A44" t="s">
        <v>12</v>
      </c>
      <c r="B44">
        <v>10</v>
      </c>
      <c r="C44">
        <v>45</v>
      </c>
      <c r="D44" t="s">
        <v>11</v>
      </c>
      <c r="E44">
        <v>5</v>
      </c>
      <c r="F44">
        <f>G44/VLOOKUP(D44,Sheet4!$P$4:$Q$5,2,FALSE)</f>
        <v>1.1271599468320779</v>
      </c>
      <c r="G44">
        <v>48</v>
      </c>
      <c r="H44">
        <v>82</v>
      </c>
      <c r="I44">
        <v>48</v>
      </c>
      <c r="J44">
        <v>44</v>
      </c>
      <c r="K44">
        <v>96</v>
      </c>
      <c r="L44" t="s">
        <v>24</v>
      </c>
      <c r="M44" t="s">
        <v>24</v>
      </c>
      <c r="N44">
        <v>137.69999999999999</v>
      </c>
      <c r="O44">
        <v>2.6</v>
      </c>
      <c r="P44">
        <f>I44/H44</f>
        <v>0.58536585365853655</v>
      </c>
      <c r="Q44">
        <f>J44/H44</f>
        <v>0.53658536585365857</v>
      </c>
      <c r="R44" t="s">
        <v>36</v>
      </c>
      <c r="S44" t="s">
        <v>36</v>
      </c>
    </row>
    <row r="45" spans="1:19" x14ac:dyDescent="0.25">
      <c r="A45" t="s">
        <v>12</v>
      </c>
      <c r="B45">
        <v>11</v>
      </c>
      <c r="C45">
        <v>50</v>
      </c>
      <c r="D45" t="s">
        <v>11</v>
      </c>
      <c r="E45">
        <v>3</v>
      </c>
      <c r="F45">
        <f>G45/VLOOKUP(D45,Sheet4!$P$4:$Q$5,2,FALSE)</f>
        <v>0.79840496233938851</v>
      </c>
      <c r="G45">
        <v>34</v>
      </c>
      <c r="H45">
        <v>56</v>
      </c>
      <c r="I45">
        <v>30</v>
      </c>
      <c r="J45">
        <v>28</v>
      </c>
      <c r="K45">
        <v>104</v>
      </c>
      <c r="L45" t="s">
        <v>24</v>
      </c>
      <c r="M45" t="s">
        <v>24</v>
      </c>
      <c r="N45">
        <v>144.80000000000001</v>
      </c>
      <c r="O45">
        <v>3.4</v>
      </c>
      <c r="P45">
        <f>I45/H45</f>
        <v>0.5357142857142857</v>
      </c>
      <c r="Q45">
        <f>J45/H45</f>
        <v>0.5</v>
      </c>
      <c r="R45" t="s">
        <v>36</v>
      </c>
      <c r="S45" t="s">
        <v>36</v>
      </c>
    </row>
    <row r="46" spans="1:19" x14ac:dyDescent="0.25">
      <c r="A46" t="s">
        <v>13</v>
      </c>
      <c r="B46">
        <v>1</v>
      </c>
      <c r="C46">
        <v>0</v>
      </c>
      <c r="D46" t="s">
        <v>10</v>
      </c>
      <c r="E46">
        <v>5</v>
      </c>
      <c r="F46">
        <f>G46/VLOOKUP(D46,Sheet4!$P$4:$Q$5,2,FALSE)</f>
        <v>1.6519558676028085</v>
      </c>
      <c r="G46">
        <v>61</v>
      </c>
      <c r="H46">
        <v>34</v>
      </c>
      <c r="I46">
        <v>4</v>
      </c>
      <c r="J46">
        <v>0</v>
      </c>
      <c r="K46">
        <v>97</v>
      </c>
      <c r="L46" t="s">
        <v>26</v>
      </c>
      <c r="M46" t="s">
        <v>23</v>
      </c>
      <c r="N46">
        <v>110.3</v>
      </c>
      <c r="O46">
        <v>5</v>
      </c>
      <c r="P46">
        <f>I46/H46</f>
        <v>0.11764705882352941</v>
      </c>
      <c r="Q46">
        <f>J46/H46</f>
        <v>0</v>
      </c>
      <c r="R46" t="s">
        <v>35</v>
      </c>
      <c r="S46" t="s">
        <v>34</v>
      </c>
    </row>
    <row r="47" spans="1:19" x14ac:dyDescent="0.25">
      <c r="A47" t="s">
        <v>13</v>
      </c>
      <c r="B47">
        <v>2</v>
      </c>
      <c r="C47">
        <v>5</v>
      </c>
      <c r="D47" t="s">
        <v>10</v>
      </c>
      <c r="E47">
        <v>4</v>
      </c>
      <c r="F47">
        <f>G47/VLOOKUP(D47,Sheet4!$P$4:$Q$5,2,FALSE)</f>
        <v>1.0561685055165497</v>
      </c>
      <c r="G47">
        <v>39</v>
      </c>
      <c r="H47">
        <v>58</v>
      </c>
      <c r="I47">
        <v>21</v>
      </c>
      <c r="J47">
        <v>6</v>
      </c>
      <c r="K47">
        <v>102</v>
      </c>
      <c r="L47" t="s">
        <v>26</v>
      </c>
      <c r="M47" t="s">
        <v>23</v>
      </c>
      <c r="N47">
        <v>167.5</v>
      </c>
      <c r="O47">
        <v>2.2999999999999998</v>
      </c>
      <c r="P47">
        <f>I47/H47</f>
        <v>0.36206896551724138</v>
      </c>
      <c r="Q47">
        <f>J47/H47</f>
        <v>0.10344827586206896</v>
      </c>
      <c r="R47" t="s">
        <v>36</v>
      </c>
      <c r="S47" t="s">
        <v>35</v>
      </c>
    </row>
    <row r="48" spans="1:19" x14ac:dyDescent="0.25">
      <c r="A48" t="s">
        <v>13</v>
      </c>
      <c r="B48">
        <v>3</v>
      </c>
      <c r="C48">
        <v>10</v>
      </c>
      <c r="D48" t="s">
        <v>10</v>
      </c>
      <c r="E48">
        <v>3</v>
      </c>
      <c r="F48">
        <f>G48/VLOOKUP(D48,Sheet4!$P$4:$Q$5,2,FALSE)</f>
        <v>1.7602808425275829</v>
      </c>
      <c r="G48">
        <v>65</v>
      </c>
      <c r="H48">
        <v>68</v>
      </c>
      <c r="I48">
        <v>36</v>
      </c>
      <c r="J48">
        <v>14</v>
      </c>
      <c r="K48">
        <v>146</v>
      </c>
      <c r="L48" t="s">
        <v>24</v>
      </c>
      <c r="M48" t="s">
        <v>24</v>
      </c>
      <c r="N48">
        <v>138.9</v>
      </c>
      <c r="O48">
        <v>2.9</v>
      </c>
      <c r="P48">
        <f>I48/H48</f>
        <v>0.52941176470588236</v>
      </c>
      <c r="Q48">
        <f>J48/H48</f>
        <v>0.20588235294117646</v>
      </c>
      <c r="R48" t="s">
        <v>36</v>
      </c>
      <c r="S48" t="s">
        <v>35</v>
      </c>
    </row>
    <row r="49" spans="1:19" x14ac:dyDescent="0.25">
      <c r="A49" t="s">
        <v>13</v>
      </c>
      <c r="B49">
        <v>4</v>
      </c>
      <c r="C49">
        <v>15</v>
      </c>
      <c r="D49" t="s">
        <v>10</v>
      </c>
      <c r="E49">
        <v>3</v>
      </c>
      <c r="F49">
        <f>G49/VLOOKUP(D49,Sheet4!$P$4:$Q$5,2,FALSE)</f>
        <v>0.89368104312938823</v>
      </c>
      <c r="G49">
        <v>33</v>
      </c>
      <c r="H49">
        <v>78</v>
      </c>
      <c r="I49">
        <v>68</v>
      </c>
      <c r="J49">
        <v>61</v>
      </c>
      <c r="K49">
        <v>186</v>
      </c>
      <c r="L49" t="s">
        <v>24</v>
      </c>
      <c r="M49" t="s">
        <v>24</v>
      </c>
      <c r="N49">
        <v>110.4</v>
      </c>
      <c r="O49">
        <v>1.7</v>
      </c>
      <c r="P49">
        <f>I49/H49</f>
        <v>0.87179487179487181</v>
      </c>
      <c r="Q49">
        <f>J49/H49</f>
        <v>0.78205128205128205</v>
      </c>
      <c r="R49" t="s">
        <v>36</v>
      </c>
      <c r="S49" t="s">
        <v>36</v>
      </c>
    </row>
    <row r="50" spans="1:19" x14ac:dyDescent="0.25">
      <c r="A50" t="s">
        <v>13</v>
      </c>
      <c r="B50">
        <v>5</v>
      </c>
      <c r="C50">
        <v>20</v>
      </c>
      <c r="D50" t="s">
        <v>10</v>
      </c>
      <c r="E50">
        <v>1</v>
      </c>
      <c r="F50">
        <f>G50/VLOOKUP(D50,Sheet4!$P$4:$Q$5,2,FALSE)</f>
        <v>0.29789368104312941</v>
      </c>
      <c r="G50">
        <v>11</v>
      </c>
      <c r="H50">
        <v>30</v>
      </c>
      <c r="I50">
        <v>12</v>
      </c>
      <c r="J50">
        <v>12</v>
      </c>
      <c r="K50">
        <v>138</v>
      </c>
      <c r="L50" t="s">
        <v>24</v>
      </c>
      <c r="M50" t="s">
        <v>24</v>
      </c>
      <c r="N50">
        <v>150.19999999999999</v>
      </c>
      <c r="O50">
        <v>0.1</v>
      </c>
      <c r="P50">
        <f>I50/H50</f>
        <v>0.4</v>
      </c>
      <c r="Q50">
        <f>J50/H50</f>
        <v>0.4</v>
      </c>
      <c r="R50" t="s">
        <v>36</v>
      </c>
      <c r="S50" t="s">
        <v>36</v>
      </c>
    </row>
    <row r="51" spans="1:19" x14ac:dyDescent="0.25">
      <c r="A51" t="s">
        <v>13</v>
      </c>
      <c r="B51">
        <v>6</v>
      </c>
      <c r="C51">
        <v>25</v>
      </c>
      <c r="D51" t="s">
        <v>10</v>
      </c>
      <c r="E51">
        <v>7</v>
      </c>
      <c r="F51">
        <f>G51/VLOOKUP(D51,Sheet4!$P$4:$Q$5,2,FALSE)</f>
        <v>0.54162487462387165</v>
      </c>
      <c r="G51">
        <v>20</v>
      </c>
      <c r="H51">
        <v>36</v>
      </c>
      <c r="I51">
        <v>36</v>
      </c>
      <c r="J51">
        <v>36</v>
      </c>
      <c r="K51">
        <v>144</v>
      </c>
      <c r="L51" t="s">
        <v>22</v>
      </c>
      <c r="M51" t="s">
        <v>25</v>
      </c>
      <c r="N51">
        <v>130.1</v>
      </c>
      <c r="O51">
        <v>0.5</v>
      </c>
      <c r="P51">
        <f>I51/H51</f>
        <v>1</v>
      </c>
      <c r="Q51">
        <f>J51/H51</f>
        <v>1</v>
      </c>
      <c r="R51" t="s">
        <v>36</v>
      </c>
      <c r="S51" t="s">
        <v>36</v>
      </c>
    </row>
    <row r="52" spans="1:19" x14ac:dyDescent="0.25">
      <c r="A52" t="s">
        <v>13</v>
      </c>
      <c r="B52">
        <v>7</v>
      </c>
      <c r="C52">
        <v>30</v>
      </c>
      <c r="D52" t="s">
        <v>10</v>
      </c>
      <c r="E52">
        <v>1</v>
      </c>
      <c r="F52">
        <f>G52/VLOOKUP(D52,Sheet4!$P$4:$Q$5,2,FALSE)</f>
        <v>0.21664994984954866</v>
      </c>
      <c r="G52">
        <v>8</v>
      </c>
      <c r="H52">
        <v>14</v>
      </c>
      <c r="I52">
        <v>2</v>
      </c>
      <c r="J52">
        <v>2</v>
      </c>
      <c r="K52">
        <v>87</v>
      </c>
      <c r="L52" t="s">
        <v>22</v>
      </c>
      <c r="M52" t="s">
        <v>25</v>
      </c>
      <c r="N52">
        <v>151.6</v>
      </c>
      <c r="O52">
        <v>0.1</v>
      </c>
      <c r="P52">
        <f>I52/H52</f>
        <v>0.14285714285714285</v>
      </c>
      <c r="Q52">
        <f>J52/H52</f>
        <v>0.14285714285714285</v>
      </c>
      <c r="R52" t="s">
        <v>35</v>
      </c>
      <c r="S52" t="s">
        <v>35</v>
      </c>
    </row>
    <row r="53" spans="1:19" x14ac:dyDescent="0.25">
      <c r="A53" t="s">
        <v>13</v>
      </c>
      <c r="B53">
        <v>8</v>
      </c>
      <c r="C53">
        <v>35</v>
      </c>
      <c r="D53" t="s">
        <v>10</v>
      </c>
      <c r="E53">
        <v>4</v>
      </c>
      <c r="F53">
        <f>G53/VLOOKUP(D53,Sheet4!$P$4:$Q$5,2,FALSE)</f>
        <v>0.92076228686058181</v>
      </c>
      <c r="G53">
        <v>34</v>
      </c>
      <c r="H53">
        <v>46</v>
      </c>
      <c r="I53">
        <v>25</v>
      </c>
      <c r="J53">
        <v>21</v>
      </c>
      <c r="K53">
        <v>129</v>
      </c>
      <c r="L53" t="s">
        <v>22</v>
      </c>
      <c r="M53" t="s">
        <v>25</v>
      </c>
      <c r="N53">
        <v>135</v>
      </c>
      <c r="O53">
        <v>2.2999999999999998</v>
      </c>
      <c r="P53">
        <f>I53/H53</f>
        <v>0.54347826086956519</v>
      </c>
      <c r="Q53">
        <f>J53/H53</f>
        <v>0.45652173913043476</v>
      </c>
      <c r="R53" t="s">
        <v>36</v>
      </c>
      <c r="S53" t="s">
        <v>36</v>
      </c>
    </row>
    <row r="54" spans="1:19" x14ac:dyDescent="0.25">
      <c r="A54" t="s">
        <v>13</v>
      </c>
      <c r="B54">
        <v>9</v>
      </c>
      <c r="C54">
        <v>40</v>
      </c>
      <c r="D54" t="s">
        <v>10</v>
      </c>
      <c r="E54">
        <v>5</v>
      </c>
      <c r="F54">
        <f>G54/VLOOKUP(D54,Sheet4!$P$4:$Q$5,2,FALSE)</f>
        <v>1.0561685055165497</v>
      </c>
      <c r="G54">
        <v>39</v>
      </c>
      <c r="H54">
        <v>40</v>
      </c>
      <c r="I54">
        <v>7</v>
      </c>
      <c r="J54">
        <v>3</v>
      </c>
      <c r="K54">
        <v>83</v>
      </c>
      <c r="L54" t="s">
        <v>24</v>
      </c>
      <c r="M54" t="s">
        <v>25</v>
      </c>
      <c r="N54">
        <v>166.8</v>
      </c>
      <c r="O54">
        <v>3</v>
      </c>
      <c r="P54">
        <f>I54/H54</f>
        <v>0.17499999999999999</v>
      </c>
      <c r="Q54">
        <f>J54/H54</f>
        <v>7.4999999999999997E-2</v>
      </c>
      <c r="R54" t="s">
        <v>35</v>
      </c>
      <c r="S54" t="s">
        <v>35</v>
      </c>
    </row>
    <row r="55" spans="1:19" x14ac:dyDescent="0.25">
      <c r="A55" t="s">
        <v>13</v>
      </c>
      <c r="B55">
        <v>10</v>
      </c>
      <c r="C55">
        <v>45</v>
      </c>
      <c r="D55" t="s">
        <v>10</v>
      </c>
      <c r="E55">
        <v>6</v>
      </c>
      <c r="F55">
        <f>G55/VLOOKUP(D55,Sheet4!$P$4:$Q$5,2,FALSE)</f>
        <v>1.0290872617853561</v>
      </c>
      <c r="G55">
        <v>38</v>
      </c>
      <c r="H55">
        <v>58</v>
      </c>
      <c r="I55">
        <v>12</v>
      </c>
      <c r="J55">
        <v>0</v>
      </c>
      <c r="K55">
        <v>109</v>
      </c>
      <c r="L55" t="s">
        <v>26</v>
      </c>
      <c r="M55" t="s">
        <v>25</v>
      </c>
      <c r="N55">
        <v>233.7</v>
      </c>
      <c r="O55">
        <v>3.3</v>
      </c>
      <c r="P55">
        <f>I55/H55</f>
        <v>0.20689655172413793</v>
      </c>
      <c r="Q55">
        <f>J55/H55</f>
        <v>0</v>
      </c>
      <c r="R55" t="s">
        <v>35</v>
      </c>
      <c r="S55" t="s">
        <v>34</v>
      </c>
    </row>
    <row r="56" spans="1:19" x14ac:dyDescent="0.25">
      <c r="A56" t="s">
        <v>13</v>
      </c>
      <c r="B56">
        <v>11</v>
      </c>
      <c r="C56">
        <v>50</v>
      </c>
      <c r="D56" t="s">
        <v>10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  <c r="K56">
        <v>91</v>
      </c>
      <c r="L56" t="s">
        <v>24</v>
      </c>
      <c r="M56" t="s">
        <v>25</v>
      </c>
      <c r="N56">
        <v>266</v>
      </c>
      <c r="O56" t="s">
        <v>16</v>
      </c>
      <c r="P56" t="s">
        <v>31</v>
      </c>
      <c r="Q56" t="s">
        <v>31</v>
      </c>
    </row>
    <row r="57" spans="1:19" x14ac:dyDescent="0.25">
      <c r="A57" t="s">
        <v>13</v>
      </c>
      <c r="B57">
        <v>1</v>
      </c>
      <c r="C57">
        <v>0</v>
      </c>
      <c r="D57" t="s">
        <v>11</v>
      </c>
      <c r="E57">
        <v>3</v>
      </c>
      <c r="F57">
        <f>G57/VLOOKUP(D57,Sheet4!$P$4:$Q$5,2,FALSE)</f>
        <v>0.86885245901639341</v>
      </c>
      <c r="G57">
        <v>37</v>
      </c>
      <c r="H57">
        <v>94</v>
      </c>
      <c r="I57">
        <v>28</v>
      </c>
      <c r="J57">
        <v>4</v>
      </c>
      <c r="K57">
        <v>98</v>
      </c>
      <c r="L57" t="s">
        <v>26</v>
      </c>
      <c r="M57" t="s">
        <v>25</v>
      </c>
      <c r="N57">
        <v>95.4</v>
      </c>
      <c r="O57">
        <v>0.1</v>
      </c>
      <c r="P57">
        <f>I57/H57</f>
        <v>0.2978723404255319</v>
      </c>
      <c r="Q57">
        <f>J57/H57</f>
        <v>4.2553191489361701E-2</v>
      </c>
      <c r="R57" t="s">
        <v>35</v>
      </c>
      <c r="S57" t="s">
        <v>35</v>
      </c>
    </row>
    <row r="58" spans="1:19" x14ac:dyDescent="0.25">
      <c r="A58" t="s">
        <v>13</v>
      </c>
      <c r="B58">
        <v>2</v>
      </c>
      <c r="C58">
        <v>5</v>
      </c>
      <c r="D58" t="s">
        <v>11</v>
      </c>
      <c r="E58">
        <v>4</v>
      </c>
      <c r="F58">
        <f>G58/VLOOKUP(D58,Sheet4!$P$4:$Q$5,2,FALSE)</f>
        <v>1.5498449268941072</v>
      </c>
      <c r="G58">
        <v>66</v>
      </c>
      <c r="H58">
        <v>110</v>
      </c>
      <c r="I58">
        <v>8</v>
      </c>
      <c r="J58">
        <v>0</v>
      </c>
      <c r="K58">
        <v>95</v>
      </c>
      <c r="L58" t="s">
        <v>26</v>
      </c>
      <c r="M58" t="s">
        <v>24</v>
      </c>
      <c r="N58">
        <v>149</v>
      </c>
      <c r="O58">
        <v>2.4</v>
      </c>
      <c r="P58">
        <f>I58/H58</f>
        <v>7.2727272727272724E-2</v>
      </c>
      <c r="Q58">
        <f>J58/H58</f>
        <v>0</v>
      </c>
      <c r="R58" t="s">
        <v>35</v>
      </c>
      <c r="S58" t="s">
        <v>34</v>
      </c>
    </row>
    <row r="59" spans="1:19" x14ac:dyDescent="0.25">
      <c r="A59" t="s">
        <v>13</v>
      </c>
      <c r="B59">
        <v>3</v>
      </c>
      <c r="C59">
        <v>10</v>
      </c>
      <c r="D59" t="s">
        <v>11</v>
      </c>
      <c r="E59">
        <v>3</v>
      </c>
      <c r="F59">
        <f>G59/VLOOKUP(D59,Sheet4!$P$4:$Q$5,2,FALSE)</f>
        <v>1.1506424457244129</v>
      </c>
      <c r="G59">
        <v>49</v>
      </c>
      <c r="H59">
        <v>162</v>
      </c>
      <c r="I59">
        <v>69</v>
      </c>
      <c r="J59">
        <v>63</v>
      </c>
      <c r="K59">
        <v>68</v>
      </c>
      <c r="L59" t="s">
        <v>24</v>
      </c>
      <c r="M59" t="s">
        <v>24</v>
      </c>
      <c r="N59">
        <v>139.19999999999999</v>
      </c>
      <c r="O59">
        <v>1.2</v>
      </c>
      <c r="P59">
        <f>I59/H59</f>
        <v>0.42592592592592593</v>
      </c>
      <c r="Q59">
        <f>J59/H59</f>
        <v>0.3888888888888889</v>
      </c>
      <c r="R59" t="s">
        <v>36</v>
      </c>
      <c r="S59" t="s">
        <v>36</v>
      </c>
    </row>
    <row r="60" spans="1:19" x14ac:dyDescent="0.25">
      <c r="A60" t="s">
        <v>13</v>
      </c>
      <c r="B60">
        <v>4</v>
      </c>
      <c r="C60">
        <v>15</v>
      </c>
      <c r="D60" t="s">
        <v>11</v>
      </c>
      <c r="E60">
        <v>4</v>
      </c>
      <c r="F60">
        <f>G60/VLOOKUP(D60,Sheet4!$P$4:$Q$5,2,FALSE)</f>
        <v>0.89233495790872841</v>
      </c>
      <c r="G60">
        <v>38</v>
      </c>
      <c r="H60">
        <v>64</v>
      </c>
      <c r="I60">
        <v>39</v>
      </c>
      <c r="J60">
        <v>36</v>
      </c>
      <c r="K60">
        <v>75</v>
      </c>
      <c r="L60" t="s">
        <v>24</v>
      </c>
      <c r="M60" t="s">
        <v>24</v>
      </c>
      <c r="N60">
        <v>173.4</v>
      </c>
      <c r="O60">
        <v>0.5</v>
      </c>
      <c r="P60">
        <f>I60/H60</f>
        <v>0.609375</v>
      </c>
      <c r="Q60">
        <f>J60/H60</f>
        <v>0.5625</v>
      </c>
      <c r="R60" t="s">
        <v>36</v>
      </c>
      <c r="S60" t="s">
        <v>36</v>
      </c>
    </row>
    <row r="61" spans="1:19" x14ac:dyDescent="0.25">
      <c r="A61" t="s">
        <v>13</v>
      </c>
      <c r="B61">
        <v>5</v>
      </c>
      <c r="C61">
        <v>20</v>
      </c>
      <c r="D61" t="s">
        <v>11</v>
      </c>
      <c r="E61">
        <v>4</v>
      </c>
      <c r="F61">
        <f>G61/VLOOKUP(D61,Sheet4!$P$4:$Q$5,2,FALSE)</f>
        <v>0.77492246344705362</v>
      </c>
      <c r="G61">
        <v>33</v>
      </c>
      <c r="H61">
        <v>48</v>
      </c>
      <c r="I61">
        <v>28</v>
      </c>
      <c r="J61">
        <v>28</v>
      </c>
      <c r="K61">
        <v>74</v>
      </c>
      <c r="L61" t="s">
        <v>24</v>
      </c>
      <c r="M61" t="s">
        <v>24</v>
      </c>
      <c r="N61">
        <v>173.5</v>
      </c>
      <c r="O61">
        <v>0.4</v>
      </c>
      <c r="P61">
        <f>I61/H61</f>
        <v>0.58333333333333337</v>
      </c>
      <c r="Q61">
        <f>J61/H61</f>
        <v>0.58333333333333337</v>
      </c>
      <c r="R61" t="s">
        <v>36</v>
      </c>
      <c r="S61" t="s">
        <v>36</v>
      </c>
    </row>
    <row r="62" spans="1:19" x14ac:dyDescent="0.25">
      <c r="A62" t="s">
        <v>13</v>
      </c>
      <c r="B62">
        <v>6</v>
      </c>
      <c r="C62">
        <v>25</v>
      </c>
      <c r="D62" t="s">
        <v>11</v>
      </c>
      <c r="E62">
        <v>4</v>
      </c>
      <c r="F62">
        <f>G62/VLOOKUP(D62,Sheet4!$P$4:$Q$5,2,FALSE)</f>
        <v>0.68099246787771373</v>
      </c>
      <c r="G62">
        <v>29</v>
      </c>
      <c r="H62">
        <v>80</v>
      </c>
      <c r="I62">
        <v>56</v>
      </c>
      <c r="J62">
        <v>56</v>
      </c>
      <c r="K62">
        <v>71</v>
      </c>
      <c r="L62" t="s">
        <v>24</v>
      </c>
      <c r="M62" t="s">
        <v>24</v>
      </c>
      <c r="N62">
        <v>121</v>
      </c>
      <c r="O62">
        <v>0.6</v>
      </c>
      <c r="P62">
        <f>I62/H62</f>
        <v>0.7</v>
      </c>
      <c r="Q62">
        <f>J62/H62</f>
        <v>0.7</v>
      </c>
      <c r="R62" t="s">
        <v>36</v>
      </c>
      <c r="S62" t="s">
        <v>36</v>
      </c>
    </row>
    <row r="63" spans="1:19" x14ac:dyDescent="0.25">
      <c r="A63" t="s">
        <v>13</v>
      </c>
      <c r="B63">
        <v>7</v>
      </c>
      <c r="C63">
        <v>30</v>
      </c>
      <c r="D63" t="s">
        <v>11</v>
      </c>
      <c r="E63">
        <v>1</v>
      </c>
      <c r="F63">
        <f>G63/VLOOKUP(D63,Sheet4!$P$4:$Q$5,2,FALSE)</f>
        <v>1.1036774479397431</v>
      </c>
      <c r="G63">
        <v>47</v>
      </c>
      <c r="H63">
        <v>94</v>
      </c>
      <c r="I63">
        <v>58</v>
      </c>
      <c r="J63">
        <v>58</v>
      </c>
      <c r="K63">
        <v>110</v>
      </c>
      <c r="L63" t="s">
        <v>22</v>
      </c>
      <c r="M63" t="s">
        <v>25</v>
      </c>
      <c r="N63">
        <v>159.9</v>
      </c>
      <c r="O63">
        <v>1</v>
      </c>
      <c r="P63">
        <f>I63/H63</f>
        <v>0.61702127659574468</v>
      </c>
      <c r="Q63">
        <f>J63/H63</f>
        <v>0.61702127659574468</v>
      </c>
      <c r="R63" t="s">
        <v>36</v>
      </c>
      <c r="S63" t="s">
        <v>36</v>
      </c>
    </row>
    <row r="64" spans="1:19" x14ac:dyDescent="0.25">
      <c r="A64" t="s">
        <v>13</v>
      </c>
      <c r="B64">
        <v>8</v>
      </c>
      <c r="C64">
        <v>35</v>
      </c>
      <c r="D64" t="s">
        <v>11</v>
      </c>
      <c r="E64">
        <v>3</v>
      </c>
      <c r="F64">
        <f>G64/VLOOKUP(D64,Sheet4!$P$4:$Q$5,2,FALSE)</f>
        <v>0.61054497120070894</v>
      </c>
      <c r="G64">
        <v>26</v>
      </c>
      <c r="H64">
        <v>64</v>
      </c>
      <c r="I64">
        <v>28</v>
      </c>
      <c r="J64">
        <v>28</v>
      </c>
      <c r="K64">
        <v>140</v>
      </c>
      <c r="L64" t="s">
        <v>22</v>
      </c>
      <c r="M64" t="s">
        <v>25</v>
      </c>
      <c r="N64">
        <v>143</v>
      </c>
      <c r="O64">
        <v>1.2</v>
      </c>
      <c r="P64">
        <f>I64/H64</f>
        <v>0.4375</v>
      </c>
      <c r="Q64">
        <f>J64/H64</f>
        <v>0.4375</v>
      </c>
      <c r="R64" t="s">
        <v>36</v>
      </c>
      <c r="S64" t="s">
        <v>36</v>
      </c>
    </row>
    <row r="65" spans="1:19" x14ac:dyDescent="0.25">
      <c r="A65" t="s">
        <v>13</v>
      </c>
      <c r="B65">
        <v>9</v>
      </c>
      <c r="C65">
        <v>40</v>
      </c>
      <c r="D65" t="s">
        <v>11</v>
      </c>
      <c r="E65">
        <v>4</v>
      </c>
      <c r="F65">
        <f>G65/VLOOKUP(D65,Sheet4!$P$4:$Q$5,2,FALSE)</f>
        <v>1.1036774479397431</v>
      </c>
      <c r="G65">
        <v>47</v>
      </c>
      <c r="H65">
        <v>172</v>
      </c>
      <c r="I65">
        <v>124</v>
      </c>
      <c r="J65">
        <v>115</v>
      </c>
      <c r="K65">
        <v>88</v>
      </c>
      <c r="L65" t="s">
        <v>24</v>
      </c>
      <c r="M65" t="s">
        <v>25</v>
      </c>
      <c r="N65">
        <v>156.30000000000001</v>
      </c>
      <c r="O65">
        <v>1.7</v>
      </c>
      <c r="P65">
        <f>I65/H65</f>
        <v>0.72093023255813948</v>
      </c>
      <c r="Q65">
        <f>J65/H65</f>
        <v>0.66860465116279066</v>
      </c>
      <c r="R65" t="s">
        <v>36</v>
      </c>
      <c r="S65" t="s">
        <v>36</v>
      </c>
    </row>
    <row r="66" spans="1:19" x14ac:dyDescent="0.25">
      <c r="A66" t="s">
        <v>13</v>
      </c>
      <c r="B66">
        <v>10</v>
      </c>
      <c r="C66">
        <v>45</v>
      </c>
      <c r="D66" t="s">
        <v>11</v>
      </c>
      <c r="E66">
        <v>2</v>
      </c>
      <c r="F66">
        <f>G66/VLOOKUP(D66,Sheet4!$P$4:$Q$5,2,FALSE)</f>
        <v>0.61054497120070894</v>
      </c>
      <c r="G66">
        <v>26</v>
      </c>
      <c r="H66">
        <v>36</v>
      </c>
      <c r="I66">
        <v>1</v>
      </c>
      <c r="J66">
        <v>0</v>
      </c>
      <c r="K66">
        <v>130</v>
      </c>
      <c r="L66" t="s">
        <v>22</v>
      </c>
      <c r="M66" t="s">
        <v>24</v>
      </c>
      <c r="N66">
        <v>157.30000000000001</v>
      </c>
      <c r="O66">
        <v>1.8</v>
      </c>
      <c r="P66">
        <f>I66/H66</f>
        <v>2.7777777777777776E-2</v>
      </c>
      <c r="Q66">
        <f>J66/H66</f>
        <v>0</v>
      </c>
      <c r="R66" t="s">
        <v>35</v>
      </c>
      <c r="S66" t="s">
        <v>34</v>
      </c>
    </row>
    <row r="67" spans="1:19" x14ac:dyDescent="0.25">
      <c r="A67" t="s">
        <v>13</v>
      </c>
      <c r="B67">
        <v>11</v>
      </c>
      <c r="C67">
        <v>50</v>
      </c>
      <c r="D67" t="s">
        <v>11</v>
      </c>
      <c r="E67">
        <v>5</v>
      </c>
      <c r="F67">
        <f>G67/VLOOKUP(D67,Sheet4!$P$4:$Q$5,2,FALSE)</f>
        <v>1.0801949490474081</v>
      </c>
      <c r="G67">
        <v>46</v>
      </c>
      <c r="H67">
        <v>136</v>
      </c>
      <c r="I67">
        <v>67</v>
      </c>
      <c r="J67">
        <v>65</v>
      </c>
      <c r="K67">
        <v>93</v>
      </c>
      <c r="L67" t="s">
        <v>24</v>
      </c>
      <c r="M67" t="s">
        <v>25</v>
      </c>
      <c r="N67">
        <v>180.7</v>
      </c>
      <c r="O67">
        <v>2.9</v>
      </c>
      <c r="P67">
        <f>I67/H67</f>
        <v>0.49264705882352944</v>
      </c>
      <c r="Q67">
        <f>J67/H67</f>
        <v>0.47794117647058826</v>
      </c>
      <c r="R67" t="s">
        <v>36</v>
      </c>
      <c r="S67" t="s">
        <v>36</v>
      </c>
    </row>
    <row r="68" spans="1:19" x14ac:dyDescent="0.25">
      <c r="A68" t="s">
        <v>14</v>
      </c>
      <c r="B68">
        <v>1</v>
      </c>
      <c r="C68">
        <v>0</v>
      </c>
      <c r="D68" t="s">
        <v>10</v>
      </c>
      <c r="E68">
        <v>1</v>
      </c>
      <c r="F68">
        <f>G68/VLOOKUP(D68,Sheet4!$P$4:$Q$5,2,FALSE)</f>
        <v>1.0020060180541626</v>
      </c>
      <c r="G68">
        <v>37</v>
      </c>
      <c r="H68">
        <v>42</v>
      </c>
      <c r="I68">
        <v>3</v>
      </c>
      <c r="J68">
        <v>0</v>
      </c>
      <c r="K68">
        <v>114</v>
      </c>
      <c r="L68" t="s">
        <v>26</v>
      </c>
      <c r="M68" t="s">
        <v>23</v>
      </c>
      <c r="N68">
        <v>136.9</v>
      </c>
      <c r="O68">
        <v>0.5</v>
      </c>
      <c r="P68">
        <f>I68/H68</f>
        <v>7.1428571428571425E-2</v>
      </c>
      <c r="Q68">
        <f>J68/H68</f>
        <v>0</v>
      </c>
      <c r="R68" t="s">
        <v>35</v>
      </c>
      <c r="S68" t="s">
        <v>34</v>
      </c>
    </row>
    <row r="69" spans="1:19" x14ac:dyDescent="0.25">
      <c r="A69" t="s">
        <v>14</v>
      </c>
      <c r="B69">
        <v>2</v>
      </c>
      <c r="C69">
        <v>5</v>
      </c>
      <c r="D69" t="s">
        <v>10</v>
      </c>
      <c r="E69">
        <v>1</v>
      </c>
      <c r="F69">
        <f>G69/VLOOKUP(D69,Sheet4!$P$4:$Q$5,2,FALSE)</f>
        <v>1.7331995987963893</v>
      </c>
      <c r="G69">
        <v>64</v>
      </c>
      <c r="H69">
        <v>126</v>
      </c>
      <c r="I69">
        <v>6</v>
      </c>
      <c r="J69">
        <v>0</v>
      </c>
      <c r="K69">
        <v>96</v>
      </c>
      <c r="L69" t="s">
        <v>26</v>
      </c>
      <c r="M69" t="s">
        <v>23</v>
      </c>
      <c r="N69">
        <v>188.2</v>
      </c>
      <c r="O69">
        <v>5.9</v>
      </c>
      <c r="P69">
        <f>I69/H69</f>
        <v>4.7619047619047616E-2</v>
      </c>
      <c r="Q69">
        <f>J69/H69</f>
        <v>0</v>
      </c>
      <c r="R69" t="s">
        <v>35</v>
      </c>
      <c r="S69" t="s">
        <v>34</v>
      </c>
    </row>
    <row r="70" spans="1:19" x14ac:dyDescent="0.25">
      <c r="A70" t="s">
        <v>14</v>
      </c>
      <c r="B70">
        <v>3</v>
      </c>
      <c r="C70">
        <v>10</v>
      </c>
      <c r="D70" t="s">
        <v>10</v>
      </c>
      <c r="E70">
        <v>2</v>
      </c>
      <c r="F70">
        <f>G70/VLOOKUP(D70,Sheet4!$P$4:$Q$5,2,FALSE)</f>
        <v>2.0581745235707123</v>
      </c>
      <c r="G70">
        <v>76</v>
      </c>
      <c r="H70">
        <v>68</v>
      </c>
      <c r="I70">
        <v>5</v>
      </c>
      <c r="J70">
        <v>1</v>
      </c>
      <c r="K70">
        <v>120</v>
      </c>
      <c r="L70" t="s">
        <v>24</v>
      </c>
      <c r="M70" t="s">
        <v>24</v>
      </c>
      <c r="N70">
        <v>202.4</v>
      </c>
      <c r="O70">
        <v>2.8</v>
      </c>
      <c r="P70">
        <f>I70/H70</f>
        <v>7.3529411764705885E-2</v>
      </c>
      <c r="Q70">
        <f>J70/H70</f>
        <v>1.4705882352941176E-2</v>
      </c>
      <c r="R70" t="s">
        <v>35</v>
      </c>
      <c r="S70" t="s">
        <v>35</v>
      </c>
    </row>
    <row r="71" spans="1:19" x14ac:dyDescent="0.25">
      <c r="A71" t="s">
        <v>14</v>
      </c>
      <c r="B71">
        <v>4</v>
      </c>
      <c r="C71">
        <v>15</v>
      </c>
      <c r="D71" t="s">
        <v>10</v>
      </c>
      <c r="E71">
        <v>1</v>
      </c>
      <c r="F71">
        <f>G71/VLOOKUP(D71,Sheet4!$P$4:$Q$5,2,FALSE)</f>
        <v>1.2728184553660984</v>
      </c>
      <c r="G71">
        <v>47</v>
      </c>
      <c r="H71">
        <v>66</v>
      </c>
      <c r="I71">
        <v>43</v>
      </c>
      <c r="J71">
        <v>35</v>
      </c>
      <c r="K71">
        <v>112</v>
      </c>
      <c r="L71" t="s">
        <v>26</v>
      </c>
      <c r="M71" t="s">
        <v>23</v>
      </c>
      <c r="N71">
        <v>228.8</v>
      </c>
      <c r="O71">
        <v>1.1000000000000001</v>
      </c>
      <c r="P71">
        <f>I71/H71</f>
        <v>0.65151515151515149</v>
      </c>
      <c r="Q71">
        <f>J71/H71</f>
        <v>0.53030303030303028</v>
      </c>
      <c r="R71" t="s">
        <v>36</v>
      </c>
      <c r="S71" t="s">
        <v>36</v>
      </c>
    </row>
    <row r="72" spans="1:19" x14ac:dyDescent="0.25">
      <c r="A72" t="s">
        <v>14</v>
      </c>
      <c r="B72">
        <v>5</v>
      </c>
      <c r="C72">
        <v>20</v>
      </c>
      <c r="D72" t="s">
        <v>10</v>
      </c>
      <c r="E72">
        <v>1</v>
      </c>
      <c r="F72">
        <f>G72/VLOOKUP(D72,Sheet4!$P$4:$Q$5,2,FALSE)</f>
        <v>0.89368104312938823</v>
      </c>
      <c r="G72">
        <v>33</v>
      </c>
      <c r="H72">
        <v>18</v>
      </c>
      <c r="I72">
        <v>16</v>
      </c>
      <c r="J72">
        <v>10</v>
      </c>
      <c r="K72">
        <v>135</v>
      </c>
      <c r="L72" t="s">
        <v>24</v>
      </c>
      <c r="M72" t="s">
        <v>24</v>
      </c>
      <c r="N72">
        <v>157.5</v>
      </c>
      <c r="O72">
        <v>0.4</v>
      </c>
      <c r="P72">
        <f>I72/H72</f>
        <v>0.88888888888888884</v>
      </c>
      <c r="Q72">
        <f>J72/H72</f>
        <v>0.55555555555555558</v>
      </c>
      <c r="R72" t="s">
        <v>36</v>
      </c>
      <c r="S72" t="s">
        <v>36</v>
      </c>
    </row>
    <row r="73" spans="1:19" x14ac:dyDescent="0.25">
      <c r="A73" t="s">
        <v>14</v>
      </c>
      <c r="B73">
        <v>6</v>
      </c>
      <c r="C73">
        <v>25</v>
      </c>
      <c r="D73" t="s">
        <v>10</v>
      </c>
      <c r="E73">
        <v>5</v>
      </c>
      <c r="F73">
        <f>G73/VLOOKUP(D73,Sheet4!$P$4:$Q$5,2,FALSE)</f>
        <v>1.0290872617853561</v>
      </c>
      <c r="G73">
        <v>38</v>
      </c>
      <c r="H73">
        <v>20</v>
      </c>
      <c r="I73">
        <v>4</v>
      </c>
      <c r="J73">
        <v>0</v>
      </c>
      <c r="K73">
        <v>108</v>
      </c>
      <c r="L73" t="s">
        <v>24</v>
      </c>
      <c r="M73" t="s">
        <v>25</v>
      </c>
      <c r="N73">
        <v>150.80000000000001</v>
      </c>
      <c r="O73">
        <v>2.1</v>
      </c>
      <c r="P73">
        <f>I73/H73</f>
        <v>0.2</v>
      </c>
      <c r="Q73">
        <f>J73/H73</f>
        <v>0</v>
      </c>
      <c r="R73" t="s">
        <v>35</v>
      </c>
      <c r="S73" t="s">
        <v>34</v>
      </c>
    </row>
    <row r="74" spans="1:19" x14ac:dyDescent="0.25">
      <c r="A74" t="s">
        <v>14</v>
      </c>
      <c r="B74">
        <v>7</v>
      </c>
      <c r="C74">
        <v>30</v>
      </c>
      <c r="D74" t="s">
        <v>10</v>
      </c>
      <c r="E74">
        <v>2</v>
      </c>
      <c r="F74">
        <f>G74/VLOOKUP(D74,Sheet4!$P$4:$Q$5,2,FALSE)</f>
        <v>1.3811434302908727</v>
      </c>
      <c r="G74">
        <v>51</v>
      </c>
      <c r="H74">
        <v>82</v>
      </c>
      <c r="I74">
        <v>31</v>
      </c>
      <c r="J74">
        <v>10</v>
      </c>
      <c r="K74">
        <v>125</v>
      </c>
      <c r="L74" t="s">
        <v>22</v>
      </c>
      <c r="M74" t="s">
        <v>23</v>
      </c>
      <c r="N74">
        <v>110.4</v>
      </c>
      <c r="O74">
        <v>2</v>
      </c>
      <c r="P74">
        <f>I74/H74</f>
        <v>0.37804878048780488</v>
      </c>
      <c r="Q74">
        <f>J74/H74</f>
        <v>0.12195121951219512</v>
      </c>
      <c r="R74" t="s">
        <v>36</v>
      </c>
      <c r="S74" t="s">
        <v>35</v>
      </c>
    </row>
    <row r="75" spans="1:19" x14ac:dyDescent="0.25">
      <c r="A75" t="s">
        <v>14</v>
      </c>
      <c r="B75">
        <v>8</v>
      </c>
      <c r="C75">
        <v>35</v>
      </c>
      <c r="D75" t="s">
        <v>10</v>
      </c>
      <c r="E75">
        <v>1</v>
      </c>
      <c r="F75">
        <f>G75/VLOOKUP(D75,Sheet4!$P$4:$Q$5,2,FALSE)</f>
        <v>1.0020060180541626</v>
      </c>
      <c r="G75">
        <v>37</v>
      </c>
      <c r="H75">
        <v>80</v>
      </c>
      <c r="I75">
        <v>62</v>
      </c>
      <c r="J75">
        <v>58</v>
      </c>
      <c r="K75">
        <v>121</v>
      </c>
      <c r="L75" t="s">
        <v>24</v>
      </c>
      <c r="M75" t="s">
        <v>25</v>
      </c>
      <c r="N75">
        <v>151.1</v>
      </c>
      <c r="O75">
        <v>0.9</v>
      </c>
      <c r="P75">
        <f>I75/H75</f>
        <v>0.77500000000000002</v>
      </c>
      <c r="Q75">
        <f>J75/H75</f>
        <v>0.72499999999999998</v>
      </c>
      <c r="R75" t="s">
        <v>36</v>
      </c>
      <c r="S75" t="s">
        <v>36</v>
      </c>
    </row>
    <row r="76" spans="1:19" x14ac:dyDescent="0.25">
      <c r="A76" t="s">
        <v>14</v>
      </c>
      <c r="B76">
        <v>9</v>
      </c>
      <c r="C76">
        <v>40</v>
      </c>
      <c r="D76" t="s">
        <v>10</v>
      </c>
      <c r="E76">
        <v>1</v>
      </c>
      <c r="F76">
        <f>G76/VLOOKUP(D76,Sheet4!$P$4:$Q$5,2,FALSE)</f>
        <v>0.37913741223671016</v>
      </c>
      <c r="G76">
        <v>14</v>
      </c>
      <c r="H76">
        <v>36</v>
      </c>
      <c r="I76">
        <v>24</v>
      </c>
      <c r="J76">
        <v>24</v>
      </c>
      <c r="K76">
        <v>126</v>
      </c>
      <c r="L76" t="s">
        <v>26</v>
      </c>
      <c r="M76" t="s">
        <v>25</v>
      </c>
      <c r="N76">
        <v>118.6</v>
      </c>
      <c r="O76">
        <v>0.1</v>
      </c>
      <c r="P76">
        <f>I76/H76</f>
        <v>0.66666666666666663</v>
      </c>
      <c r="Q76">
        <f>J76/H76</f>
        <v>0.66666666666666663</v>
      </c>
      <c r="R76" t="s">
        <v>36</v>
      </c>
      <c r="S76" t="s">
        <v>36</v>
      </c>
    </row>
    <row r="77" spans="1:19" x14ac:dyDescent="0.25">
      <c r="A77" t="s">
        <v>14</v>
      </c>
      <c r="B77">
        <v>10</v>
      </c>
      <c r="C77">
        <v>45</v>
      </c>
      <c r="D77" t="s">
        <v>10</v>
      </c>
      <c r="E77">
        <v>1</v>
      </c>
      <c r="F77">
        <f>G77/VLOOKUP(D77,Sheet4!$P$4:$Q$5,2,FALSE)</f>
        <v>0.89368104312938823</v>
      </c>
      <c r="G77">
        <v>33</v>
      </c>
      <c r="H77">
        <v>32</v>
      </c>
      <c r="I77">
        <v>0</v>
      </c>
      <c r="J77">
        <v>0</v>
      </c>
      <c r="K77">
        <v>120</v>
      </c>
      <c r="L77" t="s">
        <v>26</v>
      </c>
      <c r="M77" t="s">
        <v>25</v>
      </c>
      <c r="N77">
        <v>208.3</v>
      </c>
      <c r="O77">
        <v>0.6</v>
      </c>
      <c r="P77">
        <f>I77/H77</f>
        <v>0</v>
      </c>
      <c r="Q77">
        <f>J77/H77</f>
        <v>0</v>
      </c>
      <c r="R77" t="s">
        <v>34</v>
      </c>
      <c r="S77" t="s">
        <v>34</v>
      </c>
    </row>
    <row r="78" spans="1:19" x14ac:dyDescent="0.25">
      <c r="A78" t="s">
        <v>14</v>
      </c>
      <c r="B78">
        <v>11</v>
      </c>
      <c r="C78">
        <v>50</v>
      </c>
      <c r="D78" t="s">
        <v>10</v>
      </c>
      <c r="E78">
        <v>1</v>
      </c>
      <c r="F78">
        <f>G78/VLOOKUP(D78,Sheet4!$P$4:$Q$5,2,FALSE)</f>
        <v>0.46038114343029091</v>
      </c>
      <c r="G78">
        <v>17</v>
      </c>
      <c r="H78">
        <v>38</v>
      </c>
      <c r="I78">
        <v>3</v>
      </c>
      <c r="J78">
        <v>2</v>
      </c>
      <c r="K78">
        <v>130</v>
      </c>
      <c r="L78" t="s">
        <v>26</v>
      </c>
      <c r="M78" t="s">
        <v>25</v>
      </c>
      <c r="N78">
        <v>113.9</v>
      </c>
      <c r="O78">
        <v>0.3</v>
      </c>
      <c r="P78">
        <f>I78/H78</f>
        <v>7.8947368421052627E-2</v>
      </c>
      <c r="Q78">
        <f>J78/H78</f>
        <v>5.2631578947368418E-2</v>
      </c>
      <c r="R78" t="s">
        <v>35</v>
      </c>
      <c r="S78" t="s">
        <v>35</v>
      </c>
    </row>
    <row r="79" spans="1:19" x14ac:dyDescent="0.25">
      <c r="A79" t="s">
        <v>14</v>
      </c>
      <c r="B79">
        <v>1</v>
      </c>
      <c r="C79">
        <v>0</v>
      </c>
      <c r="D79" t="s">
        <v>11</v>
      </c>
      <c r="E79">
        <v>2</v>
      </c>
      <c r="F79">
        <f>G79/VLOOKUP(D79,Sheet4!$P$4:$Q$5,2,FALSE)</f>
        <v>1.3150199379707577</v>
      </c>
      <c r="G79">
        <v>56</v>
      </c>
      <c r="H79">
        <v>80</v>
      </c>
      <c r="I79">
        <v>26</v>
      </c>
      <c r="J79">
        <v>21</v>
      </c>
      <c r="K79">
        <v>126</v>
      </c>
      <c r="L79" t="s">
        <v>26</v>
      </c>
      <c r="M79" t="s">
        <v>25</v>
      </c>
      <c r="N79">
        <v>123.7</v>
      </c>
      <c r="O79">
        <v>0.2</v>
      </c>
      <c r="P79">
        <f>I79/H79</f>
        <v>0.32500000000000001</v>
      </c>
      <c r="Q79">
        <f>J79/H79</f>
        <v>0.26250000000000001</v>
      </c>
      <c r="R79" t="s">
        <v>36</v>
      </c>
      <c r="S79" t="s">
        <v>35</v>
      </c>
    </row>
    <row r="80" spans="1:19" x14ac:dyDescent="0.25">
      <c r="A80" t="s">
        <v>14</v>
      </c>
      <c r="B80">
        <v>2</v>
      </c>
      <c r="C80">
        <v>5</v>
      </c>
      <c r="D80" t="s">
        <v>11</v>
      </c>
      <c r="E80">
        <v>3</v>
      </c>
      <c r="F80">
        <f>G80/VLOOKUP(D80,Sheet4!$P$4:$Q$5,2,FALSE)</f>
        <v>1.3150199379707577</v>
      </c>
      <c r="G80">
        <v>56</v>
      </c>
      <c r="H80">
        <v>100</v>
      </c>
      <c r="I80">
        <v>47</v>
      </c>
      <c r="J80">
        <v>32</v>
      </c>
      <c r="K80">
        <v>87</v>
      </c>
      <c r="L80" t="s">
        <v>24</v>
      </c>
      <c r="M80" t="s">
        <v>25</v>
      </c>
      <c r="N80">
        <v>187.2</v>
      </c>
      <c r="O80">
        <v>0.8</v>
      </c>
      <c r="P80">
        <f>I80/H80</f>
        <v>0.47</v>
      </c>
      <c r="Q80">
        <f>J80/H80</f>
        <v>0.32</v>
      </c>
      <c r="R80" t="s">
        <v>36</v>
      </c>
      <c r="S80" t="s">
        <v>36</v>
      </c>
    </row>
    <row r="81" spans="1:19" x14ac:dyDescent="0.25">
      <c r="A81" t="s">
        <v>14</v>
      </c>
      <c r="B81">
        <v>3</v>
      </c>
      <c r="C81">
        <v>10</v>
      </c>
      <c r="D81" t="s">
        <v>11</v>
      </c>
      <c r="E81">
        <v>3</v>
      </c>
      <c r="F81">
        <f>G81/VLOOKUP(D81,Sheet4!$P$4:$Q$5,2,FALSE)</f>
        <v>0.9862649534780682</v>
      </c>
      <c r="G81">
        <v>42</v>
      </c>
      <c r="H81">
        <v>70</v>
      </c>
      <c r="I81">
        <v>6</v>
      </c>
      <c r="J81">
        <v>2</v>
      </c>
      <c r="K81">
        <v>117</v>
      </c>
      <c r="L81" t="s">
        <v>22</v>
      </c>
      <c r="M81" t="s">
        <v>25</v>
      </c>
      <c r="N81">
        <v>120.7</v>
      </c>
      <c r="O81">
        <v>1.8</v>
      </c>
      <c r="P81">
        <f>I81/H81</f>
        <v>8.5714285714285715E-2</v>
      </c>
      <c r="Q81">
        <f>J81/H81</f>
        <v>2.8571428571428571E-2</v>
      </c>
      <c r="R81" t="s">
        <v>35</v>
      </c>
      <c r="S81" t="s">
        <v>35</v>
      </c>
    </row>
    <row r="82" spans="1:19" x14ac:dyDescent="0.25">
      <c r="A82" t="s">
        <v>14</v>
      </c>
      <c r="B82">
        <v>4</v>
      </c>
      <c r="C82">
        <v>15</v>
      </c>
      <c r="D82" t="s">
        <v>11</v>
      </c>
      <c r="E82">
        <v>6</v>
      </c>
      <c r="F82">
        <f>G82/VLOOKUP(D82,Sheet4!$P$4:$Q$5,2,FALSE)</f>
        <v>0.9392999556933983</v>
      </c>
      <c r="G82">
        <v>40</v>
      </c>
      <c r="H82">
        <v>34</v>
      </c>
      <c r="I82">
        <v>1</v>
      </c>
      <c r="J82">
        <v>0</v>
      </c>
      <c r="K82">
        <v>114</v>
      </c>
      <c r="L82" t="s">
        <v>22</v>
      </c>
      <c r="M82" t="s">
        <v>25</v>
      </c>
      <c r="N82">
        <v>109.1</v>
      </c>
      <c r="O82">
        <v>1.8</v>
      </c>
      <c r="P82">
        <f>I82/H82</f>
        <v>2.9411764705882353E-2</v>
      </c>
      <c r="Q82">
        <f>J82/H82</f>
        <v>0</v>
      </c>
      <c r="R82" t="s">
        <v>35</v>
      </c>
      <c r="S82" t="s">
        <v>34</v>
      </c>
    </row>
    <row r="83" spans="1:19" x14ac:dyDescent="0.25">
      <c r="A83" t="s">
        <v>14</v>
      </c>
      <c r="B83">
        <v>5</v>
      </c>
      <c r="C83">
        <v>20</v>
      </c>
      <c r="D83" t="s">
        <v>11</v>
      </c>
      <c r="E83">
        <v>4</v>
      </c>
      <c r="F83">
        <f>G83/VLOOKUP(D83,Sheet4!$P$4:$Q$5,2,FALSE)</f>
        <v>1.0567124501550731</v>
      </c>
      <c r="G83">
        <v>45</v>
      </c>
      <c r="H83">
        <v>148</v>
      </c>
      <c r="I83">
        <v>68</v>
      </c>
      <c r="J83">
        <v>50</v>
      </c>
      <c r="K83">
        <v>100</v>
      </c>
      <c r="L83" t="s">
        <v>24</v>
      </c>
      <c r="M83" t="s">
        <v>24</v>
      </c>
      <c r="N83">
        <v>158.9</v>
      </c>
      <c r="O83">
        <v>1.9</v>
      </c>
      <c r="P83">
        <f>I83/H83</f>
        <v>0.45945945945945948</v>
      </c>
      <c r="Q83">
        <f>J83/H83</f>
        <v>0.33783783783783783</v>
      </c>
      <c r="R83" t="s">
        <v>36</v>
      </c>
      <c r="S83" t="s">
        <v>36</v>
      </c>
    </row>
    <row r="84" spans="1:19" x14ac:dyDescent="0.25">
      <c r="A84" t="s">
        <v>14</v>
      </c>
      <c r="B84">
        <v>6</v>
      </c>
      <c r="C84">
        <v>25</v>
      </c>
      <c r="D84" t="s">
        <v>11</v>
      </c>
      <c r="E84">
        <v>3</v>
      </c>
      <c r="F84">
        <f>G84/VLOOKUP(D84,Sheet4!$P$4:$Q$5,2,FALSE)</f>
        <v>1.1271599468320779</v>
      </c>
      <c r="G84">
        <v>48</v>
      </c>
      <c r="H84">
        <v>120</v>
      </c>
      <c r="I84">
        <v>82</v>
      </c>
      <c r="J84">
        <v>78</v>
      </c>
      <c r="K84">
        <v>78</v>
      </c>
      <c r="L84" t="s">
        <v>24</v>
      </c>
      <c r="M84" t="s">
        <v>24</v>
      </c>
      <c r="N84">
        <v>168.9</v>
      </c>
      <c r="O84">
        <v>0.4</v>
      </c>
      <c r="P84">
        <f>I84/H84</f>
        <v>0.68333333333333335</v>
      </c>
      <c r="Q84">
        <f>J84/H84</f>
        <v>0.65</v>
      </c>
      <c r="R84" t="s">
        <v>36</v>
      </c>
      <c r="S84" t="s">
        <v>36</v>
      </c>
    </row>
    <row r="85" spans="1:19" x14ac:dyDescent="0.25">
      <c r="A85" t="s">
        <v>14</v>
      </c>
      <c r="B85">
        <v>7</v>
      </c>
      <c r="C85">
        <v>30</v>
      </c>
      <c r="D85" t="s">
        <v>11</v>
      </c>
      <c r="E85">
        <v>4</v>
      </c>
      <c r="F85">
        <f>G85/VLOOKUP(D85,Sheet4!$P$4:$Q$5,2,FALSE)</f>
        <v>0.56357997341603894</v>
      </c>
      <c r="G85">
        <v>24</v>
      </c>
      <c r="H85">
        <v>40</v>
      </c>
      <c r="I85">
        <v>36</v>
      </c>
      <c r="J85">
        <v>34</v>
      </c>
      <c r="K85">
        <v>143</v>
      </c>
      <c r="L85" t="s">
        <v>22</v>
      </c>
      <c r="M85" t="s">
        <v>25</v>
      </c>
      <c r="N85">
        <v>177.8</v>
      </c>
      <c r="O85">
        <v>0.6</v>
      </c>
      <c r="P85">
        <f>I85/H85</f>
        <v>0.9</v>
      </c>
      <c r="Q85">
        <f>J85/H85</f>
        <v>0.85</v>
      </c>
      <c r="R85" t="s">
        <v>36</v>
      </c>
      <c r="S85" t="s">
        <v>36</v>
      </c>
    </row>
    <row r="86" spans="1:19" x14ac:dyDescent="0.25">
      <c r="A86" t="s">
        <v>14</v>
      </c>
      <c r="B86">
        <v>8</v>
      </c>
      <c r="C86">
        <v>35</v>
      </c>
      <c r="D86" t="s">
        <v>11</v>
      </c>
      <c r="E86">
        <v>4</v>
      </c>
      <c r="F86">
        <f>G86/VLOOKUP(D86,Sheet4!$P$4:$Q$5,2,FALSE)</f>
        <v>0.68099246787771373</v>
      </c>
      <c r="G86">
        <v>29</v>
      </c>
      <c r="H86">
        <v>70</v>
      </c>
      <c r="I86">
        <v>51</v>
      </c>
      <c r="J86">
        <v>47</v>
      </c>
      <c r="K86">
        <v>153</v>
      </c>
      <c r="L86" t="s">
        <v>22</v>
      </c>
      <c r="M86" t="s">
        <v>25</v>
      </c>
      <c r="N86">
        <v>144.1</v>
      </c>
      <c r="O86">
        <v>1.1000000000000001</v>
      </c>
      <c r="P86">
        <f>I86/H86</f>
        <v>0.72857142857142854</v>
      </c>
      <c r="Q86">
        <f>J86/H86</f>
        <v>0.67142857142857137</v>
      </c>
      <c r="R86" t="s">
        <v>36</v>
      </c>
      <c r="S86" t="s">
        <v>36</v>
      </c>
    </row>
    <row r="87" spans="1:19" x14ac:dyDescent="0.25">
      <c r="A87" t="s">
        <v>14</v>
      </c>
      <c r="B87">
        <v>9</v>
      </c>
      <c r="C87">
        <v>40</v>
      </c>
      <c r="D87" t="s">
        <v>11</v>
      </c>
      <c r="E87">
        <v>5</v>
      </c>
      <c r="F87">
        <f>G87/VLOOKUP(D87,Sheet4!$P$4:$Q$5,2,FALSE)</f>
        <v>1.1036774479397431</v>
      </c>
      <c r="G87">
        <v>47</v>
      </c>
      <c r="H87">
        <v>106</v>
      </c>
      <c r="I87">
        <v>52</v>
      </c>
      <c r="J87">
        <v>40</v>
      </c>
      <c r="K87">
        <v>110</v>
      </c>
      <c r="L87" t="s">
        <v>22</v>
      </c>
      <c r="M87" t="s">
        <v>25</v>
      </c>
      <c r="N87">
        <v>242</v>
      </c>
      <c r="O87">
        <v>1.1000000000000001</v>
      </c>
      <c r="P87">
        <f>I87/H87</f>
        <v>0.49056603773584906</v>
      </c>
      <c r="Q87">
        <f>J87/H87</f>
        <v>0.37735849056603776</v>
      </c>
      <c r="R87" t="s">
        <v>36</v>
      </c>
      <c r="S87" t="s">
        <v>36</v>
      </c>
    </row>
    <row r="88" spans="1:19" x14ac:dyDescent="0.25">
      <c r="A88" t="s">
        <v>14</v>
      </c>
      <c r="B88">
        <v>10</v>
      </c>
      <c r="C88">
        <v>45</v>
      </c>
      <c r="D88" t="s">
        <v>11</v>
      </c>
      <c r="E88">
        <v>3</v>
      </c>
      <c r="F88">
        <f>G88/VLOOKUP(D88,Sheet4!$P$4:$Q$5,2,FALSE)</f>
        <v>0.86885245901639341</v>
      </c>
      <c r="G88">
        <v>37</v>
      </c>
      <c r="H88">
        <v>50</v>
      </c>
      <c r="I88">
        <v>38</v>
      </c>
      <c r="J88">
        <v>35</v>
      </c>
      <c r="K88">
        <v>73</v>
      </c>
      <c r="L88" t="s">
        <v>24</v>
      </c>
      <c r="M88" t="s">
        <v>24</v>
      </c>
      <c r="N88">
        <v>179.8</v>
      </c>
      <c r="O88">
        <v>1</v>
      </c>
      <c r="P88">
        <f>I88/H88</f>
        <v>0.76</v>
      </c>
      <c r="Q88">
        <f>J88/H88</f>
        <v>0.7</v>
      </c>
      <c r="R88" t="s">
        <v>36</v>
      </c>
      <c r="S88" t="s">
        <v>36</v>
      </c>
    </row>
    <row r="89" spans="1:19" x14ac:dyDescent="0.25">
      <c r="A89" t="s">
        <v>14</v>
      </c>
      <c r="B89">
        <v>11</v>
      </c>
      <c r="C89">
        <v>50</v>
      </c>
      <c r="D89" t="s">
        <v>11</v>
      </c>
      <c r="E89">
        <v>5</v>
      </c>
      <c r="F89">
        <f>G89/VLOOKUP(D89,Sheet4!$P$4:$Q$5,2,FALSE)</f>
        <v>1.1741249446167479</v>
      </c>
      <c r="G89">
        <v>50</v>
      </c>
      <c r="H89">
        <v>132</v>
      </c>
      <c r="I89">
        <v>40</v>
      </c>
      <c r="J89">
        <v>35</v>
      </c>
      <c r="K89">
        <v>120</v>
      </c>
      <c r="L89" t="s">
        <v>22</v>
      </c>
      <c r="M89" t="s">
        <v>24</v>
      </c>
      <c r="N89">
        <v>253.5</v>
      </c>
      <c r="O89">
        <v>1.7</v>
      </c>
      <c r="P89">
        <f>I89/H89</f>
        <v>0.30303030303030304</v>
      </c>
      <c r="Q89">
        <f>J89/H89</f>
        <v>0.26515151515151514</v>
      </c>
      <c r="R89" t="s">
        <v>36</v>
      </c>
      <c r="S89" t="s">
        <v>35</v>
      </c>
    </row>
    <row r="90" spans="1:19" x14ac:dyDescent="0.25">
      <c r="A90" t="s">
        <v>15</v>
      </c>
      <c r="B90">
        <v>1</v>
      </c>
      <c r="C90">
        <v>0</v>
      </c>
      <c r="D90" t="s">
        <v>10</v>
      </c>
      <c r="E90">
        <v>1</v>
      </c>
      <c r="F90">
        <f>G90/VLOOKUP(D90,Sheet4!$P$4:$Q$5,2,FALSE)</f>
        <v>1.5436308926780342</v>
      </c>
      <c r="G90">
        <v>57</v>
      </c>
      <c r="H90">
        <v>76</v>
      </c>
      <c r="I90">
        <v>19</v>
      </c>
      <c r="J90">
        <v>3</v>
      </c>
      <c r="K90">
        <v>132</v>
      </c>
      <c r="L90" t="s">
        <v>24</v>
      </c>
      <c r="M90" t="s">
        <v>23</v>
      </c>
      <c r="N90">
        <v>237</v>
      </c>
      <c r="O90">
        <v>1.5</v>
      </c>
      <c r="P90">
        <f>I90/H90</f>
        <v>0.25</v>
      </c>
      <c r="Q90">
        <f>J90/H90</f>
        <v>3.9473684210526314E-2</v>
      </c>
      <c r="R90" t="s">
        <v>35</v>
      </c>
      <c r="S90" t="s">
        <v>35</v>
      </c>
    </row>
    <row r="91" spans="1:19" x14ac:dyDescent="0.25">
      <c r="A91" t="s">
        <v>15</v>
      </c>
      <c r="B91">
        <v>2</v>
      </c>
      <c r="C91">
        <v>5</v>
      </c>
      <c r="D91" t="s">
        <v>10</v>
      </c>
      <c r="E91">
        <v>1</v>
      </c>
      <c r="F91">
        <f>G91/VLOOKUP(D91,Sheet4!$P$4:$Q$5,2,FALSE)</f>
        <v>1.1644934804413241</v>
      </c>
      <c r="G91">
        <v>43</v>
      </c>
      <c r="H91">
        <v>66</v>
      </c>
      <c r="I91">
        <v>18</v>
      </c>
      <c r="J91">
        <v>6</v>
      </c>
      <c r="K91">
        <v>152</v>
      </c>
      <c r="L91" t="s">
        <v>22</v>
      </c>
      <c r="M91" t="s">
        <v>23</v>
      </c>
      <c r="N91">
        <v>297.7</v>
      </c>
      <c r="O91">
        <v>1.3</v>
      </c>
      <c r="P91">
        <f>I91/H91</f>
        <v>0.27272727272727271</v>
      </c>
      <c r="Q91">
        <f>J91/H91</f>
        <v>9.0909090909090912E-2</v>
      </c>
      <c r="R91" t="s">
        <v>35</v>
      </c>
      <c r="S91" t="s">
        <v>35</v>
      </c>
    </row>
    <row r="92" spans="1:19" x14ac:dyDescent="0.25">
      <c r="A92" t="s">
        <v>15</v>
      </c>
      <c r="B92">
        <v>3</v>
      </c>
      <c r="C92">
        <v>10</v>
      </c>
      <c r="D92" t="s">
        <v>10</v>
      </c>
      <c r="E92">
        <v>2</v>
      </c>
      <c r="F92">
        <f>G92/VLOOKUP(D92,Sheet4!$P$4:$Q$5,2,FALSE)</f>
        <v>1.5707121364092278</v>
      </c>
      <c r="G92">
        <v>58</v>
      </c>
      <c r="H92">
        <v>28</v>
      </c>
      <c r="I92">
        <v>2</v>
      </c>
      <c r="J92">
        <v>0</v>
      </c>
      <c r="K92">
        <v>108</v>
      </c>
      <c r="L92" t="s">
        <v>26</v>
      </c>
      <c r="M92" t="s">
        <v>25</v>
      </c>
      <c r="N92">
        <v>174.9</v>
      </c>
      <c r="O92">
        <v>0.9</v>
      </c>
      <c r="P92">
        <f>I92/H92</f>
        <v>7.1428571428571425E-2</v>
      </c>
      <c r="Q92">
        <f>J92/H92</f>
        <v>0</v>
      </c>
      <c r="R92" t="s">
        <v>35</v>
      </c>
      <c r="S92" t="s">
        <v>34</v>
      </c>
    </row>
    <row r="93" spans="1:19" x14ac:dyDescent="0.25">
      <c r="A93" t="s">
        <v>15</v>
      </c>
      <c r="B93">
        <v>4</v>
      </c>
      <c r="C93">
        <v>15</v>
      </c>
      <c r="D93" t="s">
        <v>10</v>
      </c>
      <c r="E93">
        <v>1</v>
      </c>
      <c r="F93">
        <f>G93/VLOOKUP(D93,Sheet4!$P$4:$Q$5,2,FALSE)</f>
        <v>1.4082246740220663</v>
      </c>
      <c r="G93">
        <v>52</v>
      </c>
      <c r="H93">
        <v>72</v>
      </c>
      <c r="I93">
        <v>44</v>
      </c>
      <c r="J93">
        <v>36</v>
      </c>
      <c r="K93">
        <v>121</v>
      </c>
      <c r="L93" t="s">
        <v>26</v>
      </c>
      <c r="M93" t="s">
        <v>25</v>
      </c>
      <c r="N93">
        <v>120.7</v>
      </c>
      <c r="O93">
        <v>1.2</v>
      </c>
      <c r="P93">
        <f>I93/H93</f>
        <v>0.61111111111111116</v>
      </c>
      <c r="Q93">
        <f>J93/H93</f>
        <v>0.5</v>
      </c>
      <c r="R93" t="s">
        <v>36</v>
      </c>
      <c r="S93" t="s">
        <v>36</v>
      </c>
    </row>
    <row r="94" spans="1:19" x14ac:dyDescent="0.25">
      <c r="A94" t="s">
        <v>15</v>
      </c>
      <c r="B94">
        <v>5</v>
      </c>
      <c r="C94">
        <v>20</v>
      </c>
      <c r="D94" t="s">
        <v>10</v>
      </c>
      <c r="E94">
        <v>1</v>
      </c>
      <c r="F94">
        <f>G94/VLOOKUP(D94,Sheet4!$P$4:$Q$5,2,FALSE)</f>
        <v>1.0832497492477433</v>
      </c>
      <c r="G94">
        <v>40</v>
      </c>
      <c r="H94">
        <v>52</v>
      </c>
      <c r="I94">
        <v>2</v>
      </c>
      <c r="J94">
        <v>0</v>
      </c>
      <c r="K94">
        <v>133</v>
      </c>
      <c r="L94" t="s">
        <v>22</v>
      </c>
      <c r="M94" t="s">
        <v>23</v>
      </c>
      <c r="N94">
        <v>105.5</v>
      </c>
      <c r="O94">
        <v>1.6</v>
      </c>
      <c r="P94">
        <f>I94/H94</f>
        <v>3.8461538461538464E-2</v>
      </c>
      <c r="Q94">
        <f>J94/H94</f>
        <v>0</v>
      </c>
      <c r="R94" t="s">
        <v>35</v>
      </c>
      <c r="S94" t="s">
        <v>34</v>
      </c>
    </row>
    <row r="95" spans="1:19" x14ac:dyDescent="0.25">
      <c r="A95" t="s">
        <v>15</v>
      </c>
      <c r="B95">
        <v>6</v>
      </c>
      <c r="C95">
        <v>25</v>
      </c>
      <c r="D95" t="s">
        <v>10</v>
      </c>
      <c r="E95">
        <v>2</v>
      </c>
      <c r="F95">
        <f>G95/VLOOKUP(D95,Sheet4!$P$4:$Q$5,2,FALSE)</f>
        <v>1.2728184553660984</v>
      </c>
      <c r="G95">
        <v>47</v>
      </c>
      <c r="H95">
        <v>70</v>
      </c>
      <c r="I95">
        <v>2</v>
      </c>
      <c r="J95">
        <v>0</v>
      </c>
      <c r="K95">
        <v>130</v>
      </c>
      <c r="L95" t="s">
        <v>26</v>
      </c>
      <c r="M95" t="s">
        <v>23</v>
      </c>
      <c r="N95">
        <v>116.7</v>
      </c>
      <c r="O95">
        <v>2</v>
      </c>
      <c r="P95">
        <f>I95/H95</f>
        <v>2.8571428571428571E-2</v>
      </c>
      <c r="Q95">
        <f>J95/H95</f>
        <v>0</v>
      </c>
      <c r="R95" t="s">
        <v>35</v>
      </c>
      <c r="S95" t="s">
        <v>34</v>
      </c>
    </row>
    <row r="96" spans="1:19" x14ac:dyDescent="0.25">
      <c r="A96" t="s">
        <v>15</v>
      </c>
      <c r="B96">
        <v>7</v>
      </c>
      <c r="C96">
        <v>30</v>
      </c>
      <c r="D96" t="s">
        <v>10</v>
      </c>
      <c r="E96">
        <v>1</v>
      </c>
      <c r="F96">
        <f>G96/VLOOKUP(D96,Sheet4!$P$4:$Q$5,2,FALSE)</f>
        <v>1.0290872617853561</v>
      </c>
      <c r="G96">
        <v>38</v>
      </c>
      <c r="H96">
        <v>26</v>
      </c>
      <c r="I96">
        <v>3</v>
      </c>
      <c r="J96">
        <v>0</v>
      </c>
      <c r="K96">
        <v>115</v>
      </c>
      <c r="L96" t="s">
        <v>26</v>
      </c>
      <c r="M96" t="s">
        <v>23</v>
      </c>
      <c r="N96">
        <v>235.7</v>
      </c>
      <c r="O96">
        <v>0.7</v>
      </c>
      <c r="P96">
        <f>I96/H96</f>
        <v>0.11538461538461539</v>
      </c>
      <c r="Q96">
        <f>J96/H96</f>
        <v>0</v>
      </c>
      <c r="R96" t="s">
        <v>35</v>
      </c>
      <c r="S96" t="s">
        <v>34</v>
      </c>
    </row>
    <row r="97" spans="1:19" x14ac:dyDescent="0.25">
      <c r="A97" t="s">
        <v>15</v>
      </c>
      <c r="B97">
        <v>8</v>
      </c>
      <c r="C97">
        <v>35</v>
      </c>
      <c r="D97" t="s">
        <v>10</v>
      </c>
      <c r="E97">
        <v>1</v>
      </c>
      <c r="F97">
        <f>G97/VLOOKUP(D97,Sheet4!$P$4:$Q$5,2,FALSE)</f>
        <v>1.5436308926780342</v>
      </c>
      <c r="G97">
        <v>57</v>
      </c>
      <c r="H97">
        <v>34</v>
      </c>
      <c r="I97">
        <v>6</v>
      </c>
      <c r="J97">
        <v>1</v>
      </c>
      <c r="K97">
        <v>116</v>
      </c>
      <c r="L97" t="s">
        <v>26</v>
      </c>
      <c r="M97" t="s">
        <v>25</v>
      </c>
      <c r="N97">
        <v>149.30000000000001</v>
      </c>
      <c r="O97">
        <v>1.8</v>
      </c>
      <c r="P97">
        <f>I97/H97</f>
        <v>0.17647058823529413</v>
      </c>
      <c r="Q97">
        <f>J97/H97</f>
        <v>2.9411764705882353E-2</v>
      </c>
      <c r="R97" t="s">
        <v>35</v>
      </c>
      <c r="S97" t="s">
        <v>35</v>
      </c>
    </row>
    <row r="98" spans="1:19" x14ac:dyDescent="0.25">
      <c r="A98" t="s">
        <v>15</v>
      </c>
      <c r="B98">
        <v>9</v>
      </c>
      <c r="C98">
        <v>40</v>
      </c>
      <c r="D98" t="s">
        <v>10</v>
      </c>
      <c r="E98">
        <v>1</v>
      </c>
      <c r="F98">
        <f>G98/VLOOKUP(D98,Sheet4!$P$4:$Q$5,2,FALSE)</f>
        <v>1.0020060180541626</v>
      </c>
      <c r="G98">
        <v>37</v>
      </c>
      <c r="H98">
        <v>74</v>
      </c>
      <c r="I98">
        <v>15</v>
      </c>
      <c r="J98">
        <v>2</v>
      </c>
      <c r="K98">
        <v>134</v>
      </c>
      <c r="L98" t="s">
        <v>27</v>
      </c>
      <c r="M98" t="s">
        <v>25</v>
      </c>
      <c r="N98">
        <v>204</v>
      </c>
      <c r="O98">
        <v>1.6</v>
      </c>
      <c r="P98">
        <f>I98/H98</f>
        <v>0.20270270270270271</v>
      </c>
      <c r="Q98">
        <f>J98/H98</f>
        <v>2.7027027027027029E-2</v>
      </c>
      <c r="R98" t="s">
        <v>35</v>
      </c>
      <c r="S98" t="s">
        <v>35</v>
      </c>
    </row>
    <row r="99" spans="1:19" x14ac:dyDescent="0.25">
      <c r="A99" t="s">
        <v>15</v>
      </c>
      <c r="B99">
        <v>10</v>
      </c>
      <c r="C99">
        <v>45</v>
      </c>
      <c r="D99" t="s">
        <v>10</v>
      </c>
      <c r="E99">
        <v>1</v>
      </c>
      <c r="F99">
        <f>G99/VLOOKUP(D99,Sheet4!$P$4:$Q$5,2,FALSE)</f>
        <v>0.83951855566700107</v>
      </c>
      <c r="G99">
        <v>31</v>
      </c>
      <c r="H99">
        <v>56</v>
      </c>
      <c r="I99">
        <v>2</v>
      </c>
      <c r="J99">
        <v>0</v>
      </c>
      <c r="K99">
        <v>147</v>
      </c>
      <c r="L99" t="s">
        <v>27</v>
      </c>
      <c r="M99" t="s">
        <v>25</v>
      </c>
      <c r="N99">
        <v>137.1</v>
      </c>
      <c r="O99">
        <v>0.6</v>
      </c>
      <c r="P99">
        <f>I99/H99</f>
        <v>3.5714285714285712E-2</v>
      </c>
      <c r="Q99">
        <f>J99/H99</f>
        <v>0</v>
      </c>
      <c r="R99" t="s">
        <v>35</v>
      </c>
      <c r="S99" t="s">
        <v>34</v>
      </c>
    </row>
    <row r="100" spans="1:19" x14ac:dyDescent="0.25">
      <c r="A100" t="s">
        <v>15</v>
      </c>
      <c r="B100">
        <v>11</v>
      </c>
      <c r="C100">
        <v>50</v>
      </c>
      <c r="D100" t="s">
        <v>10</v>
      </c>
      <c r="E100">
        <v>1</v>
      </c>
      <c r="F100">
        <f>G100/VLOOKUP(D100,Sheet4!$P$4:$Q$5,2,FALSE)</f>
        <v>0.9478435305917754</v>
      </c>
      <c r="G100">
        <v>35</v>
      </c>
      <c r="H100">
        <v>54</v>
      </c>
      <c r="I100">
        <v>7</v>
      </c>
      <c r="J100">
        <v>1</v>
      </c>
      <c r="K100">
        <v>78</v>
      </c>
      <c r="L100" t="s">
        <v>28</v>
      </c>
      <c r="M100" t="s">
        <v>23</v>
      </c>
      <c r="N100">
        <v>131.1</v>
      </c>
      <c r="O100">
        <v>3.1</v>
      </c>
      <c r="P100">
        <f>I100/H100</f>
        <v>0.12962962962962962</v>
      </c>
      <c r="Q100">
        <f>J100/H100</f>
        <v>1.8518518518518517E-2</v>
      </c>
      <c r="R100" t="s">
        <v>35</v>
      </c>
      <c r="S100" t="s">
        <v>35</v>
      </c>
    </row>
    <row r="101" spans="1:19" x14ac:dyDescent="0.25">
      <c r="A101" t="s">
        <v>15</v>
      </c>
      <c r="B101">
        <v>1</v>
      </c>
      <c r="C101">
        <v>0</v>
      </c>
      <c r="D101" t="s">
        <v>11</v>
      </c>
      <c r="E101">
        <v>4</v>
      </c>
      <c r="F101">
        <f>G101/VLOOKUP(D101,Sheet4!$P$4:$Q$5,2,FALSE)</f>
        <v>1.1506424457244129</v>
      </c>
      <c r="G101">
        <v>49</v>
      </c>
      <c r="H101">
        <v>96</v>
      </c>
      <c r="I101">
        <v>12</v>
      </c>
      <c r="J101">
        <v>1</v>
      </c>
      <c r="K101">
        <v>103</v>
      </c>
      <c r="L101" t="s">
        <v>26</v>
      </c>
      <c r="M101" t="s">
        <v>23</v>
      </c>
      <c r="N101">
        <v>263.8</v>
      </c>
      <c r="O101">
        <v>0.5</v>
      </c>
      <c r="P101">
        <f>I101/H101</f>
        <v>0.125</v>
      </c>
      <c r="Q101">
        <f>J101/H101</f>
        <v>1.0416666666666666E-2</v>
      </c>
      <c r="R101" t="s">
        <v>35</v>
      </c>
      <c r="S101" t="s">
        <v>35</v>
      </c>
    </row>
    <row r="102" spans="1:19" x14ac:dyDescent="0.25">
      <c r="A102" t="s">
        <v>15</v>
      </c>
      <c r="B102">
        <v>2</v>
      </c>
      <c r="C102">
        <v>5</v>
      </c>
      <c r="D102" t="s">
        <v>11</v>
      </c>
      <c r="E102">
        <v>6</v>
      </c>
      <c r="F102">
        <f>G102/VLOOKUP(D102,Sheet4!$P$4:$Q$5,2,FALSE)</f>
        <v>1.4324324324324325</v>
      </c>
      <c r="G102">
        <v>61</v>
      </c>
      <c r="H102">
        <v>48</v>
      </c>
      <c r="I102">
        <v>2</v>
      </c>
      <c r="J102">
        <v>0</v>
      </c>
      <c r="K102">
        <v>135</v>
      </c>
      <c r="L102" t="s">
        <v>22</v>
      </c>
      <c r="M102" t="s">
        <v>23</v>
      </c>
      <c r="N102">
        <v>197.7</v>
      </c>
      <c r="O102">
        <v>1.5</v>
      </c>
      <c r="P102">
        <f>I102/H102</f>
        <v>4.1666666666666664E-2</v>
      </c>
      <c r="Q102">
        <f>J102/H102</f>
        <v>0</v>
      </c>
      <c r="R102" t="s">
        <v>35</v>
      </c>
      <c r="S102" t="s">
        <v>34</v>
      </c>
    </row>
    <row r="103" spans="1:19" x14ac:dyDescent="0.25">
      <c r="A103" t="s">
        <v>15</v>
      </c>
      <c r="B103">
        <v>3</v>
      </c>
      <c r="C103">
        <v>10</v>
      </c>
      <c r="D103" t="s">
        <v>11</v>
      </c>
      <c r="E103">
        <v>6</v>
      </c>
      <c r="F103">
        <f>G103/VLOOKUP(D103,Sheet4!$P$4:$Q$5,2,FALSE)</f>
        <v>1.1506424457244129</v>
      </c>
      <c r="G103">
        <v>49</v>
      </c>
      <c r="H103">
        <v>72</v>
      </c>
      <c r="I103">
        <v>3</v>
      </c>
      <c r="J103">
        <v>0</v>
      </c>
      <c r="K103">
        <v>142</v>
      </c>
      <c r="L103" t="s">
        <v>22</v>
      </c>
      <c r="M103" t="s">
        <v>23</v>
      </c>
      <c r="N103">
        <v>242.8</v>
      </c>
      <c r="O103">
        <v>0.9</v>
      </c>
      <c r="P103">
        <f>I103/H103</f>
        <v>4.1666666666666664E-2</v>
      </c>
      <c r="Q103">
        <f>J103/H103</f>
        <v>0</v>
      </c>
      <c r="R103" t="s">
        <v>35</v>
      </c>
      <c r="S103" t="s">
        <v>34</v>
      </c>
    </row>
    <row r="104" spans="1:19" x14ac:dyDescent="0.25">
      <c r="A104" t="s">
        <v>15</v>
      </c>
      <c r="B104">
        <v>4</v>
      </c>
      <c r="C104">
        <v>15</v>
      </c>
      <c r="D104" t="s">
        <v>11</v>
      </c>
      <c r="E104">
        <v>9</v>
      </c>
      <c r="F104">
        <f>G104/VLOOKUP(D104,Sheet4!$P$4:$Q$5,2,FALSE)</f>
        <v>1.5733274257864422</v>
      </c>
      <c r="G104">
        <v>67</v>
      </c>
      <c r="H104">
        <v>80</v>
      </c>
      <c r="I104">
        <v>4</v>
      </c>
      <c r="J104">
        <v>2</v>
      </c>
      <c r="K104">
        <v>100</v>
      </c>
      <c r="L104" t="s">
        <v>22</v>
      </c>
      <c r="M104" t="s">
        <v>23</v>
      </c>
      <c r="N104">
        <v>217.3</v>
      </c>
      <c r="O104">
        <v>1.8</v>
      </c>
      <c r="P104">
        <f>I104/H104</f>
        <v>0.05</v>
      </c>
      <c r="Q104">
        <f>J104/H104</f>
        <v>2.5000000000000001E-2</v>
      </c>
      <c r="R104" t="s">
        <v>35</v>
      </c>
      <c r="S104" t="s">
        <v>35</v>
      </c>
    </row>
    <row r="105" spans="1:19" x14ac:dyDescent="0.25">
      <c r="A105" t="s">
        <v>15</v>
      </c>
      <c r="B105">
        <v>5</v>
      </c>
      <c r="C105">
        <v>20</v>
      </c>
      <c r="D105" t="s">
        <v>11</v>
      </c>
      <c r="E105">
        <v>4</v>
      </c>
      <c r="F105">
        <f>G105/VLOOKUP(D105,Sheet4!$P$4:$Q$5,2,FALSE)</f>
        <v>0.9158174568010633</v>
      </c>
      <c r="G105">
        <v>39</v>
      </c>
      <c r="H105">
        <v>51</v>
      </c>
      <c r="I105">
        <v>3</v>
      </c>
      <c r="J105">
        <v>1</v>
      </c>
      <c r="K105">
        <v>136</v>
      </c>
      <c r="L105" t="s">
        <v>22</v>
      </c>
      <c r="M105" t="s">
        <v>23</v>
      </c>
      <c r="N105">
        <v>153.4</v>
      </c>
      <c r="O105" t="s">
        <v>16</v>
      </c>
      <c r="P105">
        <f>I105/H105</f>
        <v>5.8823529411764705E-2</v>
      </c>
      <c r="Q105">
        <f>J105/H105</f>
        <v>1.9607843137254902E-2</v>
      </c>
      <c r="R105" t="s">
        <v>35</v>
      </c>
      <c r="S105" t="s">
        <v>35</v>
      </c>
    </row>
    <row r="106" spans="1:19" x14ac:dyDescent="0.25">
      <c r="A106" t="s">
        <v>15</v>
      </c>
      <c r="B106">
        <v>6</v>
      </c>
      <c r="C106">
        <v>25</v>
      </c>
      <c r="D106" t="s">
        <v>11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  <c r="K106">
        <v>147</v>
      </c>
      <c r="L106" t="s">
        <v>22</v>
      </c>
      <c r="M106" t="s">
        <v>24</v>
      </c>
      <c r="N106">
        <v>150.80000000000001</v>
      </c>
      <c r="O106" t="s">
        <v>16</v>
      </c>
      <c r="P106" t="s">
        <v>31</v>
      </c>
      <c r="Q106" t="s">
        <v>31</v>
      </c>
    </row>
    <row r="107" spans="1:19" x14ac:dyDescent="0.25">
      <c r="A107" t="s">
        <v>15</v>
      </c>
      <c r="B107">
        <v>7</v>
      </c>
      <c r="C107">
        <v>30</v>
      </c>
      <c r="D107" t="s">
        <v>11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  <c r="K107">
        <v>86</v>
      </c>
      <c r="L107" t="s">
        <v>24</v>
      </c>
      <c r="M107" t="s">
        <v>25</v>
      </c>
      <c r="N107">
        <v>248.5</v>
      </c>
      <c r="O107" t="s">
        <v>16</v>
      </c>
      <c r="P107" t="s">
        <v>31</v>
      </c>
      <c r="Q107" t="s">
        <v>31</v>
      </c>
    </row>
    <row r="108" spans="1:19" x14ac:dyDescent="0.25">
      <c r="A108" t="s">
        <v>15</v>
      </c>
      <c r="B108">
        <v>8</v>
      </c>
      <c r="C108">
        <v>35</v>
      </c>
      <c r="D108" t="s">
        <v>11</v>
      </c>
      <c r="E108">
        <v>5</v>
      </c>
      <c r="F108">
        <f>G108/VLOOKUP(D108,Sheet4!$P$4:$Q$5,2,FALSE)</f>
        <v>1.1506424457244129</v>
      </c>
      <c r="G108">
        <v>49</v>
      </c>
      <c r="H108">
        <v>26</v>
      </c>
      <c r="I108">
        <v>3</v>
      </c>
      <c r="J108">
        <v>0</v>
      </c>
      <c r="K108">
        <v>87</v>
      </c>
      <c r="L108" t="s">
        <v>22</v>
      </c>
      <c r="M108" t="s">
        <v>25</v>
      </c>
      <c r="N108">
        <v>254</v>
      </c>
      <c r="O108">
        <v>1.4</v>
      </c>
      <c r="P108">
        <f>I108/H108</f>
        <v>0.11538461538461539</v>
      </c>
      <c r="Q108">
        <f>J108/H108</f>
        <v>0</v>
      </c>
      <c r="R108" t="s">
        <v>35</v>
      </c>
      <c r="S108" t="s">
        <v>34</v>
      </c>
    </row>
    <row r="109" spans="1:19" x14ac:dyDescent="0.25">
      <c r="A109" t="s">
        <v>15</v>
      </c>
      <c r="B109">
        <v>9</v>
      </c>
      <c r="C109">
        <v>40</v>
      </c>
      <c r="D109" t="s">
        <v>11</v>
      </c>
      <c r="E109">
        <v>4</v>
      </c>
      <c r="F109">
        <f>G109/VLOOKUP(D109,Sheet4!$P$4:$Q$5,2,FALSE)</f>
        <v>1.1036774479397431</v>
      </c>
      <c r="G109">
        <v>47</v>
      </c>
      <c r="H109">
        <v>58</v>
      </c>
      <c r="I109">
        <v>30</v>
      </c>
      <c r="J109">
        <v>6</v>
      </c>
      <c r="K109">
        <v>95</v>
      </c>
      <c r="L109" t="s">
        <v>22</v>
      </c>
      <c r="M109" t="s">
        <v>24</v>
      </c>
      <c r="N109">
        <v>158</v>
      </c>
      <c r="O109">
        <v>1.5</v>
      </c>
      <c r="P109">
        <f>I109/H109</f>
        <v>0.51724137931034486</v>
      </c>
      <c r="Q109">
        <f>J109/H109</f>
        <v>0.10344827586206896</v>
      </c>
      <c r="R109" t="s">
        <v>36</v>
      </c>
      <c r="S109" t="s">
        <v>35</v>
      </c>
    </row>
    <row r="110" spans="1:19" x14ac:dyDescent="0.25">
      <c r="A110" t="s">
        <v>15</v>
      </c>
      <c r="B110">
        <v>10</v>
      </c>
      <c r="C110">
        <v>45</v>
      </c>
      <c r="D110" t="s">
        <v>11</v>
      </c>
      <c r="E110">
        <v>4</v>
      </c>
      <c r="F110">
        <f>G110/VLOOKUP(D110,Sheet4!$P$4:$Q$5,2,FALSE)</f>
        <v>0.79840496233938851</v>
      </c>
      <c r="G110">
        <v>34</v>
      </c>
      <c r="H110">
        <v>52</v>
      </c>
      <c r="I110">
        <v>0</v>
      </c>
      <c r="J110">
        <v>0</v>
      </c>
      <c r="K110">
        <v>100</v>
      </c>
      <c r="L110" t="s">
        <v>26</v>
      </c>
      <c r="M110" t="s">
        <v>24</v>
      </c>
      <c r="N110">
        <v>111.5</v>
      </c>
      <c r="O110">
        <v>0.9</v>
      </c>
      <c r="P110">
        <f>I110/H110</f>
        <v>0</v>
      </c>
      <c r="Q110">
        <f>J110/H110</f>
        <v>0</v>
      </c>
      <c r="R110" t="s">
        <v>34</v>
      </c>
      <c r="S110" t="s">
        <v>34</v>
      </c>
    </row>
    <row r="111" spans="1:19" x14ac:dyDescent="0.25">
      <c r="A111" t="s">
        <v>15</v>
      </c>
      <c r="B111">
        <v>11</v>
      </c>
      <c r="C111">
        <v>50</v>
      </c>
      <c r="D111" t="s">
        <v>11</v>
      </c>
      <c r="E111">
        <v>4</v>
      </c>
      <c r="F111">
        <f>G111/VLOOKUP(D111,Sheet4!$P$4:$Q$5,2,FALSE)</f>
        <v>1.0567124501550731</v>
      </c>
      <c r="G111">
        <v>45</v>
      </c>
      <c r="H111">
        <v>104</v>
      </c>
      <c r="I111">
        <v>2</v>
      </c>
      <c r="J111">
        <v>0</v>
      </c>
      <c r="K111">
        <v>145</v>
      </c>
      <c r="L111" t="s">
        <v>22</v>
      </c>
      <c r="M111" t="s">
        <v>25</v>
      </c>
      <c r="N111">
        <v>243.5</v>
      </c>
      <c r="O111">
        <v>2.6</v>
      </c>
      <c r="P111">
        <f>I111/H111</f>
        <v>1.9230769230769232E-2</v>
      </c>
      <c r="Q111">
        <f>J111/H111</f>
        <v>0</v>
      </c>
      <c r="R111" t="s">
        <v>35</v>
      </c>
      <c r="S111" t="s">
        <v>34</v>
      </c>
    </row>
  </sheetData>
  <sortState ref="A2:S111">
    <sortCondition ref="A2:A111"/>
    <sortCondition descending="1" ref="D2:D1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Gaylord</dc:creator>
  <cp:lastModifiedBy>Jessica Tingle</cp:lastModifiedBy>
  <dcterms:created xsi:type="dcterms:W3CDTF">2011-07-29T16:08:53Z</dcterms:created>
  <dcterms:modified xsi:type="dcterms:W3CDTF">2012-04-06T15:32:16Z</dcterms:modified>
</cp:coreProperties>
</file>