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255" windowHeight="71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12" i="1"/>
  <c r="U60"/>
  <c r="T60"/>
  <c r="N60"/>
  <c r="M60"/>
  <c r="G60"/>
  <c r="F60"/>
  <c r="U59"/>
  <c r="T59"/>
  <c r="N59"/>
  <c r="M59"/>
  <c r="G59"/>
  <c r="F59"/>
  <c r="U58"/>
  <c r="T58"/>
  <c r="N58"/>
  <c r="M58"/>
  <c r="G58"/>
  <c r="F58"/>
  <c r="U57"/>
  <c r="T57"/>
  <c r="N57"/>
  <c r="M57"/>
  <c r="G57"/>
  <c r="F57"/>
  <c r="U56"/>
  <c r="T56"/>
  <c r="N56"/>
  <c r="M56"/>
  <c r="G56"/>
  <c r="F56"/>
  <c r="U55"/>
  <c r="T55"/>
  <c r="N55"/>
  <c r="M55"/>
  <c r="G55"/>
  <c r="F55"/>
  <c r="U54"/>
  <c r="T54"/>
  <c r="N54"/>
  <c r="M54"/>
  <c r="G54"/>
  <c r="F54"/>
  <c r="U48"/>
  <c r="T48"/>
  <c r="N48"/>
  <c r="M48"/>
  <c r="G48"/>
  <c r="F48"/>
  <c r="U47"/>
  <c r="T47"/>
  <c r="N47"/>
  <c r="M47"/>
  <c r="G47"/>
  <c r="F47"/>
  <c r="U46"/>
  <c r="T46"/>
  <c r="N46"/>
  <c r="M46"/>
  <c r="G46"/>
  <c r="F46"/>
  <c r="U45"/>
  <c r="T45"/>
  <c r="N45"/>
  <c r="M45"/>
  <c r="G45"/>
  <c r="F45"/>
  <c r="U44"/>
  <c r="T44"/>
  <c r="N44"/>
  <c r="M44"/>
  <c r="G44"/>
  <c r="F44"/>
  <c r="U43"/>
  <c r="T43"/>
  <c r="N43"/>
  <c r="M43"/>
  <c r="G43"/>
  <c r="F43"/>
  <c r="U42"/>
  <c r="T42"/>
  <c r="N42"/>
  <c r="M42"/>
  <c r="G42"/>
  <c r="F42"/>
  <c r="U36"/>
  <c r="T36"/>
  <c r="N36"/>
  <c r="M36"/>
  <c r="G36"/>
  <c r="F36"/>
  <c r="U35"/>
  <c r="T35"/>
  <c r="N35"/>
  <c r="M35"/>
  <c r="G35"/>
  <c r="F35"/>
  <c r="U34"/>
  <c r="T34"/>
  <c r="N34"/>
  <c r="M34"/>
  <c r="G34"/>
  <c r="F34"/>
  <c r="U33"/>
  <c r="T33"/>
  <c r="N33"/>
  <c r="M33"/>
  <c r="G33"/>
  <c r="F33"/>
  <c r="U32"/>
  <c r="T32"/>
  <c r="N32"/>
  <c r="M32"/>
  <c r="G32"/>
  <c r="F32"/>
  <c r="U31"/>
  <c r="T31"/>
  <c r="N31"/>
  <c r="M31"/>
  <c r="G31"/>
  <c r="F31"/>
  <c r="U30"/>
  <c r="T30"/>
  <c r="N30"/>
  <c r="M30"/>
  <c r="G30"/>
  <c r="F30"/>
  <c r="U24"/>
  <c r="T24"/>
  <c r="N24"/>
  <c r="M24"/>
  <c r="G24"/>
  <c r="F24"/>
  <c r="U23"/>
  <c r="T23"/>
  <c r="N23"/>
  <c r="M23"/>
  <c r="G23"/>
  <c r="F23"/>
  <c r="U22"/>
  <c r="T22"/>
  <c r="N22"/>
  <c r="M22"/>
  <c r="G22"/>
  <c r="F22"/>
  <c r="U21"/>
  <c r="T21"/>
  <c r="N21"/>
  <c r="M21"/>
  <c r="G21"/>
  <c r="F21"/>
  <c r="U20"/>
  <c r="T20"/>
  <c r="N20"/>
  <c r="M20"/>
  <c r="G20"/>
  <c r="F20"/>
  <c r="U19"/>
  <c r="T19"/>
  <c r="N19"/>
  <c r="M19"/>
  <c r="G19"/>
  <c r="F19"/>
  <c r="U18"/>
  <c r="T18"/>
  <c r="N18"/>
  <c r="M18"/>
  <c r="G18"/>
  <c r="F18"/>
  <c r="U7"/>
  <c r="U8"/>
  <c r="U9"/>
  <c r="U10"/>
  <c r="U11"/>
  <c r="U12"/>
  <c r="T7"/>
  <c r="T8"/>
  <c r="T9"/>
  <c r="T10"/>
  <c r="T11"/>
  <c r="T12"/>
  <c r="U6"/>
  <c r="T6"/>
  <c r="N7"/>
  <c r="N8"/>
  <c r="N9"/>
  <c r="N10"/>
  <c r="N11"/>
  <c r="M7"/>
  <c r="M8"/>
  <c r="M9"/>
  <c r="M10"/>
  <c r="M11"/>
  <c r="M12"/>
  <c r="N6"/>
  <c r="M6"/>
  <c r="G7"/>
  <c r="G8"/>
  <c r="G9"/>
  <c r="G10"/>
  <c r="G11"/>
  <c r="G12"/>
  <c r="F7"/>
  <c r="F8"/>
  <c r="F9"/>
  <c r="F10"/>
  <c r="F11"/>
  <c r="F12"/>
  <c r="G6"/>
  <c r="F6"/>
</calcChain>
</file>

<file path=xl/sharedStrings.xml><?xml version="1.0" encoding="utf-8"?>
<sst xmlns="http://schemas.openxmlformats.org/spreadsheetml/2006/main" count="105" uniqueCount="13">
  <si>
    <t>E.coli</t>
  </si>
  <si>
    <t>Time-Kill</t>
  </si>
  <si>
    <t>B.subtilis</t>
  </si>
  <si>
    <t>2 x MIC</t>
  </si>
  <si>
    <t>cfu/ml</t>
  </si>
  <si>
    <t>t [h]</t>
  </si>
  <si>
    <t>Mean</t>
  </si>
  <si>
    <t>StD</t>
  </si>
  <si>
    <t>S. cerevisiae</t>
  </si>
  <si>
    <t>Control</t>
  </si>
  <si>
    <t>1 x MIC</t>
  </si>
  <si>
    <t>1/2 x MIC</t>
  </si>
  <si>
    <t>1/4 x MIC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</si>
</sst>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U60"/>
  <sheetViews>
    <sheetView tabSelected="1" topLeftCell="C25" workbookViewId="0">
      <selection activeCell="B3" sqref="B3:U60"/>
    </sheetView>
  </sheetViews>
  <sheetFormatPr defaultColWidth="11.42578125" defaultRowHeight="15"/>
  <cols>
    <col min="5" max="5" width="11.42578125" style="1"/>
    <col min="12" max="12" width="11.42578125" style="1"/>
    <col min="19" max="19" width="11.42578125" style="9"/>
    <col min="20" max="20" width="11.5703125" bestFit="1" customWidth="1"/>
  </cols>
  <sheetData>
    <row r="3" spans="2:21">
      <c r="B3" s="8" t="s">
        <v>0</v>
      </c>
      <c r="C3" s="1" t="s">
        <v>1</v>
      </c>
      <c r="D3" s="1"/>
      <c r="F3" s="1"/>
      <c r="G3" s="1"/>
      <c r="H3" s="1"/>
      <c r="I3" s="8" t="s">
        <v>2</v>
      </c>
      <c r="J3" s="1" t="s">
        <v>1</v>
      </c>
      <c r="K3" s="1"/>
      <c r="M3" s="1"/>
      <c r="N3" s="1"/>
      <c r="P3" s="8" t="s">
        <v>8</v>
      </c>
      <c r="Q3" s="9" t="s">
        <v>1</v>
      </c>
      <c r="T3" s="9"/>
      <c r="U3" s="9"/>
    </row>
    <row r="4" spans="2:21" ht="18.75">
      <c r="B4" s="12" t="s">
        <v>9</v>
      </c>
      <c r="C4" s="29" t="s">
        <v>4</v>
      </c>
      <c r="D4" s="30"/>
      <c r="E4" s="31"/>
      <c r="F4" s="4"/>
      <c r="G4" s="4"/>
      <c r="H4" s="1"/>
      <c r="I4" s="12" t="s">
        <v>9</v>
      </c>
      <c r="J4" s="29" t="s">
        <v>4</v>
      </c>
      <c r="K4" s="30"/>
      <c r="L4" s="31"/>
      <c r="M4" s="4"/>
      <c r="N4" s="4"/>
      <c r="P4" s="12" t="s">
        <v>9</v>
      </c>
      <c r="Q4" s="29" t="s">
        <v>4</v>
      </c>
      <c r="R4" s="30"/>
      <c r="S4" s="31"/>
      <c r="T4" s="13"/>
      <c r="U4" s="13"/>
    </row>
    <row r="5" spans="2:21">
      <c r="B5" s="5" t="s">
        <v>5</v>
      </c>
      <c r="C5" s="5">
        <v>1</v>
      </c>
      <c r="D5" s="5">
        <v>2</v>
      </c>
      <c r="E5" s="5">
        <v>3</v>
      </c>
      <c r="F5" s="5" t="s">
        <v>6</v>
      </c>
      <c r="G5" s="5" t="s">
        <v>7</v>
      </c>
      <c r="H5" s="2"/>
      <c r="I5" s="5" t="s">
        <v>5</v>
      </c>
      <c r="J5" s="5">
        <v>1</v>
      </c>
      <c r="K5" s="5">
        <v>2</v>
      </c>
      <c r="L5" s="5">
        <v>3</v>
      </c>
      <c r="M5" s="5" t="s">
        <v>6</v>
      </c>
      <c r="N5" s="5" t="s">
        <v>7</v>
      </c>
      <c r="P5" s="14" t="s">
        <v>5</v>
      </c>
      <c r="Q5" s="14">
        <v>1</v>
      </c>
      <c r="R5" s="14">
        <v>2</v>
      </c>
      <c r="S5" s="14">
        <v>3</v>
      </c>
      <c r="T5" s="14" t="s">
        <v>6</v>
      </c>
      <c r="U5" s="14" t="s">
        <v>7</v>
      </c>
    </row>
    <row r="6" spans="2:21">
      <c r="B6" s="3">
        <v>0</v>
      </c>
      <c r="C6" s="17">
        <v>525000</v>
      </c>
      <c r="D6" s="17">
        <v>516000</v>
      </c>
      <c r="E6" s="3">
        <v>531000</v>
      </c>
      <c r="F6" s="6">
        <f>AVERAGE(C6:E6)</f>
        <v>524000</v>
      </c>
      <c r="G6" s="7">
        <f>STDEV(C6:E6)</f>
        <v>7549.83443527075</v>
      </c>
      <c r="H6" s="2"/>
      <c r="I6" s="3">
        <v>0</v>
      </c>
      <c r="J6" s="18">
        <v>485000</v>
      </c>
      <c r="K6" s="18">
        <v>524000</v>
      </c>
      <c r="L6" s="3">
        <v>513000</v>
      </c>
      <c r="M6" s="6">
        <f>AVERAGE(J6:L6)</f>
        <v>507333.33333333331</v>
      </c>
      <c r="N6" s="7">
        <f>STDEV(J6:L6)</f>
        <v>20108.041509140392</v>
      </c>
      <c r="P6" s="11">
        <v>0</v>
      </c>
      <c r="Q6" s="19">
        <v>251000</v>
      </c>
      <c r="R6" s="19">
        <v>237000</v>
      </c>
      <c r="S6" s="11">
        <v>246000</v>
      </c>
      <c r="T6" s="15">
        <f>AVERAGE(Q6:S6)</f>
        <v>244666.66666666666</v>
      </c>
      <c r="U6" s="7">
        <f>STDEV(Q6:S6)</f>
        <v>7094.5988845972288</v>
      </c>
    </row>
    <row r="7" spans="2:21">
      <c r="B7" s="3">
        <v>0.16</v>
      </c>
      <c r="C7" s="17">
        <v>763000</v>
      </c>
      <c r="D7" s="17">
        <v>678000</v>
      </c>
      <c r="E7" s="3">
        <v>758000</v>
      </c>
      <c r="F7" s="6">
        <f t="shared" ref="F7:F12" si="0">AVERAGE(C7:E7)</f>
        <v>733000</v>
      </c>
      <c r="G7" s="7">
        <f t="shared" ref="G7:G12" si="1">STDEV(C7:E7)</f>
        <v>47696.960070847279</v>
      </c>
      <c r="H7" s="2"/>
      <c r="I7" s="3">
        <v>0.5</v>
      </c>
      <c r="J7" s="18">
        <v>487000</v>
      </c>
      <c r="K7" s="18">
        <v>536000</v>
      </c>
      <c r="L7" s="3">
        <v>527000</v>
      </c>
      <c r="M7" s="6">
        <f t="shared" ref="M7:M12" si="2">AVERAGE(J7:L7)</f>
        <v>516666.66666666669</v>
      </c>
      <c r="N7" s="7">
        <f t="shared" ref="N7:N12" si="3">STDEV(J7:L7)</f>
        <v>26083.200212652453</v>
      </c>
      <c r="P7" s="11">
        <v>0.5</v>
      </c>
      <c r="Q7" s="19">
        <v>273000</v>
      </c>
      <c r="R7" s="19">
        <v>235000</v>
      </c>
      <c r="S7" s="11">
        <v>257000</v>
      </c>
      <c r="T7" s="15">
        <f t="shared" ref="T7:T12" si="4">AVERAGE(Q7:S7)</f>
        <v>255000</v>
      </c>
      <c r="U7" s="7">
        <f t="shared" ref="U7:U12" si="5">STDEV(Q7:S7)</f>
        <v>19078.784028338912</v>
      </c>
    </row>
    <row r="8" spans="2:21">
      <c r="B8" s="3">
        <v>0.5</v>
      </c>
      <c r="C8" s="17">
        <v>754000</v>
      </c>
      <c r="D8" s="17">
        <v>729000</v>
      </c>
      <c r="E8" s="3">
        <v>795000</v>
      </c>
      <c r="F8" s="6">
        <f t="shared" si="0"/>
        <v>759333.33333333337</v>
      </c>
      <c r="G8" s="7">
        <f t="shared" si="1"/>
        <v>33321.664624285717</v>
      </c>
      <c r="H8" s="2"/>
      <c r="I8" s="3">
        <v>1</v>
      </c>
      <c r="J8" s="18">
        <v>764000</v>
      </c>
      <c r="K8" s="18">
        <v>905000</v>
      </c>
      <c r="L8" s="3">
        <v>913000</v>
      </c>
      <c r="M8" s="6">
        <f t="shared" si="2"/>
        <v>860666.66666666663</v>
      </c>
      <c r="N8" s="7">
        <f t="shared" si="3"/>
        <v>83811.295976934111</v>
      </c>
      <c r="P8" s="11">
        <v>1</v>
      </c>
      <c r="Q8" s="19">
        <v>342000</v>
      </c>
      <c r="R8" s="19">
        <v>308000</v>
      </c>
      <c r="S8" s="11">
        <v>353000</v>
      </c>
      <c r="T8" s="15">
        <f t="shared" si="4"/>
        <v>334333.33333333331</v>
      </c>
      <c r="U8" s="7">
        <f t="shared" si="5"/>
        <v>23459.184413217426</v>
      </c>
    </row>
    <row r="9" spans="2:21">
      <c r="B9" s="3">
        <v>1</v>
      </c>
      <c r="C9" s="17">
        <v>1063000</v>
      </c>
      <c r="D9" s="17">
        <v>1103000</v>
      </c>
      <c r="E9" s="3">
        <v>1187000</v>
      </c>
      <c r="F9" s="6">
        <f t="shared" si="0"/>
        <v>1117666.6666666667</v>
      </c>
      <c r="G9" s="7">
        <f t="shared" si="1"/>
        <v>63287.702860297053</v>
      </c>
      <c r="H9" s="2"/>
      <c r="I9" s="3">
        <v>3</v>
      </c>
      <c r="J9" s="18">
        <v>5430000</v>
      </c>
      <c r="K9" s="18">
        <v>5210000</v>
      </c>
      <c r="L9" s="3">
        <v>6240000</v>
      </c>
      <c r="M9" s="6">
        <f t="shared" si="2"/>
        <v>5626666.666666667</v>
      </c>
      <c r="N9" s="7">
        <f t="shared" si="3"/>
        <v>542432.79153581406</v>
      </c>
      <c r="P9" s="11">
        <v>3</v>
      </c>
      <c r="Q9" s="19">
        <v>820000</v>
      </c>
      <c r="R9" s="19">
        <v>620000</v>
      </c>
      <c r="S9" s="11">
        <v>750000</v>
      </c>
      <c r="T9" s="15">
        <f t="shared" si="4"/>
        <v>730000</v>
      </c>
      <c r="U9" s="7">
        <f t="shared" si="5"/>
        <v>101488.91565092219</v>
      </c>
    </row>
    <row r="10" spans="2:21">
      <c r="B10" s="3">
        <v>3</v>
      </c>
      <c r="C10" s="17">
        <v>1596000</v>
      </c>
      <c r="D10" s="17">
        <v>1343000</v>
      </c>
      <c r="E10" s="3">
        <v>1483000</v>
      </c>
      <c r="F10" s="6">
        <f t="shared" si="0"/>
        <v>1474000</v>
      </c>
      <c r="G10" s="7">
        <f t="shared" si="1"/>
        <v>126739.8911156231</v>
      </c>
      <c r="H10" s="2"/>
      <c r="I10" s="3">
        <v>6</v>
      </c>
      <c r="J10" s="18">
        <v>150000000</v>
      </c>
      <c r="K10" s="18">
        <v>184000000</v>
      </c>
      <c r="L10" s="3">
        <v>192000000</v>
      </c>
      <c r="M10" s="6">
        <f t="shared" si="2"/>
        <v>175333333.33333334</v>
      </c>
      <c r="N10" s="7">
        <f t="shared" si="3"/>
        <v>22300971.578237034</v>
      </c>
      <c r="P10" s="11">
        <v>6</v>
      </c>
      <c r="Q10" s="19">
        <v>2944000</v>
      </c>
      <c r="R10" s="19">
        <v>2480000</v>
      </c>
      <c r="S10" s="11">
        <v>3150000</v>
      </c>
      <c r="T10" s="15">
        <f t="shared" si="4"/>
        <v>2858000</v>
      </c>
      <c r="U10" s="7">
        <f t="shared" si="5"/>
        <v>343179.25345218641</v>
      </c>
    </row>
    <row r="11" spans="2:21">
      <c r="B11" s="3">
        <v>6</v>
      </c>
      <c r="C11" s="17">
        <v>1809000</v>
      </c>
      <c r="D11" s="17">
        <v>1716000</v>
      </c>
      <c r="E11" s="3">
        <v>1963000</v>
      </c>
      <c r="F11" s="6">
        <f t="shared" si="0"/>
        <v>1829333.3333333333</v>
      </c>
      <c r="G11" s="7">
        <f t="shared" si="1"/>
        <v>124749.0814929433</v>
      </c>
      <c r="H11" s="2"/>
      <c r="I11" s="3">
        <v>9</v>
      </c>
      <c r="J11" s="18">
        <v>498000000</v>
      </c>
      <c r="K11" s="18">
        <v>512000000</v>
      </c>
      <c r="L11" s="3">
        <v>632000000</v>
      </c>
      <c r="M11" s="6">
        <f t="shared" si="2"/>
        <v>547333333.33333337</v>
      </c>
      <c r="N11" s="7">
        <f t="shared" si="3"/>
        <v>73656862.092634052</v>
      </c>
      <c r="P11" s="11">
        <v>9</v>
      </c>
      <c r="Q11" s="19">
        <v>4908000</v>
      </c>
      <c r="R11" s="19">
        <v>6720000</v>
      </c>
      <c r="S11" s="11">
        <v>7360000</v>
      </c>
      <c r="T11" s="15">
        <f t="shared" si="4"/>
        <v>6329333.333333333</v>
      </c>
      <c r="U11" s="7">
        <f t="shared" si="5"/>
        <v>1271825.9839039836</v>
      </c>
    </row>
    <row r="12" spans="2:21">
      <c r="B12" s="3">
        <v>24</v>
      </c>
      <c r="C12" s="17">
        <v>478400000</v>
      </c>
      <c r="D12" s="17">
        <v>499000000</v>
      </c>
      <c r="E12" s="3">
        <v>500200000</v>
      </c>
      <c r="F12" s="6">
        <f t="shared" si="0"/>
        <v>492533333.33333331</v>
      </c>
      <c r="G12" s="7">
        <f t="shared" si="1"/>
        <v>12254522.974531159</v>
      </c>
      <c r="H12" s="2"/>
      <c r="I12" s="3">
        <v>24</v>
      </c>
      <c r="J12" s="18">
        <v>2200000000</v>
      </c>
      <c r="K12" s="18">
        <v>2370000000</v>
      </c>
      <c r="L12" s="3">
        <v>2490000000</v>
      </c>
      <c r="M12" s="6">
        <f t="shared" si="2"/>
        <v>2353333333.3333335</v>
      </c>
      <c r="N12" s="16">
        <f t="shared" si="3"/>
        <v>145716619.96262813</v>
      </c>
      <c r="P12" s="11">
        <v>24</v>
      </c>
      <c r="Q12" s="19">
        <v>1811200000</v>
      </c>
      <c r="R12" s="19">
        <v>2316800000</v>
      </c>
      <c r="S12" s="11">
        <v>2841300000</v>
      </c>
      <c r="T12" s="15">
        <f t="shared" si="4"/>
        <v>2323100000</v>
      </c>
      <c r="U12" s="16">
        <f t="shared" si="5"/>
        <v>515078896.8692078</v>
      </c>
    </row>
    <row r="15" spans="2:21">
      <c r="B15" s="8" t="s">
        <v>0</v>
      </c>
      <c r="C15" s="9" t="s">
        <v>1</v>
      </c>
      <c r="D15" s="9"/>
      <c r="E15" s="9"/>
      <c r="F15" s="9"/>
      <c r="G15" s="9"/>
      <c r="H15" s="9"/>
      <c r="I15" s="8" t="s">
        <v>2</v>
      </c>
      <c r="J15" s="9" t="s">
        <v>1</v>
      </c>
      <c r="K15" s="9"/>
      <c r="L15" s="9"/>
      <c r="M15" s="9"/>
      <c r="N15" s="9"/>
      <c r="O15" s="9"/>
      <c r="P15" s="8" t="s">
        <v>8</v>
      </c>
      <c r="Q15" s="9" t="s">
        <v>1</v>
      </c>
      <c r="R15" s="9"/>
      <c r="T15" s="9"/>
      <c r="U15" s="9"/>
    </row>
    <row r="16" spans="2:21" ht="18.75">
      <c r="B16" s="12" t="s">
        <v>3</v>
      </c>
      <c r="C16" s="29" t="s">
        <v>4</v>
      </c>
      <c r="D16" s="30"/>
      <c r="E16" s="31"/>
      <c r="F16" s="13"/>
      <c r="G16" s="13"/>
      <c r="H16" s="9"/>
      <c r="I16" s="12" t="s">
        <v>3</v>
      </c>
      <c r="J16" s="29" t="s">
        <v>4</v>
      </c>
      <c r="K16" s="30"/>
      <c r="L16" s="31"/>
      <c r="M16" s="13"/>
      <c r="N16" s="13"/>
      <c r="O16" s="9"/>
      <c r="P16" s="12" t="s">
        <v>3</v>
      </c>
      <c r="Q16" s="29" t="s">
        <v>4</v>
      </c>
      <c r="R16" s="30"/>
      <c r="S16" s="31"/>
      <c r="T16" s="13"/>
      <c r="U16" s="13"/>
    </row>
    <row r="17" spans="2:21">
      <c r="B17" s="14" t="s">
        <v>5</v>
      </c>
      <c r="C17" s="14">
        <v>1</v>
      </c>
      <c r="D17" s="14">
        <v>2</v>
      </c>
      <c r="E17" s="14">
        <v>3</v>
      </c>
      <c r="F17" s="14" t="s">
        <v>6</v>
      </c>
      <c r="G17" s="14" t="s">
        <v>7</v>
      </c>
      <c r="H17" s="10"/>
      <c r="I17" s="14" t="s">
        <v>5</v>
      </c>
      <c r="J17" s="14">
        <v>1</v>
      </c>
      <c r="K17" s="14">
        <v>2</v>
      </c>
      <c r="L17" s="14">
        <v>3</v>
      </c>
      <c r="M17" s="14" t="s">
        <v>6</v>
      </c>
      <c r="N17" s="14" t="s">
        <v>7</v>
      </c>
      <c r="O17" s="9"/>
      <c r="P17" s="14" t="s">
        <v>5</v>
      </c>
      <c r="Q17" s="14">
        <v>1</v>
      </c>
      <c r="R17" s="14">
        <v>2</v>
      </c>
      <c r="S17" s="14">
        <v>3</v>
      </c>
      <c r="T17" s="14" t="s">
        <v>6</v>
      </c>
      <c r="U17" s="14" t="s">
        <v>7</v>
      </c>
    </row>
    <row r="18" spans="2:21">
      <c r="B18" s="11">
        <v>0</v>
      </c>
      <c r="C18" s="11">
        <v>514000</v>
      </c>
      <c r="D18" s="11">
        <v>483000</v>
      </c>
      <c r="E18" s="11">
        <v>521000</v>
      </c>
      <c r="F18" s="15">
        <f>AVERAGE(C18:E18)</f>
        <v>506000</v>
      </c>
      <c r="G18" s="7">
        <f>STDEV(C18:E18)</f>
        <v>20223.748416156683</v>
      </c>
      <c r="H18" s="10"/>
      <c r="I18" s="11">
        <v>0</v>
      </c>
      <c r="J18" s="11">
        <v>505000</v>
      </c>
      <c r="K18" s="11">
        <v>473000</v>
      </c>
      <c r="L18" s="11">
        <v>528000</v>
      </c>
      <c r="M18" s="15">
        <f>AVERAGE(J18:L18)</f>
        <v>502000</v>
      </c>
      <c r="N18" s="7">
        <f>STDEV(J18:L18)</f>
        <v>27622.454633866266</v>
      </c>
      <c r="O18" s="9"/>
      <c r="P18" s="11">
        <v>0</v>
      </c>
      <c r="Q18" s="11">
        <v>243000</v>
      </c>
      <c r="R18" s="11">
        <v>197000</v>
      </c>
      <c r="S18" s="11">
        <v>249000</v>
      </c>
      <c r="T18" s="15">
        <f>AVERAGE(Q18:S18)</f>
        <v>229666.66666666666</v>
      </c>
      <c r="U18" s="7">
        <f>STDEV(Q18:S18)</f>
        <v>28448.784391135734</v>
      </c>
    </row>
    <row r="19" spans="2:21">
      <c r="B19" s="11">
        <v>0.16</v>
      </c>
      <c r="C19" s="11">
        <v>549000</v>
      </c>
      <c r="D19" s="11">
        <v>476000</v>
      </c>
      <c r="E19" s="11">
        <v>519000</v>
      </c>
      <c r="F19" s="15">
        <f t="shared" ref="F19:F24" si="6">AVERAGE(C19:E19)</f>
        <v>514666.66666666669</v>
      </c>
      <c r="G19" s="7">
        <f t="shared" ref="G19:G24" si="7">STDEV(C19:E19)</f>
        <v>36692.415201691387</v>
      </c>
      <c r="H19" s="10"/>
      <c r="I19" s="11">
        <v>0.5</v>
      </c>
      <c r="J19" s="11">
        <v>136000</v>
      </c>
      <c r="K19" s="11">
        <v>140000</v>
      </c>
      <c r="L19" s="11">
        <v>142000</v>
      </c>
      <c r="M19" s="15">
        <f t="shared" ref="M19:M24" si="8">AVERAGE(J19:L19)</f>
        <v>139333.33333333334</v>
      </c>
      <c r="N19" s="7">
        <f t="shared" ref="N19:N24" si="9">STDEV(J19:L19)</f>
        <v>3055.0504633036853</v>
      </c>
      <c r="O19" s="9"/>
      <c r="P19" s="11">
        <v>0.5</v>
      </c>
      <c r="Q19" s="11">
        <v>29000</v>
      </c>
      <c r="R19" s="11">
        <v>49000</v>
      </c>
      <c r="S19" s="11">
        <v>53000</v>
      </c>
      <c r="T19" s="15">
        <f t="shared" ref="T19:T24" si="10">AVERAGE(Q19:S19)</f>
        <v>43666.666666666664</v>
      </c>
      <c r="U19" s="7">
        <f t="shared" ref="U19:U24" si="11">STDEV(Q19:S19)</f>
        <v>12858.201014657279</v>
      </c>
    </row>
    <row r="20" spans="2:21">
      <c r="B20" s="11">
        <v>0.5</v>
      </c>
      <c r="C20" s="11">
        <v>414000</v>
      </c>
      <c r="D20" s="11">
        <v>444000</v>
      </c>
      <c r="E20" s="11">
        <v>421000</v>
      </c>
      <c r="F20" s="15">
        <f t="shared" si="6"/>
        <v>426333.33333333331</v>
      </c>
      <c r="G20" s="7">
        <f t="shared" si="7"/>
        <v>15695.009822658396</v>
      </c>
      <c r="H20" s="10"/>
      <c r="I20" s="11">
        <v>1</v>
      </c>
      <c r="J20" s="11">
        <v>128000</v>
      </c>
      <c r="K20" s="11">
        <v>92000</v>
      </c>
      <c r="L20" s="11">
        <v>132000</v>
      </c>
      <c r="M20" s="15">
        <f t="shared" si="8"/>
        <v>117333.33333333333</v>
      </c>
      <c r="N20" s="7">
        <f t="shared" si="9"/>
        <v>22030.282189144378</v>
      </c>
      <c r="O20" s="9"/>
      <c r="P20" s="11">
        <v>1</v>
      </c>
      <c r="Q20" s="11">
        <v>5000</v>
      </c>
      <c r="R20" s="11">
        <v>6000</v>
      </c>
      <c r="S20" s="11">
        <v>7000</v>
      </c>
      <c r="T20" s="15">
        <f t="shared" si="10"/>
        <v>6000</v>
      </c>
      <c r="U20" s="7">
        <f t="shared" si="11"/>
        <v>1000</v>
      </c>
    </row>
    <row r="21" spans="2:21">
      <c r="B21" s="11">
        <v>1</v>
      </c>
      <c r="C21" s="11">
        <v>360000</v>
      </c>
      <c r="D21" s="11">
        <v>370000</v>
      </c>
      <c r="E21" s="11">
        <v>284000</v>
      </c>
      <c r="F21" s="15">
        <f t="shared" si="6"/>
        <v>338000</v>
      </c>
      <c r="G21" s="7">
        <f t="shared" si="7"/>
        <v>47031.904065219387</v>
      </c>
      <c r="H21" s="10"/>
      <c r="I21" s="11">
        <v>3</v>
      </c>
      <c r="J21" s="11">
        <v>136000</v>
      </c>
      <c r="K21" s="11">
        <v>142000</v>
      </c>
      <c r="L21" s="11">
        <v>126000</v>
      </c>
      <c r="M21" s="15">
        <f t="shared" si="8"/>
        <v>134666.66666666666</v>
      </c>
      <c r="N21" s="7">
        <f t="shared" si="9"/>
        <v>8082.9037686546817</v>
      </c>
      <c r="O21" s="9"/>
      <c r="P21" s="11">
        <v>3</v>
      </c>
      <c r="Q21" s="11">
        <v>6000</v>
      </c>
      <c r="R21" s="11">
        <v>12000</v>
      </c>
      <c r="S21" s="11">
        <v>13000</v>
      </c>
      <c r="T21" s="15">
        <f t="shared" si="10"/>
        <v>10333.333333333334</v>
      </c>
      <c r="U21" s="7">
        <f t="shared" si="11"/>
        <v>3785.9388972001839</v>
      </c>
    </row>
    <row r="22" spans="2:21">
      <c r="B22" s="11">
        <v>3</v>
      </c>
      <c r="C22" s="11">
        <v>38000</v>
      </c>
      <c r="D22" s="11">
        <v>27000</v>
      </c>
      <c r="E22" s="11">
        <v>26300</v>
      </c>
      <c r="F22" s="15">
        <f t="shared" si="6"/>
        <v>30433.333333333332</v>
      </c>
      <c r="G22" s="7">
        <f t="shared" si="7"/>
        <v>6562.265868839303</v>
      </c>
      <c r="H22" s="10"/>
      <c r="I22" s="11">
        <v>6</v>
      </c>
      <c r="J22" s="11">
        <v>648000</v>
      </c>
      <c r="K22" s="11">
        <v>784000</v>
      </c>
      <c r="L22" s="11">
        <v>563000</v>
      </c>
      <c r="M22" s="15">
        <f t="shared" si="8"/>
        <v>665000</v>
      </c>
      <c r="N22" s="7">
        <f t="shared" si="9"/>
        <v>111476.45491313402</v>
      </c>
      <c r="O22" s="9"/>
      <c r="P22" s="11">
        <v>6</v>
      </c>
      <c r="Q22" s="11">
        <v>5000</v>
      </c>
      <c r="R22" s="11">
        <v>8000</v>
      </c>
      <c r="S22" s="11">
        <v>7000</v>
      </c>
      <c r="T22" s="15">
        <f t="shared" si="10"/>
        <v>6666.666666666667</v>
      </c>
      <c r="U22" s="7">
        <f t="shared" si="11"/>
        <v>1527.5252316519475</v>
      </c>
    </row>
    <row r="23" spans="2:21">
      <c r="B23" s="11">
        <v>6</v>
      </c>
      <c r="C23" s="11">
        <v>10000</v>
      </c>
      <c r="D23" s="11">
        <v>12000</v>
      </c>
      <c r="E23" s="11">
        <v>9000</v>
      </c>
      <c r="F23" s="15">
        <f t="shared" si="6"/>
        <v>10333.333333333334</v>
      </c>
      <c r="G23" s="7">
        <f t="shared" si="7"/>
        <v>1527.52523165195</v>
      </c>
      <c r="H23" s="10"/>
      <c r="I23" s="11">
        <v>9</v>
      </c>
      <c r="J23" s="11">
        <v>1040000</v>
      </c>
      <c r="K23" s="11">
        <v>748000</v>
      </c>
      <c r="L23" s="11">
        <v>695000</v>
      </c>
      <c r="M23" s="15">
        <f t="shared" si="8"/>
        <v>827666.66666666663</v>
      </c>
      <c r="N23" s="7">
        <f t="shared" si="9"/>
        <v>185785.71886270854</v>
      </c>
      <c r="O23" s="9"/>
      <c r="P23" s="11">
        <v>9</v>
      </c>
      <c r="Q23" s="11">
        <v>2000</v>
      </c>
      <c r="R23" s="11">
        <v>3000</v>
      </c>
      <c r="S23" s="11">
        <v>4000</v>
      </c>
      <c r="T23" s="15">
        <f t="shared" si="10"/>
        <v>3000</v>
      </c>
      <c r="U23" s="7">
        <f t="shared" si="11"/>
        <v>1000</v>
      </c>
    </row>
    <row r="24" spans="2:21">
      <c r="B24" s="11">
        <v>24</v>
      </c>
      <c r="C24" s="11">
        <v>1</v>
      </c>
      <c r="D24" s="11">
        <v>1</v>
      </c>
      <c r="E24" s="11">
        <v>1</v>
      </c>
      <c r="F24" s="15">
        <f t="shared" si="6"/>
        <v>1</v>
      </c>
      <c r="G24" s="7">
        <f t="shared" si="7"/>
        <v>0</v>
      </c>
      <c r="H24" s="10"/>
      <c r="I24" s="11">
        <v>24</v>
      </c>
      <c r="J24" s="11">
        <v>1000</v>
      </c>
      <c r="K24" s="11">
        <v>1000</v>
      </c>
      <c r="L24" s="11">
        <v>1000</v>
      </c>
      <c r="M24" s="15">
        <f t="shared" si="8"/>
        <v>1000</v>
      </c>
      <c r="N24" s="7">
        <f t="shared" si="9"/>
        <v>0</v>
      </c>
      <c r="O24" s="9"/>
      <c r="P24" s="11">
        <v>24</v>
      </c>
      <c r="Q24" s="11">
        <v>480</v>
      </c>
      <c r="R24" s="11">
        <v>590</v>
      </c>
      <c r="S24" s="11">
        <v>680</v>
      </c>
      <c r="T24" s="15">
        <f t="shared" si="10"/>
        <v>583.33333333333337</v>
      </c>
      <c r="U24" s="7">
        <f t="shared" si="11"/>
        <v>100.16652800877803</v>
      </c>
    </row>
    <row r="27" spans="2:21">
      <c r="B27" s="8" t="s">
        <v>0</v>
      </c>
      <c r="C27" s="9" t="s">
        <v>1</v>
      </c>
      <c r="D27" s="9"/>
      <c r="E27" s="9"/>
      <c r="F27" s="9"/>
      <c r="G27" s="9"/>
      <c r="H27" s="9"/>
      <c r="I27" s="8" t="s">
        <v>2</v>
      </c>
      <c r="J27" s="9" t="s">
        <v>1</v>
      </c>
      <c r="K27" s="9"/>
      <c r="L27" s="9"/>
      <c r="M27" s="9"/>
      <c r="N27" s="9"/>
      <c r="O27" s="9"/>
      <c r="P27" s="8" t="s">
        <v>8</v>
      </c>
      <c r="Q27" s="9" t="s">
        <v>1</v>
      </c>
      <c r="R27" s="9"/>
      <c r="T27" s="9"/>
      <c r="U27" s="9"/>
    </row>
    <row r="28" spans="2:21" ht="18.75">
      <c r="B28" s="12" t="s">
        <v>10</v>
      </c>
      <c r="C28" s="29" t="s">
        <v>4</v>
      </c>
      <c r="D28" s="30"/>
      <c r="E28" s="31"/>
      <c r="F28" s="13"/>
      <c r="G28" s="13"/>
      <c r="H28" s="9"/>
      <c r="I28" s="12" t="s">
        <v>10</v>
      </c>
      <c r="J28" s="29" t="s">
        <v>4</v>
      </c>
      <c r="K28" s="30"/>
      <c r="L28" s="31"/>
      <c r="M28" s="13"/>
      <c r="N28" s="13"/>
      <c r="O28" s="9"/>
      <c r="P28" s="12" t="s">
        <v>10</v>
      </c>
      <c r="Q28" s="29" t="s">
        <v>4</v>
      </c>
      <c r="R28" s="30"/>
      <c r="S28" s="31"/>
      <c r="T28" s="13"/>
      <c r="U28" s="13"/>
    </row>
    <row r="29" spans="2:21">
      <c r="B29" s="14" t="s">
        <v>5</v>
      </c>
      <c r="C29" s="14">
        <v>1</v>
      </c>
      <c r="D29" s="14">
        <v>2</v>
      </c>
      <c r="E29" s="14">
        <v>3</v>
      </c>
      <c r="F29" s="14" t="s">
        <v>6</v>
      </c>
      <c r="G29" s="14" t="s">
        <v>7</v>
      </c>
      <c r="H29" s="10"/>
      <c r="I29" s="14" t="s">
        <v>5</v>
      </c>
      <c r="J29" s="14">
        <v>1</v>
      </c>
      <c r="K29" s="14">
        <v>2</v>
      </c>
      <c r="L29" s="14">
        <v>3</v>
      </c>
      <c r="M29" s="14" t="s">
        <v>6</v>
      </c>
      <c r="N29" s="14" t="s">
        <v>7</v>
      </c>
      <c r="O29" s="9"/>
      <c r="P29" s="14" t="s">
        <v>5</v>
      </c>
      <c r="Q29" s="14">
        <v>1</v>
      </c>
      <c r="R29" s="14">
        <v>2</v>
      </c>
      <c r="S29" s="14">
        <v>3</v>
      </c>
      <c r="T29" s="14" t="s">
        <v>6</v>
      </c>
      <c r="U29" s="14" t="s">
        <v>7</v>
      </c>
    </row>
    <row r="30" spans="2:21">
      <c r="B30" s="11">
        <v>0</v>
      </c>
      <c r="C30" s="20">
        <v>498000</v>
      </c>
      <c r="D30" s="20">
        <v>533000</v>
      </c>
      <c r="E30" s="11">
        <v>541000</v>
      </c>
      <c r="F30" s="15">
        <f>AVERAGE(C30:E30)</f>
        <v>524000</v>
      </c>
      <c r="G30" s="7">
        <f>STDEV(C30:E30)</f>
        <v>22869.193252058543</v>
      </c>
      <c r="H30" s="10"/>
      <c r="I30" s="11">
        <v>0</v>
      </c>
      <c r="J30" s="21">
        <v>520000</v>
      </c>
      <c r="K30" s="21">
        <v>493000</v>
      </c>
      <c r="L30" s="11">
        <v>552000</v>
      </c>
      <c r="M30" s="15">
        <f>AVERAGE(J30:L30)</f>
        <v>521666.66666666669</v>
      </c>
      <c r="N30" s="7">
        <f>STDEV(J30:L30)</f>
        <v>29535.289626704409</v>
      </c>
      <c r="O30" s="9"/>
      <c r="P30" s="11">
        <v>0</v>
      </c>
      <c r="Q30" s="22">
        <v>273000</v>
      </c>
      <c r="R30" s="22">
        <v>177000</v>
      </c>
      <c r="S30" s="11">
        <v>269000</v>
      </c>
      <c r="T30" s="15">
        <f>AVERAGE(Q30:S30)</f>
        <v>239666.66666666666</v>
      </c>
      <c r="U30" s="7">
        <f>STDEV(Q30:S30)</f>
        <v>54307.764945110088</v>
      </c>
    </row>
    <row r="31" spans="2:21">
      <c r="B31" s="11">
        <v>0.16</v>
      </c>
      <c r="C31" s="20">
        <v>542000</v>
      </c>
      <c r="D31" s="20">
        <v>488000</v>
      </c>
      <c r="E31" s="11">
        <v>519000</v>
      </c>
      <c r="F31" s="15">
        <f t="shared" ref="F31:F36" si="12">AVERAGE(C31:E31)</f>
        <v>516333.33333333331</v>
      </c>
      <c r="G31" s="7">
        <f t="shared" ref="G31:G36" si="13">STDEV(C31:E31)</f>
        <v>27098.585448936501</v>
      </c>
      <c r="H31" s="10"/>
      <c r="I31" s="11">
        <v>0.5</v>
      </c>
      <c r="J31" s="21">
        <v>304000</v>
      </c>
      <c r="K31" s="21">
        <v>200000</v>
      </c>
      <c r="L31" s="11">
        <v>276000</v>
      </c>
      <c r="M31" s="15">
        <f t="shared" ref="M31:M36" si="14">AVERAGE(J31:L31)</f>
        <v>260000</v>
      </c>
      <c r="N31" s="7">
        <f t="shared" ref="N31:N36" si="15">STDEV(J31:L31)</f>
        <v>53814.496188294841</v>
      </c>
      <c r="O31" s="9"/>
      <c r="P31" s="11">
        <v>0.5</v>
      </c>
      <c r="Q31" s="22">
        <v>8000</v>
      </c>
      <c r="R31" s="22">
        <v>18000</v>
      </c>
      <c r="S31" s="11">
        <v>15000</v>
      </c>
      <c r="T31" s="15">
        <f t="shared" ref="T31:T36" si="16">AVERAGE(Q31:S31)</f>
        <v>13666.666666666666</v>
      </c>
      <c r="U31" s="7">
        <f t="shared" ref="U31:U36" si="17">STDEV(Q31:S31)</f>
        <v>5131.6014394468821</v>
      </c>
    </row>
    <row r="32" spans="2:21">
      <c r="B32" s="11">
        <v>0.5</v>
      </c>
      <c r="C32" s="20">
        <v>544000</v>
      </c>
      <c r="D32" s="20">
        <v>464000</v>
      </c>
      <c r="E32" s="11">
        <v>486000</v>
      </c>
      <c r="F32" s="15">
        <f t="shared" si="12"/>
        <v>498000</v>
      </c>
      <c r="G32" s="7">
        <f t="shared" si="13"/>
        <v>41327.956639543649</v>
      </c>
      <c r="H32" s="10"/>
      <c r="I32" s="11">
        <v>1</v>
      </c>
      <c r="J32" s="21">
        <v>408000</v>
      </c>
      <c r="K32" s="21">
        <v>456000</v>
      </c>
      <c r="L32" s="11">
        <v>370000</v>
      </c>
      <c r="M32" s="15">
        <f t="shared" si="14"/>
        <v>411333.33333333331</v>
      </c>
      <c r="N32" s="7">
        <f t="shared" si="15"/>
        <v>43096.79029038408</v>
      </c>
      <c r="O32" s="9"/>
      <c r="P32" s="11">
        <v>1</v>
      </c>
      <c r="Q32" s="22">
        <v>38000</v>
      </c>
      <c r="R32" s="22">
        <v>33000</v>
      </c>
      <c r="S32" s="11">
        <v>42000</v>
      </c>
      <c r="T32" s="15">
        <f t="shared" si="16"/>
        <v>37666.666666666664</v>
      </c>
      <c r="U32" s="7">
        <f t="shared" si="17"/>
        <v>4509.2497528228851</v>
      </c>
    </row>
    <row r="33" spans="2:21">
      <c r="B33" s="11">
        <v>1</v>
      </c>
      <c r="C33" s="20">
        <v>510000</v>
      </c>
      <c r="D33" s="20">
        <v>477000</v>
      </c>
      <c r="E33" s="11">
        <v>452000</v>
      </c>
      <c r="F33" s="15">
        <f t="shared" si="12"/>
        <v>479666.66666666669</v>
      </c>
      <c r="G33" s="7">
        <f t="shared" si="13"/>
        <v>29091.808698211134</v>
      </c>
      <c r="H33" s="10"/>
      <c r="I33" s="11">
        <v>3</v>
      </c>
      <c r="J33" s="21">
        <v>576000</v>
      </c>
      <c r="K33" s="21">
        <v>784000</v>
      </c>
      <c r="L33" s="11">
        <v>543000</v>
      </c>
      <c r="M33" s="15">
        <f t="shared" si="14"/>
        <v>634333.33333333337</v>
      </c>
      <c r="N33" s="7">
        <f t="shared" si="15"/>
        <v>130661.13933887679</v>
      </c>
      <c r="O33" s="9"/>
      <c r="P33" s="11">
        <v>3</v>
      </c>
      <c r="Q33" s="22">
        <v>73000</v>
      </c>
      <c r="R33" s="22">
        <v>112000</v>
      </c>
      <c r="S33" s="11">
        <v>84000</v>
      </c>
      <c r="T33" s="15">
        <f t="shared" si="16"/>
        <v>89666.666666666672</v>
      </c>
      <c r="U33" s="7">
        <f t="shared" si="17"/>
        <v>20108.041509140912</v>
      </c>
    </row>
    <row r="34" spans="2:21">
      <c r="B34" s="11">
        <v>3</v>
      </c>
      <c r="C34" s="20">
        <v>188000</v>
      </c>
      <c r="D34" s="20">
        <v>156000</v>
      </c>
      <c r="E34" s="11">
        <v>129000</v>
      </c>
      <c r="F34" s="15">
        <f t="shared" si="12"/>
        <v>157666.66666666666</v>
      </c>
      <c r="G34" s="7">
        <f t="shared" si="13"/>
        <v>29535.289626704795</v>
      </c>
      <c r="H34" s="10"/>
      <c r="I34" s="11">
        <v>6</v>
      </c>
      <c r="J34" s="21">
        <v>6220000</v>
      </c>
      <c r="K34" s="21">
        <v>13300000</v>
      </c>
      <c r="L34" s="11">
        <v>3420000</v>
      </c>
      <c r="M34" s="15">
        <f t="shared" si="14"/>
        <v>7646666.666666667</v>
      </c>
      <c r="N34" s="7">
        <f t="shared" si="15"/>
        <v>5092163.9146175692</v>
      </c>
      <c r="O34" s="9"/>
      <c r="P34" s="11">
        <v>6</v>
      </c>
      <c r="Q34" s="22">
        <v>60000</v>
      </c>
      <c r="R34" s="22">
        <v>112000</v>
      </c>
      <c r="S34" s="11">
        <v>90000</v>
      </c>
      <c r="T34" s="15">
        <f t="shared" si="16"/>
        <v>87333.333333333328</v>
      </c>
      <c r="U34" s="7">
        <f t="shared" si="17"/>
        <v>26102.362600602537</v>
      </c>
    </row>
    <row r="35" spans="2:21">
      <c r="B35" s="11">
        <v>6</v>
      </c>
      <c r="C35" s="20">
        <v>164000</v>
      </c>
      <c r="D35" s="20">
        <v>136000</v>
      </c>
      <c r="E35" s="11">
        <v>108000</v>
      </c>
      <c r="F35" s="15">
        <f t="shared" si="12"/>
        <v>136000</v>
      </c>
      <c r="G35" s="7">
        <f t="shared" si="13"/>
        <v>28000</v>
      </c>
      <c r="H35" s="10"/>
      <c r="I35" s="11">
        <v>9</v>
      </c>
      <c r="J35" s="21">
        <v>16800000</v>
      </c>
      <c r="K35" s="21">
        <v>8650000</v>
      </c>
      <c r="L35" s="11">
        <v>12800000</v>
      </c>
      <c r="M35" s="15">
        <f t="shared" si="14"/>
        <v>12750000</v>
      </c>
      <c r="N35" s="7">
        <f t="shared" si="15"/>
        <v>4075230.0548557993</v>
      </c>
      <c r="O35" s="9"/>
      <c r="P35" s="11">
        <v>9</v>
      </c>
      <c r="Q35" s="22">
        <v>170000</v>
      </c>
      <c r="R35" s="22">
        <v>208000</v>
      </c>
      <c r="S35" s="11">
        <v>194000</v>
      </c>
      <c r="T35" s="15">
        <f t="shared" si="16"/>
        <v>190666.66666666666</v>
      </c>
      <c r="U35" s="7">
        <f t="shared" si="17"/>
        <v>19218.047073866164</v>
      </c>
    </row>
    <row r="36" spans="2:21">
      <c r="B36" s="11">
        <v>24</v>
      </c>
      <c r="C36" s="20">
        <v>2000000</v>
      </c>
      <c r="D36" s="20">
        <v>2080000</v>
      </c>
      <c r="E36" s="11">
        <v>1950000</v>
      </c>
      <c r="F36" s="15">
        <f t="shared" si="12"/>
        <v>2010000</v>
      </c>
      <c r="G36" s="7">
        <f t="shared" si="13"/>
        <v>65574.385243020006</v>
      </c>
      <c r="H36" s="10"/>
      <c r="I36" s="11">
        <v>24</v>
      </c>
      <c r="J36" s="21">
        <v>15600000</v>
      </c>
      <c r="K36" s="21">
        <v>17500000</v>
      </c>
      <c r="L36" s="11">
        <v>186000000</v>
      </c>
      <c r="M36" s="15">
        <f t="shared" si="14"/>
        <v>73033333.333333328</v>
      </c>
      <c r="N36" s="7">
        <f t="shared" si="15"/>
        <v>97836615.504285157</v>
      </c>
      <c r="O36" s="9"/>
      <c r="P36" s="11">
        <v>24</v>
      </c>
      <c r="Q36" s="22">
        <v>5440000</v>
      </c>
      <c r="R36" s="22">
        <v>4032000</v>
      </c>
      <c r="S36" s="11">
        <v>4240000</v>
      </c>
      <c r="T36" s="15">
        <f t="shared" si="16"/>
        <v>4570666.666666667</v>
      </c>
      <c r="U36" s="7">
        <f t="shared" si="17"/>
        <v>760014.03495812626</v>
      </c>
    </row>
    <row r="39" spans="2:21">
      <c r="B39" s="8" t="s">
        <v>0</v>
      </c>
      <c r="C39" s="9" t="s">
        <v>1</v>
      </c>
      <c r="D39" s="9"/>
      <c r="E39" s="9"/>
      <c r="F39" s="9"/>
      <c r="G39" s="9"/>
      <c r="H39" s="9"/>
      <c r="I39" s="8" t="s">
        <v>2</v>
      </c>
      <c r="J39" s="9" t="s">
        <v>1</v>
      </c>
      <c r="K39" s="9"/>
      <c r="L39" s="9"/>
      <c r="M39" s="9"/>
      <c r="N39" s="9"/>
      <c r="O39" s="9"/>
      <c r="P39" s="8" t="s">
        <v>8</v>
      </c>
      <c r="Q39" s="9" t="s">
        <v>1</v>
      </c>
      <c r="R39" s="9"/>
      <c r="T39" s="9"/>
      <c r="U39" s="9"/>
    </row>
    <row r="40" spans="2:21" ht="18.75">
      <c r="B40" s="12" t="s">
        <v>11</v>
      </c>
      <c r="C40" s="29" t="s">
        <v>4</v>
      </c>
      <c r="D40" s="30"/>
      <c r="E40" s="31"/>
      <c r="F40" s="13"/>
      <c r="G40" s="13"/>
      <c r="H40" s="9"/>
      <c r="I40" s="12" t="s">
        <v>11</v>
      </c>
      <c r="J40" s="29" t="s">
        <v>4</v>
      </c>
      <c r="K40" s="30"/>
      <c r="L40" s="31"/>
      <c r="M40" s="13"/>
      <c r="N40" s="13"/>
      <c r="O40" s="9"/>
      <c r="P40" s="12" t="s">
        <v>11</v>
      </c>
      <c r="Q40" s="29" t="s">
        <v>4</v>
      </c>
      <c r="R40" s="30"/>
      <c r="S40" s="31"/>
      <c r="T40" s="13"/>
      <c r="U40" s="13"/>
    </row>
    <row r="41" spans="2:21">
      <c r="B41" s="14" t="s">
        <v>5</v>
      </c>
      <c r="C41" s="14">
        <v>1</v>
      </c>
      <c r="D41" s="14">
        <v>2</v>
      </c>
      <c r="E41" s="14">
        <v>3</v>
      </c>
      <c r="F41" s="14" t="s">
        <v>6</v>
      </c>
      <c r="G41" s="14" t="s">
        <v>7</v>
      </c>
      <c r="H41" s="10"/>
      <c r="I41" s="14" t="s">
        <v>5</v>
      </c>
      <c r="J41" s="14">
        <v>1</v>
      </c>
      <c r="K41" s="14">
        <v>2</v>
      </c>
      <c r="L41" s="14">
        <v>3</v>
      </c>
      <c r="M41" s="14" t="s">
        <v>6</v>
      </c>
      <c r="N41" s="14" t="s">
        <v>7</v>
      </c>
      <c r="O41" s="9"/>
      <c r="P41" s="14" t="s">
        <v>5</v>
      </c>
      <c r="Q41" s="14">
        <v>1</v>
      </c>
      <c r="R41" s="14">
        <v>2</v>
      </c>
      <c r="S41" s="14">
        <v>3</v>
      </c>
      <c r="T41" s="14" t="s">
        <v>6</v>
      </c>
      <c r="U41" s="14" t="s">
        <v>7</v>
      </c>
    </row>
    <row r="42" spans="2:21">
      <c r="B42" s="11">
        <v>0</v>
      </c>
      <c r="C42" s="25">
        <v>484000</v>
      </c>
      <c r="D42" s="24">
        <v>539000</v>
      </c>
      <c r="E42" s="11">
        <v>509000</v>
      </c>
      <c r="F42" s="15">
        <f>AVERAGE(C42:E42)</f>
        <v>510666.66666666669</v>
      </c>
      <c r="G42" s="7">
        <f>STDEV(C42:E42)</f>
        <v>27537.852736430141</v>
      </c>
      <c r="H42" s="10"/>
      <c r="I42" s="11">
        <v>0</v>
      </c>
      <c r="J42" s="25">
        <v>525000</v>
      </c>
      <c r="K42" s="25">
        <v>438000</v>
      </c>
      <c r="L42" s="11">
        <v>529000</v>
      </c>
      <c r="M42" s="15">
        <f>AVERAGE(J42:L42)</f>
        <v>497333.33333333331</v>
      </c>
      <c r="N42" s="7">
        <f>STDEV(J42:L42)</f>
        <v>51423.081717583911</v>
      </c>
      <c r="O42" s="9"/>
      <c r="P42" s="11">
        <v>0</v>
      </c>
      <c r="Q42" s="23">
        <v>223000</v>
      </c>
      <c r="R42" s="23">
        <v>287000</v>
      </c>
      <c r="S42" s="11">
        <v>254000</v>
      </c>
      <c r="T42" s="15">
        <f>AVERAGE(Q42:S42)</f>
        <v>254666.66666666666</v>
      </c>
      <c r="U42" s="7">
        <f>STDEV(Q42:S42)</f>
        <v>32005.207909546974</v>
      </c>
    </row>
    <row r="43" spans="2:21">
      <c r="B43" s="11">
        <v>0.16</v>
      </c>
      <c r="C43" s="24">
        <v>546000</v>
      </c>
      <c r="D43" s="24">
        <v>508000</v>
      </c>
      <c r="E43" s="11">
        <v>524000</v>
      </c>
      <c r="F43" s="15">
        <f t="shared" ref="F43:F48" si="18">AVERAGE(C43:E43)</f>
        <v>526000</v>
      </c>
      <c r="G43" s="7">
        <f t="shared" ref="G43:G48" si="19">STDEV(C43:E43)</f>
        <v>19078.784028338912</v>
      </c>
      <c r="H43" s="10"/>
      <c r="I43" s="11">
        <v>0.5</v>
      </c>
      <c r="J43" s="25">
        <v>494000</v>
      </c>
      <c r="K43" s="25">
        <v>512000</v>
      </c>
      <c r="L43" s="11">
        <v>535000</v>
      </c>
      <c r="M43" s="15">
        <f t="shared" ref="M43:M48" si="20">AVERAGE(J43:L43)</f>
        <v>513666.66666666669</v>
      </c>
      <c r="N43" s="7">
        <f t="shared" ref="N43:N48" si="21">STDEV(J43:L43)</f>
        <v>20550.750189063976</v>
      </c>
      <c r="O43" s="9"/>
      <c r="P43" s="11">
        <v>0.5</v>
      </c>
      <c r="Q43" s="23">
        <v>19000</v>
      </c>
      <c r="R43" s="23">
        <v>27000</v>
      </c>
      <c r="S43" s="11">
        <v>29000</v>
      </c>
      <c r="T43" s="15">
        <f t="shared" ref="T43:T48" si="22">AVERAGE(Q43:S43)</f>
        <v>25000</v>
      </c>
      <c r="U43" s="7">
        <f t="shared" ref="U43:U48" si="23">STDEV(Q43:S43)</f>
        <v>5291.502622129181</v>
      </c>
    </row>
    <row r="44" spans="2:21">
      <c r="B44" s="11">
        <v>0.5</v>
      </c>
      <c r="C44" s="24">
        <v>648000</v>
      </c>
      <c r="D44" s="24">
        <v>584000</v>
      </c>
      <c r="E44" s="11">
        <v>593000</v>
      </c>
      <c r="F44" s="15">
        <f t="shared" si="18"/>
        <v>608333.33333333337</v>
      </c>
      <c r="G44" s="7">
        <f t="shared" si="19"/>
        <v>34645.827069553037</v>
      </c>
      <c r="H44" s="10"/>
      <c r="I44" s="11">
        <v>1</v>
      </c>
      <c r="J44" s="25">
        <v>736000</v>
      </c>
      <c r="K44" s="25">
        <v>664000</v>
      </c>
      <c r="L44" s="11">
        <v>742000</v>
      </c>
      <c r="M44" s="15">
        <f t="shared" si="20"/>
        <v>714000</v>
      </c>
      <c r="N44" s="7">
        <f t="shared" si="21"/>
        <v>43405.068828421412</v>
      </c>
      <c r="O44" s="9"/>
      <c r="P44" s="11">
        <v>1</v>
      </c>
      <c r="Q44" s="23">
        <v>64000</v>
      </c>
      <c r="R44" s="23">
        <v>48000</v>
      </c>
      <c r="S44" s="11">
        <v>73000</v>
      </c>
      <c r="T44" s="15">
        <f t="shared" si="22"/>
        <v>61666.666666666664</v>
      </c>
      <c r="U44" s="7">
        <f t="shared" si="23"/>
        <v>12662.279942148374</v>
      </c>
    </row>
    <row r="45" spans="2:21">
      <c r="B45" s="11">
        <v>1</v>
      </c>
      <c r="C45" s="24">
        <v>776000</v>
      </c>
      <c r="D45" s="24">
        <v>792000</v>
      </c>
      <c r="E45" s="11">
        <v>829000</v>
      </c>
      <c r="F45" s="15">
        <f t="shared" si="18"/>
        <v>799000</v>
      </c>
      <c r="G45" s="7">
        <f t="shared" si="19"/>
        <v>27184.554438136372</v>
      </c>
      <c r="H45" s="10"/>
      <c r="I45" s="11">
        <v>3</v>
      </c>
      <c r="J45" s="25">
        <v>2890000</v>
      </c>
      <c r="K45" s="25">
        <v>3810000</v>
      </c>
      <c r="L45" s="11">
        <v>3950000</v>
      </c>
      <c r="M45" s="15">
        <f t="shared" si="20"/>
        <v>3550000</v>
      </c>
      <c r="N45" s="7">
        <f t="shared" si="21"/>
        <v>575847.2019555188</v>
      </c>
      <c r="O45" s="9"/>
      <c r="P45" s="11">
        <v>3</v>
      </c>
      <c r="Q45" s="23">
        <v>138000</v>
      </c>
      <c r="R45" s="23">
        <v>162000</v>
      </c>
      <c r="S45" s="11">
        <v>172000</v>
      </c>
      <c r="T45" s="15">
        <f t="shared" si="22"/>
        <v>157333.33333333334</v>
      </c>
      <c r="U45" s="7">
        <f t="shared" si="23"/>
        <v>17473.789896108283</v>
      </c>
    </row>
    <row r="46" spans="2:21">
      <c r="B46" s="11">
        <v>3</v>
      </c>
      <c r="C46" s="24">
        <v>950000</v>
      </c>
      <c r="D46" s="24">
        <v>890000</v>
      </c>
      <c r="E46" s="11">
        <v>1010000</v>
      </c>
      <c r="F46" s="15">
        <f t="shared" si="18"/>
        <v>950000</v>
      </c>
      <c r="G46" s="7">
        <f t="shared" si="19"/>
        <v>60000</v>
      </c>
      <c r="H46" s="10"/>
      <c r="I46" s="11">
        <v>6</v>
      </c>
      <c r="J46" s="25">
        <v>38400000</v>
      </c>
      <c r="K46" s="25">
        <v>28400000</v>
      </c>
      <c r="L46" s="11">
        <v>41200000</v>
      </c>
      <c r="M46" s="15">
        <f t="shared" si="20"/>
        <v>36000000</v>
      </c>
      <c r="N46" s="7">
        <f t="shared" si="21"/>
        <v>6729041.5365042891</v>
      </c>
      <c r="O46" s="9"/>
      <c r="P46" s="11">
        <v>6</v>
      </c>
      <c r="Q46" s="23">
        <v>364000</v>
      </c>
      <c r="R46" s="23">
        <v>536000</v>
      </c>
      <c r="S46" s="11">
        <v>438000</v>
      </c>
      <c r="T46" s="15">
        <f t="shared" si="22"/>
        <v>446000</v>
      </c>
      <c r="U46" s="7">
        <f t="shared" si="23"/>
        <v>86278.618440491962</v>
      </c>
    </row>
    <row r="47" spans="2:21">
      <c r="B47" s="11">
        <v>6</v>
      </c>
      <c r="C47" s="24">
        <v>1500000</v>
      </c>
      <c r="D47" s="24">
        <v>1670000</v>
      </c>
      <c r="E47" s="11">
        <v>1830000</v>
      </c>
      <c r="F47" s="15">
        <f t="shared" si="18"/>
        <v>1666666.6666666667</v>
      </c>
      <c r="G47" s="7">
        <f t="shared" si="19"/>
        <v>165025.25059315466</v>
      </c>
      <c r="H47" s="10"/>
      <c r="I47" s="11">
        <v>9</v>
      </c>
      <c r="J47" s="25">
        <v>372000000</v>
      </c>
      <c r="K47" s="25">
        <v>304000000</v>
      </c>
      <c r="L47" s="11">
        <v>397000000</v>
      </c>
      <c r="M47" s="15">
        <f t="shared" si="20"/>
        <v>357666666.66666669</v>
      </c>
      <c r="N47" s="7">
        <f t="shared" si="21"/>
        <v>48128300.752606504</v>
      </c>
      <c r="O47" s="9"/>
      <c r="P47" s="11">
        <v>9</v>
      </c>
      <c r="Q47" s="23">
        <v>608000</v>
      </c>
      <c r="R47" s="23">
        <v>1552000</v>
      </c>
      <c r="S47" s="11">
        <v>1398000</v>
      </c>
      <c r="T47" s="15">
        <f t="shared" si="22"/>
        <v>1186000</v>
      </c>
      <c r="U47" s="7">
        <f t="shared" si="23"/>
        <v>506450.3924374035</v>
      </c>
    </row>
    <row r="48" spans="2:21">
      <c r="B48" s="11">
        <v>24</v>
      </c>
      <c r="C48" s="24">
        <v>428000000</v>
      </c>
      <c r="D48" s="24">
        <v>392000000</v>
      </c>
      <c r="E48" s="11">
        <v>472000000</v>
      </c>
      <c r="F48" s="15">
        <f t="shared" si="18"/>
        <v>430666666.66666669</v>
      </c>
      <c r="G48" s="16">
        <f t="shared" si="19"/>
        <v>40066611.203511387</v>
      </c>
      <c r="H48" s="10"/>
      <c r="I48" s="11">
        <v>24</v>
      </c>
      <c r="J48" s="25">
        <v>2680000000</v>
      </c>
      <c r="K48" s="25">
        <v>3760000000</v>
      </c>
      <c r="L48" s="11">
        <v>4310000000</v>
      </c>
      <c r="M48" s="15">
        <f t="shared" si="20"/>
        <v>3583333333.3333335</v>
      </c>
      <c r="N48" s="16">
        <f t="shared" si="21"/>
        <v>829236596.71611941</v>
      </c>
      <c r="O48" s="9"/>
      <c r="P48" s="11">
        <v>24</v>
      </c>
      <c r="Q48" s="23">
        <v>819200000</v>
      </c>
      <c r="R48" s="23">
        <v>1152000000</v>
      </c>
      <c r="S48" s="11">
        <v>1271000000</v>
      </c>
      <c r="T48" s="15">
        <f t="shared" si="22"/>
        <v>1080733333.3333333</v>
      </c>
      <c r="U48" s="16">
        <f t="shared" si="23"/>
        <v>234179446.86358204</v>
      </c>
    </row>
    <row r="51" spans="2:21">
      <c r="B51" s="8" t="s">
        <v>0</v>
      </c>
      <c r="C51" s="9" t="s">
        <v>1</v>
      </c>
      <c r="D51" s="9"/>
      <c r="E51" s="9"/>
      <c r="F51" s="9"/>
      <c r="G51" s="9"/>
      <c r="H51" s="9"/>
      <c r="I51" s="8" t="s">
        <v>2</v>
      </c>
      <c r="J51" s="9" t="s">
        <v>1</v>
      </c>
      <c r="K51" s="9"/>
      <c r="L51" s="9"/>
      <c r="M51" s="9"/>
      <c r="N51" s="9"/>
      <c r="O51" s="9"/>
      <c r="P51" s="8" t="s">
        <v>8</v>
      </c>
      <c r="Q51" s="9" t="s">
        <v>1</v>
      </c>
      <c r="R51" s="9"/>
      <c r="T51" s="9"/>
      <c r="U51" s="9"/>
    </row>
    <row r="52" spans="2:21" ht="18.75">
      <c r="B52" s="12" t="s">
        <v>12</v>
      </c>
      <c r="C52" s="29" t="s">
        <v>4</v>
      </c>
      <c r="D52" s="30"/>
      <c r="E52" s="31"/>
      <c r="F52" s="13"/>
      <c r="G52" s="13"/>
      <c r="H52" s="9"/>
      <c r="I52" s="12" t="s">
        <v>12</v>
      </c>
      <c r="J52" s="29" t="s">
        <v>4</v>
      </c>
      <c r="K52" s="30"/>
      <c r="L52" s="31"/>
      <c r="M52" s="13"/>
      <c r="N52" s="13"/>
      <c r="O52" s="9"/>
      <c r="P52" s="12" t="s">
        <v>12</v>
      </c>
      <c r="Q52" s="29" t="s">
        <v>4</v>
      </c>
      <c r="R52" s="30"/>
      <c r="S52" s="31"/>
      <c r="T52" s="13"/>
      <c r="U52" s="13"/>
    </row>
    <row r="53" spans="2:21">
      <c r="B53" s="14" t="s">
        <v>5</v>
      </c>
      <c r="C53" s="14">
        <v>1</v>
      </c>
      <c r="D53" s="14">
        <v>2</v>
      </c>
      <c r="E53" s="14">
        <v>3</v>
      </c>
      <c r="F53" s="14" t="s">
        <v>6</v>
      </c>
      <c r="G53" s="14" t="s">
        <v>7</v>
      </c>
      <c r="H53" s="10"/>
      <c r="I53" s="14" t="s">
        <v>5</v>
      </c>
      <c r="J53" s="14">
        <v>1</v>
      </c>
      <c r="K53" s="14">
        <v>2</v>
      </c>
      <c r="L53" s="14">
        <v>3</v>
      </c>
      <c r="M53" s="14" t="s">
        <v>6</v>
      </c>
      <c r="N53" s="14" t="s">
        <v>7</v>
      </c>
      <c r="O53" s="9"/>
      <c r="P53" s="14" t="s">
        <v>5</v>
      </c>
      <c r="Q53" s="14">
        <v>1</v>
      </c>
      <c r="R53" s="14">
        <v>2</v>
      </c>
      <c r="S53" s="14">
        <v>3</v>
      </c>
      <c r="T53" s="14" t="s">
        <v>6</v>
      </c>
      <c r="U53" s="14" t="s">
        <v>7</v>
      </c>
    </row>
    <row r="54" spans="2:21">
      <c r="B54" s="11">
        <v>0</v>
      </c>
      <c r="C54" s="26">
        <v>464000</v>
      </c>
      <c r="D54" s="26">
        <v>497000</v>
      </c>
      <c r="E54" s="11">
        <v>503000</v>
      </c>
      <c r="F54" s="15">
        <f>AVERAGE(C54:E54)</f>
        <v>488000</v>
      </c>
      <c r="G54" s="7">
        <f>STDEV(C54:E54)</f>
        <v>21000</v>
      </c>
      <c r="H54" s="10"/>
      <c r="I54" s="11">
        <v>0</v>
      </c>
      <c r="J54" s="27">
        <v>581000</v>
      </c>
      <c r="K54" s="27">
        <v>495000</v>
      </c>
      <c r="L54" s="11">
        <v>486000</v>
      </c>
      <c r="M54" s="15">
        <f>AVERAGE(J54:L54)</f>
        <v>520666.66666666669</v>
      </c>
      <c r="N54" s="7">
        <f>STDEV(J54:L54)</f>
        <v>52443.620520834687</v>
      </c>
      <c r="O54" s="9"/>
      <c r="P54" s="11">
        <v>0</v>
      </c>
      <c r="Q54" s="28">
        <v>243000</v>
      </c>
      <c r="R54" s="28">
        <v>277000</v>
      </c>
      <c r="S54" s="11">
        <v>239000</v>
      </c>
      <c r="T54" s="15">
        <f>AVERAGE(Q54:S54)</f>
        <v>253000</v>
      </c>
      <c r="U54" s="7">
        <f>STDEV(Q54:S54)</f>
        <v>20880.613017821099</v>
      </c>
    </row>
    <row r="55" spans="2:21">
      <c r="B55" s="11">
        <v>0.16</v>
      </c>
      <c r="C55" s="26">
        <v>674000</v>
      </c>
      <c r="D55" s="26">
        <v>664000</v>
      </c>
      <c r="E55" s="11">
        <v>702000</v>
      </c>
      <c r="F55" s="15">
        <f t="shared" ref="F55:F60" si="24">AVERAGE(C55:E55)</f>
        <v>680000</v>
      </c>
      <c r="G55" s="7">
        <f t="shared" ref="G55:G60" si="25">STDEV(C55:E55)</f>
        <v>19697.715603592209</v>
      </c>
      <c r="H55" s="10"/>
      <c r="I55" s="11">
        <v>0.5</v>
      </c>
      <c r="J55" s="27">
        <v>488000</v>
      </c>
      <c r="K55" s="27">
        <v>664000</v>
      </c>
      <c r="L55" s="11">
        <v>591000</v>
      </c>
      <c r="M55" s="15">
        <f t="shared" ref="M55:M60" si="26">AVERAGE(J55:L55)</f>
        <v>581000</v>
      </c>
      <c r="N55" s="7">
        <f t="shared" ref="N55:N60" si="27">STDEV(J55:L55)</f>
        <v>88425.109556053139</v>
      </c>
      <c r="O55" s="9"/>
      <c r="P55" s="11">
        <v>0.5</v>
      </c>
      <c r="Q55" s="28">
        <v>112000</v>
      </c>
      <c r="R55" s="28">
        <v>160000</v>
      </c>
      <c r="S55" s="11">
        <v>194000</v>
      </c>
      <c r="T55" s="15">
        <f t="shared" ref="T55:T60" si="28">AVERAGE(Q55:S55)</f>
        <v>155333.33333333334</v>
      </c>
      <c r="U55" s="7">
        <f t="shared" ref="U55:U60" si="29">STDEV(Q55:S55)</f>
        <v>41198.705481281031</v>
      </c>
    </row>
    <row r="56" spans="2:21">
      <c r="B56" s="11">
        <v>0.5</v>
      </c>
      <c r="C56" s="26">
        <v>734000</v>
      </c>
      <c r="D56" s="26">
        <v>669000</v>
      </c>
      <c r="E56" s="11">
        <v>754000</v>
      </c>
      <c r="F56" s="15">
        <f t="shared" si="24"/>
        <v>719000</v>
      </c>
      <c r="G56" s="7">
        <f t="shared" si="25"/>
        <v>44440.972086577945</v>
      </c>
      <c r="H56" s="10"/>
      <c r="I56" s="11">
        <v>1</v>
      </c>
      <c r="J56" s="27">
        <v>704000</v>
      </c>
      <c r="K56" s="27">
        <v>896000</v>
      </c>
      <c r="L56" s="11">
        <v>988000</v>
      </c>
      <c r="M56" s="15">
        <f t="shared" si="26"/>
        <v>862666.66666666663</v>
      </c>
      <c r="N56" s="7">
        <f t="shared" si="27"/>
        <v>144904.56629565975</v>
      </c>
      <c r="O56" s="9"/>
      <c r="P56" s="11">
        <v>1</v>
      </c>
      <c r="Q56" s="28">
        <v>259000</v>
      </c>
      <c r="R56" s="28">
        <v>352000</v>
      </c>
      <c r="S56" s="11">
        <v>382000</v>
      </c>
      <c r="T56" s="15">
        <f t="shared" si="28"/>
        <v>331000</v>
      </c>
      <c r="U56" s="7">
        <f t="shared" si="29"/>
        <v>64132.674979295851</v>
      </c>
    </row>
    <row r="57" spans="2:21">
      <c r="B57" s="11">
        <v>1</v>
      </c>
      <c r="C57" s="26">
        <v>892000</v>
      </c>
      <c r="D57" s="26">
        <v>1050000</v>
      </c>
      <c r="E57" s="11">
        <v>1030000</v>
      </c>
      <c r="F57" s="15">
        <f t="shared" si="24"/>
        <v>990666.66666666663</v>
      </c>
      <c r="G57" s="7">
        <f t="shared" si="25"/>
        <v>86031.002163948157</v>
      </c>
      <c r="H57" s="10"/>
      <c r="I57" s="11">
        <v>3</v>
      </c>
      <c r="J57" s="27">
        <v>4210000</v>
      </c>
      <c r="K57" s="27">
        <v>5070000</v>
      </c>
      <c r="L57" s="11">
        <v>5060000</v>
      </c>
      <c r="M57" s="15">
        <f t="shared" si="26"/>
        <v>4780000</v>
      </c>
      <c r="N57" s="7">
        <f t="shared" si="27"/>
        <v>493659.80188789929</v>
      </c>
      <c r="O57" s="9"/>
      <c r="P57" s="11">
        <v>3</v>
      </c>
      <c r="Q57" s="28">
        <v>408000</v>
      </c>
      <c r="R57" s="28">
        <v>472000</v>
      </c>
      <c r="S57" s="11">
        <v>503000</v>
      </c>
      <c r="T57" s="15">
        <f t="shared" si="28"/>
        <v>461000</v>
      </c>
      <c r="U57" s="7">
        <f t="shared" si="29"/>
        <v>48445.846055157301</v>
      </c>
    </row>
    <row r="58" spans="2:21">
      <c r="B58" s="11">
        <v>3</v>
      </c>
      <c r="C58" s="26">
        <v>1448000</v>
      </c>
      <c r="D58" s="26">
        <v>1080000</v>
      </c>
      <c r="E58" s="11">
        <v>1370000</v>
      </c>
      <c r="F58" s="15">
        <f t="shared" si="24"/>
        <v>1299333.3333333333</v>
      </c>
      <c r="G58" s="7">
        <f t="shared" si="25"/>
        <v>193910.63233699562</v>
      </c>
      <c r="H58" s="10"/>
      <c r="I58" s="11">
        <v>6</v>
      </c>
      <c r="J58" s="27">
        <v>9200000</v>
      </c>
      <c r="K58" s="27">
        <v>130000000</v>
      </c>
      <c r="L58" s="11">
        <v>140000000</v>
      </c>
      <c r="M58" s="15">
        <f t="shared" si="26"/>
        <v>93066666.666666672</v>
      </c>
      <c r="N58" s="7">
        <f t="shared" si="27"/>
        <v>72802564.05741033</v>
      </c>
      <c r="O58" s="9"/>
      <c r="P58" s="11">
        <v>6</v>
      </c>
      <c r="Q58" s="28">
        <v>1616000</v>
      </c>
      <c r="R58" s="28">
        <v>1240000</v>
      </c>
      <c r="S58" s="11">
        <v>1580000</v>
      </c>
      <c r="T58" s="15">
        <f t="shared" si="28"/>
        <v>1478666.6666666667</v>
      </c>
      <c r="U58" s="7">
        <f t="shared" si="29"/>
        <v>207473.69311152076</v>
      </c>
    </row>
    <row r="59" spans="2:21">
      <c r="B59" s="11">
        <v>6</v>
      </c>
      <c r="C59" s="26">
        <v>1592000</v>
      </c>
      <c r="D59" s="26">
        <v>1632000</v>
      </c>
      <c r="E59" s="11">
        <v>1720000</v>
      </c>
      <c r="F59" s="15">
        <f t="shared" si="24"/>
        <v>1648000</v>
      </c>
      <c r="G59" s="7">
        <f t="shared" si="25"/>
        <v>65482.822174979599</v>
      </c>
      <c r="H59" s="10"/>
      <c r="I59" s="11">
        <v>9</v>
      </c>
      <c r="J59" s="27">
        <v>448000000</v>
      </c>
      <c r="K59" s="27">
        <v>461000000</v>
      </c>
      <c r="L59" s="11">
        <v>492000000</v>
      </c>
      <c r="M59" s="15">
        <f t="shared" si="26"/>
        <v>467000000</v>
      </c>
      <c r="N59" s="7">
        <f t="shared" si="27"/>
        <v>22605309.110914629</v>
      </c>
      <c r="O59" s="9"/>
      <c r="P59" s="11">
        <v>9</v>
      </c>
      <c r="Q59" s="28">
        <v>2592000</v>
      </c>
      <c r="R59" s="28">
        <v>2880000</v>
      </c>
      <c r="S59" s="11">
        <v>2940000</v>
      </c>
      <c r="T59" s="15">
        <f t="shared" si="28"/>
        <v>2804000</v>
      </c>
      <c r="U59" s="7">
        <f t="shared" si="29"/>
        <v>186032.25526773577</v>
      </c>
    </row>
    <row r="60" spans="2:21">
      <c r="B60" s="11">
        <v>24</v>
      </c>
      <c r="C60" s="26">
        <v>493000000</v>
      </c>
      <c r="D60" s="26">
        <v>446000000</v>
      </c>
      <c r="E60" s="11">
        <v>397000000</v>
      </c>
      <c r="F60" s="15">
        <f t="shared" si="24"/>
        <v>445333333.33333331</v>
      </c>
      <c r="G60" s="7">
        <f t="shared" si="25"/>
        <v>48003472.096644342</v>
      </c>
      <c r="H60" s="10"/>
      <c r="I60" s="11">
        <v>24</v>
      </c>
      <c r="J60" s="27">
        <v>2060000000</v>
      </c>
      <c r="K60" s="27">
        <v>2250000000</v>
      </c>
      <c r="L60" s="11">
        <v>2320000000</v>
      </c>
      <c r="M60" s="15">
        <f t="shared" si="26"/>
        <v>2210000000</v>
      </c>
      <c r="N60" s="16">
        <f t="shared" si="27"/>
        <v>134536240.4707371</v>
      </c>
      <c r="O60" s="9"/>
      <c r="P60" s="11">
        <v>24</v>
      </c>
      <c r="Q60" s="28">
        <v>1632000000</v>
      </c>
      <c r="R60" s="28">
        <v>1952000000</v>
      </c>
      <c r="S60" s="11">
        <v>2031000000</v>
      </c>
      <c r="T60" s="15">
        <f t="shared" si="28"/>
        <v>1871666666.6666667</v>
      </c>
      <c r="U60" s="16">
        <f t="shared" si="29"/>
        <v>211282591.17431563</v>
      </c>
    </row>
  </sheetData>
  <mergeCells count="15">
    <mergeCell ref="C4:E4"/>
    <mergeCell ref="J4:L4"/>
    <mergeCell ref="Q4:S4"/>
    <mergeCell ref="C16:E16"/>
    <mergeCell ref="J16:L16"/>
    <mergeCell ref="Q16:S16"/>
    <mergeCell ref="C28:E28"/>
    <mergeCell ref="J28:L28"/>
    <mergeCell ref="Q28:S28"/>
    <mergeCell ref="C40:E40"/>
    <mergeCell ref="J40:L40"/>
    <mergeCell ref="Q40:S40"/>
    <mergeCell ref="C52:E52"/>
    <mergeCell ref="J52:L52"/>
    <mergeCell ref="Q52:S52"/>
  </mergeCells>
  <pageMargins left="0.31496062992125984" right="0.31496062992125984" top="0.39370078740157483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Gast</cp:lastModifiedBy>
  <cp:lastPrinted>2016-01-13T13:01:01Z</cp:lastPrinted>
  <dcterms:created xsi:type="dcterms:W3CDTF">2016-01-12T13:36:25Z</dcterms:created>
  <dcterms:modified xsi:type="dcterms:W3CDTF">2016-01-13T13:01:18Z</dcterms:modified>
</cp:coreProperties>
</file>