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roscribe\Research projects\Practice what preach\Manuscript\Raw data\"/>
    </mc:Choice>
  </mc:AlternateContent>
  <bookViews>
    <workbookView xWindow="240" yWindow="108" windowWidth="20112" windowHeight="7932"/>
  </bookViews>
  <sheets>
    <sheet name="Raw Data" sheetId="1" r:id="rId1"/>
    <sheet name="Summary Data" sheetId="2" r:id="rId2"/>
    <sheet name="Sheet1" sheetId="4" r:id="rId3"/>
  </sheets>
  <calcPr calcId="152511"/>
</workbook>
</file>

<file path=xl/calcChain.xml><?xml version="1.0" encoding="utf-8"?>
<calcChain xmlns="http://schemas.openxmlformats.org/spreadsheetml/2006/main">
  <c r="N6" i="2" l="1"/>
  <c r="N7" i="2"/>
  <c r="N8" i="2"/>
  <c r="N9" i="2"/>
  <c r="N10" i="2"/>
  <c r="N11" i="2"/>
  <c r="N5" i="2"/>
  <c r="L6" i="2"/>
  <c r="L7" i="2"/>
  <c r="L8" i="2"/>
  <c r="L9" i="2"/>
  <c r="L10" i="2"/>
  <c r="L11" i="2"/>
  <c r="L5" i="2"/>
  <c r="J6" i="2"/>
  <c r="J7" i="2"/>
  <c r="J8" i="2"/>
  <c r="J9" i="2"/>
  <c r="J10" i="2"/>
  <c r="J11" i="2"/>
  <c r="J5" i="2"/>
  <c r="H6" i="2"/>
  <c r="H7" i="2"/>
  <c r="H8" i="2"/>
  <c r="H9" i="2"/>
  <c r="H10" i="2"/>
  <c r="H11" i="2"/>
  <c r="H5" i="2"/>
  <c r="W16" i="2" l="1"/>
  <c r="E11" i="2" l="1"/>
  <c r="D18" i="2" l="1"/>
  <c r="D19" i="2"/>
  <c r="D20" i="2"/>
  <c r="D21" i="2"/>
  <c r="D22" i="2"/>
  <c r="D17" i="2"/>
  <c r="B23" i="2"/>
  <c r="C23" i="2"/>
  <c r="D23" i="2" l="1"/>
  <c r="X182" i="1"/>
  <c r="X181" i="1"/>
  <c r="X180" i="1"/>
  <c r="X179" i="1"/>
  <c r="X178" i="1"/>
  <c r="X177" i="1"/>
  <c r="X176" i="1"/>
  <c r="AK6" i="2" l="1"/>
  <c r="AK7" i="2"/>
  <c r="AK8" i="2"/>
  <c r="AK9" i="2"/>
  <c r="AK10" i="2"/>
  <c r="AK11" i="2"/>
  <c r="AI6" i="2"/>
  <c r="AI7" i="2"/>
  <c r="AI8" i="2"/>
  <c r="AI9" i="2"/>
  <c r="AI10" i="2"/>
  <c r="AI11" i="2"/>
  <c r="AK5" i="2"/>
  <c r="AI5" i="2"/>
  <c r="AE6" i="2"/>
  <c r="AG6" i="2"/>
  <c r="AG7" i="2"/>
  <c r="AG8" i="2"/>
  <c r="AG9" i="2"/>
  <c r="AG10" i="2"/>
  <c r="AG11" i="2"/>
  <c r="AG5" i="2"/>
  <c r="AE7" i="2"/>
  <c r="AE8" i="2"/>
  <c r="AE9" i="2"/>
  <c r="AE10" i="2"/>
  <c r="AE11" i="2"/>
  <c r="AE5" i="2"/>
  <c r="AC6" i="2"/>
  <c r="AC7" i="2"/>
  <c r="AC8" i="2"/>
  <c r="AC9" i="2"/>
  <c r="AC10" i="2"/>
  <c r="AC11" i="2"/>
  <c r="AC5" i="2"/>
  <c r="AA6" i="2"/>
  <c r="AA7" i="2"/>
  <c r="AA8" i="2"/>
  <c r="AA9" i="2"/>
  <c r="AA10" i="2"/>
  <c r="AA11" i="2"/>
  <c r="AA5" i="2"/>
  <c r="Y6" i="2"/>
  <c r="Y7" i="2"/>
  <c r="Y8" i="2"/>
  <c r="Y9" i="2"/>
  <c r="Y10" i="2"/>
  <c r="Y11" i="2"/>
  <c r="Y5" i="2"/>
  <c r="V6" i="2"/>
  <c r="V7" i="2"/>
  <c r="V8" i="2"/>
  <c r="V9" i="2"/>
  <c r="V10" i="2"/>
  <c r="V11" i="2"/>
  <c r="V5" i="2"/>
  <c r="T6" i="2"/>
  <c r="T7" i="2"/>
  <c r="T8" i="2"/>
  <c r="T9" i="2"/>
  <c r="T10" i="2"/>
  <c r="T11" i="2"/>
  <c r="T5" i="2"/>
  <c r="R6" i="2"/>
  <c r="R7" i="2"/>
  <c r="R8" i="2"/>
  <c r="R9" i="2"/>
  <c r="R10" i="2"/>
  <c r="R11" i="2"/>
  <c r="R5" i="2"/>
  <c r="P6" i="2"/>
  <c r="P7" i="2"/>
  <c r="P8" i="2"/>
  <c r="P9" i="2"/>
  <c r="P10" i="2"/>
  <c r="P11" i="2"/>
  <c r="P5" i="2"/>
  <c r="F6" i="2"/>
  <c r="F7" i="2"/>
  <c r="F8" i="2"/>
  <c r="F9" i="2"/>
  <c r="F10" i="2"/>
  <c r="F11" i="2"/>
  <c r="F5" i="2"/>
  <c r="D6" i="2"/>
  <c r="D7" i="2"/>
  <c r="D8" i="2"/>
  <c r="D9" i="2"/>
  <c r="D10" i="2"/>
  <c r="D11" i="2"/>
  <c r="D5" i="2"/>
  <c r="S182" i="1" l="1"/>
  <c r="S181" i="1"/>
  <c r="S180" i="1"/>
  <c r="S179" i="1"/>
  <c r="S178" i="1"/>
  <c r="S177" i="1"/>
  <c r="S176" i="1"/>
  <c r="V176" i="1" l="1"/>
  <c r="V177" i="1"/>
  <c r="V178" i="1"/>
  <c r="V179" i="1"/>
  <c r="V180" i="1"/>
  <c r="V181" i="1"/>
  <c r="V182" i="1"/>
  <c r="U176" i="1"/>
  <c r="U182" i="1"/>
  <c r="U181" i="1"/>
  <c r="U180" i="1"/>
  <c r="U179" i="1"/>
  <c r="U178" i="1"/>
  <c r="U177" i="1"/>
  <c r="T182" i="1"/>
  <c r="T180" i="1"/>
  <c r="T181" i="1"/>
  <c r="T179" i="1"/>
  <c r="T178" i="1"/>
  <c r="T177" i="1"/>
  <c r="T176" i="1"/>
  <c r="R176" i="1"/>
  <c r="Q176" i="1"/>
  <c r="Q177" i="1"/>
  <c r="R177" i="1"/>
  <c r="Q178" i="1"/>
  <c r="R178" i="1"/>
  <c r="Q179" i="1"/>
  <c r="R179" i="1"/>
  <c r="Q180" i="1"/>
  <c r="R180" i="1"/>
  <c r="Q181" i="1"/>
  <c r="R181" i="1"/>
  <c r="Q182" i="1"/>
  <c r="R182" i="1"/>
  <c r="P182" i="1"/>
  <c r="P181" i="1"/>
  <c r="P180" i="1"/>
  <c r="P179" i="1"/>
  <c r="P178" i="1"/>
  <c r="P177" i="1"/>
  <c r="P176" i="1"/>
  <c r="O176" i="1"/>
  <c r="O177" i="1"/>
  <c r="O178" i="1"/>
  <c r="O179" i="1"/>
  <c r="O180" i="1"/>
  <c r="O181" i="1"/>
  <c r="O182" i="1"/>
  <c r="M176" i="1"/>
  <c r="M177" i="1"/>
  <c r="M178" i="1"/>
  <c r="M179" i="1"/>
  <c r="M180" i="1"/>
  <c r="M181" i="1"/>
  <c r="M182" i="1"/>
  <c r="K176" i="1"/>
  <c r="K177" i="1"/>
  <c r="K178" i="1"/>
  <c r="K179" i="1"/>
  <c r="K180" i="1"/>
  <c r="K181" i="1"/>
  <c r="K182" i="1"/>
  <c r="I176" i="1"/>
  <c r="I177" i="1"/>
  <c r="I178" i="1"/>
  <c r="I179" i="1"/>
  <c r="I180" i="1"/>
  <c r="I181" i="1"/>
  <c r="I182" i="1"/>
  <c r="G182" i="1"/>
  <c r="G181" i="1"/>
  <c r="G180" i="1"/>
  <c r="G179" i="1"/>
  <c r="G178" i="1"/>
  <c r="G177" i="1"/>
  <c r="G176" i="1"/>
  <c r="E182" i="1"/>
  <c r="E181" i="1"/>
  <c r="E180" i="1"/>
  <c r="E179" i="1"/>
  <c r="E178" i="1"/>
  <c r="E177" i="1"/>
  <c r="E176" i="1"/>
  <c r="D182" i="1"/>
  <c r="D181" i="1"/>
  <c r="D180" i="1"/>
  <c r="D179" i="1"/>
  <c r="D178" i="1"/>
  <c r="D177" i="1"/>
  <c r="D176" i="1"/>
  <c r="B176" i="1"/>
  <c r="B182" i="1"/>
  <c r="B179" i="1"/>
  <c r="B180" i="1"/>
  <c r="B181" i="1"/>
  <c r="B178" i="1"/>
  <c r="B177" i="1"/>
</calcChain>
</file>

<file path=xl/comments1.xml><?xml version="1.0" encoding="utf-8"?>
<comments xmlns="http://schemas.openxmlformats.org/spreadsheetml/2006/main">
  <authors>
    <author>Karen Woolley</author>
    <author>Wagner, Linda</author>
  </authors>
  <commentList>
    <comment ref="S1" authorId="0" shapeId="0">
      <text>
        <r>
          <rPr>
            <b/>
            <sz val="9"/>
            <color indexed="81"/>
            <rFont val="Tahoma"/>
            <family val="2"/>
          </rPr>
          <t>Karen Woolley:</t>
        </r>
        <r>
          <rPr>
            <sz val="9"/>
            <color indexed="81"/>
            <rFont val="Tahoma"/>
            <family val="2"/>
          </rPr>
          <t xml:space="preserve">
Including if no external funding was used ie, some sort of funding statement made
</t>
        </r>
      </text>
    </comment>
    <comment ref="Z1" authorId="0" shapeId="0">
      <text>
        <r>
          <rPr>
            <b/>
            <sz val="9"/>
            <color indexed="81"/>
            <rFont val="Tahoma"/>
            <family val="2"/>
          </rPr>
          <t>Karen Woolley:</t>
        </r>
        <r>
          <rPr>
            <sz val="9"/>
            <color indexed="81"/>
            <rFont val="Tahoma"/>
            <family val="2"/>
          </rPr>
          <t xml:space="preserve">
Is this the journal name?  Just a note that Serina and I will only be searching journals listed in MEDLINE ie, looking at how much of our research is published in peer-reviewed journals (that many outside of our profession can access) vs industry newsletters (that members of our profession access)</t>
        </r>
      </text>
    </comment>
    <comment ref="AA1" authorId="0" shapeId="0">
      <text>
        <r>
          <rPr>
            <b/>
            <sz val="9"/>
            <color indexed="81"/>
            <rFont val="Tahoma"/>
            <family val="2"/>
          </rPr>
          <t>Karen Woolley:</t>
        </r>
        <r>
          <rPr>
            <sz val="9"/>
            <color indexed="81"/>
            <rFont val="Tahoma"/>
            <family val="2"/>
          </rPr>
          <t xml:space="preserve">
We will have to take into account publication lag - looking at Scherer's research we can expect that about 15% of abstracts may be published as full papers one year after a conference and about 30% two years after a conference.</t>
        </r>
      </text>
    </comment>
    <comment ref="AC1" authorId="0" shapeId="0">
      <text>
        <r>
          <rPr>
            <b/>
            <sz val="9"/>
            <color indexed="81"/>
            <rFont val="Tahoma"/>
            <family val="2"/>
          </rPr>
          <t>Karen Woolley:</t>
        </r>
        <r>
          <rPr>
            <sz val="9"/>
            <color indexed="81"/>
            <rFont val="Tahoma"/>
            <family val="2"/>
          </rPr>
          <t xml:space="preserve">
We will base this just on the total of authors you list from the abstract vs the total of authors on the publication that we find.
</t>
        </r>
      </text>
    </comment>
    <comment ref="AE1" authorId="0" shapeId="0">
      <text>
        <r>
          <rPr>
            <b/>
            <sz val="9"/>
            <color indexed="81"/>
            <rFont val="Tahoma"/>
            <family val="2"/>
          </rPr>
          <t>Karen Woolley:</t>
        </r>
        <r>
          <rPr>
            <sz val="9"/>
            <color indexed="81"/>
            <rFont val="Tahoma"/>
            <family val="2"/>
          </rPr>
          <t xml:space="preserve">
Suggest we look at this metric to give modern edge to our research and as citation metric is limited by time delays…
</t>
        </r>
      </text>
    </comment>
    <comment ref="AF1" authorId="0" shapeId="0">
      <text>
        <r>
          <rPr>
            <b/>
            <sz val="9"/>
            <color indexed="81"/>
            <rFont val="Tahoma"/>
            <family val="2"/>
          </rPr>
          <t>Karen Woolley:</t>
        </r>
        <r>
          <rPr>
            <sz val="9"/>
            <color indexed="81"/>
            <rFont val="Tahoma"/>
            <family val="2"/>
          </rPr>
          <t xml:space="preserve">
Yes, the IF has all of its issues, but it would be interesting to see the type of journals accepting our research
</t>
        </r>
      </text>
    </comment>
    <comment ref="AG1" authorId="0" shapeId="0">
      <text>
        <r>
          <rPr>
            <b/>
            <sz val="9"/>
            <color indexed="81"/>
            <rFont val="Tahoma"/>
            <family val="2"/>
          </rPr>
          <t>Karen Woolley:</t>
        </r>
        <r>
          <rPr>
            <sz val="9"/>
            <color indexed="81"/>
            <rFont val="Tahoma"/>
            <family val="2"/>
          </rPr>
          <t xml:space="preserve">
How accessible is our research once published?  Topical issue and worth including I think especially as we don't expect there to be many publications to troll through…
</t>
        </r>
      </text>
    </comment>
    <comment ref="Q2" authorId="0" shapeId="0">
      <text>
        <r>
          <rPr>
            <b/>
            <sz val="9"/>
            <color indexed="81"/>
            <rFont val="Tahoma"/>
            <family val="2"/>
          </rPr>
          <t>Karen Woolley:</t>
        </r>
        <r>
          <rPr>
            <sz val="9"/>
            <color indexed="81"/>
            <rFont val="Tahoma"/>
            <family val="2"/>
          </rPr>
          <t xml:space="preserve">
This will be a large bucket - we could consider a brakedown as per the JAMA study (Table 1), but perhaps we need to look at how much work this would entail.  I am happy to go with these three broad categories, but feel that ISMPP has accepted far too many poorly powered surveys (eg, response rates of &lt;10%) in the past - highlighting how these are rarely, if ever, published may have some value...but we are all volunteers here so better to finish the study on time and with low stress than aim to do everything!</t>
        </r>
      </text>
    </comment>
    <comment ref="W2" authorId="0" shapeId="0">
      <text>
        <r>
          <rPr>
            <b/>
            <sz val="9"/>
            <color indexed="81"/>
            <rFont val="Tahoma"/>
            <family val="2"/>
          </rPr>
          <t>Karen Woolley:</t>
        </r>
        <r>
          <rPr>
            <sz val="9"/>
            <color indexed="81"/>
            <rFont val="Tahoma"/>
            <family val="2"/>
          </rPr>
          <t xml:space="preserve">
Empty column - deliberate or placeholder?</t>
        </r>
      </text>
    </comment>
    <comment ref="H50" authorId="1" shapeId="0">
      <text>
        <r>
          <rPr>
            <b/>
            <sz val="9"/>
            <color indexed="81"/>
            <rFont val="Tahoma"/>
            <family val="2"/>
          </rPr>
          <t>Wagner, Linda:</t>
        </r>
        <r>
          <rPr>
            <sz val="9"/>
            <color indexed="81"/>
            <rFont val="Tahoma"/>
            <family val="2"/>
          </rPr>
          <t xml:space="preserve">
the authors are not identified- which ones are US and which ones are EU</t>
        </r>
      </text>
    </comment>
  </commentList>
</comments>
</file>

<file path=xl/sharedStrings.xml><?xml version="1.0" encoding="utf-8"?>
<sst xmlns="http://schemas.openxmlformats.org/spreadsheetml/2006/main" count="1313" uniqueCount="569">
  <si>
    <t>Authorship</t>
  </si>
  <si>
    <t>Observational</t>
  </si>
  <si>
    <t>Opinion piece</t>
  </si>
  <si>
    <t>Article type</t>
  </si>
  <si>
    <t>Interventional</t>
  </si>
  <si>
    <t>Published (Y/N)</t>
  </si>
  <si>
    <t>Change in authorship (Y/N)</t>
  </si>
  <si>
    <t>Number of authors in publication</t>
  </si>
  <si>
    <t>Government</t>
  </si>
  <si>
    <t>Other</t>
  </si>
  <si>
    <t>Funding Source</t>
  </si>
  <si>
    <t>Industry</t>
  </si>
  <si>
    <t>abstract title</t>
  </si>
  <si>
    <t>Acceptance rate by year</t>
  </si>
  <si>
    <t>Poster</t>
  </si>
  <si>
    <t>Oral presentation</t>
  </si>
  <si>
    <t>Affiliation</t>
  </si>
  <si>
    <t>Altmetrics Score (if available)</t>
  </si>
  <si>
    <t>Free to access</t>
  </si>
  <si>
    <t>A survey of global publication practices for authors of commercially-sponsored original research and review articles</t>
  </si>
  <si>
    <t>Y</t>
  </si>
  <si>
    <t>x</t>
  </si>
  <si>
    <t>Acceptance and utilization of digital congress poster presentations: a survey of medical publication professionals</t>
  </si>
  <si>
    <t>A survey of medical publication professionals on the role of copy editors</t>
  </si>
  <si>
    <t>Accesses versus citations: why you need to measure both to assess publication impact</t>
  </si>
  <si>
    <t>An analysis of industry-funded studies published in the New England Journal of Medicine</t>
  </si>
  <si>
    <t>Benchmarking Twitter hashtag usage at medical conferences</t>
  </si>
  <si>
    <t>Authorship criteria in medical journals: a review of guidance</t>
  </si>
  <si>
    <t>Benchmarking Twitter usage among scientific journals</t>
  </si>
  <si>
    <t>Can free online tools help publication professionals identify therapeutic area experts and target journals?</t>
  </si>
  <si>
    <t>Corporate integrity agreements 2007–2011</t>
  </si>
  <si>
    <t>Case reports: expanding clinical knowledge</t>
  </si>
  <si>
    <t>Corporate integrity agreements: what they say about publications, publication planning, transparency, and ICMJE</t>
  </si>
  <si>
    <t>Development and implications of a redacted clinical trial protocol for posting online with the published manuscript</t>
  </si>
  <si>
    <t>Industry-sponsored clinical trials: time to publication</t>
  </si>
  <si>
    <t>Evaluating factors influencing timelines for publication submission after implementation of GPP2 guidelines–raising the bar to shorten timelines</t>
  </si>
  <si>
    <t>Innovative, evidence-based, practical primer tools for publication professionals working with authors in the Asia-Pacific region</t>
  </si>
  <si>
    <t>Journal impact factors benefit from the content of pharma-affiliated authors</t>
  </si>
  <si>
    <t>Monitoring the external publications environment: identifying and communicating significant developments to key stakeholders in a corporate setting</t>
  </si>
  <si>
    <t>Making the grade: analysis of performance on the ISMPP CMPP examination</t>
  </si>
  <si>
    <t>Novel approaches to conveying scientific communication outputs</t>
  </si>
  <si>
    <t>Positive and negative trial data: are there publication differences?</t>
  </si>
  <si>
    <t>Perceived challenges to open peer review and opportunities for education</t>
  </si>
  <si>
    <t>Plagiarism in medical publications: practical solutions for maintaining integrity in the industry</t>
  </si>
  <si>
    <t>Publication planning at one pharmaceutical company: a guidance document creation to ensure compliance with industry best practices and laws</t>
  </si>
  <si>
    <t>Publication steering committee development at a pharmaceutical company: experience 1-year postdepartmental guidance document development</t>
  </si>
  <si>
    <t>Social media usage by medical journals: implications for publication planning</t>
  </si>
  <si>
    <t>Ripe’ for change: introducing a new index of publication efficiency</t>
  </si>
  <si>
    <t>Streamlining and improving the global publication development process to align with best publication practices</t>
  </si>
  <si>
    <t>Structuring publication teams to meet global needs –where are we now?</t>
  </si>
  <si>
    <t>Use of stakeholder survey feedback for improvement of the publication review and approval process</t>
  </si>
  <si>
    <t>Systematic review on the prevalence of ghostwriting: misleading, misguided, and mistaken ‘evidence’</t>
  </si>
  <si>
    <t>Utilization and attitudes on technological advances in medical publications</t>
  </si>
  <si>
    <t>Augmented reality: bringing another dimension to scientific publications</t>
  </si>
  <si>
    <t>Celgene history books: an innovative and interactive key publication archiving tool</t>
  </si>
  <si>
    <t>Corporate integrity agreements 2012</t>
  </si>
  <si>
    <t>Guidelines for literature analyses: an agency perspective</t>
  </si>
  <si>
    <t>Increasing and evolving use of smart technology to access congress posters</t>
  </si>
  <si>
    <t>Introducing good publications practices in China: a case study in nuance and know-how</t>
  </si>
  <si>
    <t>Perception of multimedia content by journal editors</t>
  </si>
  <si>
    <t>Trends in the perception of industry-related medical publications</t>
  </si>
  <si>
    <t>Trends in clinical trial publication in open-access journals</t>
  </si>
  <si>
    <t>Twitter hashtag usage at medical conferences: follow-up analysis</t>
  </si>
  <si>
    <t>Worldwide implementation of a publication planning and development policy</t>
  </si>
  <si>
    <t>Public website disclosure of corporate publication policies and procedures among pharmaceutical companies</t>
  </si>
  <si>
    <t>sanofi-aventis US, Bridgewater, NJ, USA</t>
  </si>
  <si>
    <t>How clear is transparent? A content analysis of transparency statements used within medical and scientific peer-review publications</t>
  </si>
  <si>
    <t>Benchmarking medical publication policies, procedures, and practices across pharmaceutical companies</t>
  </si>
  <si>
    <t>Public availability of pharma policies on their role in peer-reviewed publications</t>
  </si>
  <si>
    <t>Complete Medical Communications and Complete
Medical Group, Macclesfield, UK</t>
  </si>
  <si>
    <t>N</t>
  </si>
  <si>
    <t>Observations on shifting preferences for planning, writing, and management of scientific publications</t>
  </si>
  <si>
    <t>RPS, Inc., Fort Washington, PA, USA</t>
  </si>
  <si>
    <t>The role of medical publications in determining access, coverage, and reimbursement policy for health plans</t>
  </si>
  <si>
    <t>Peloton Advantage, LLC, Parsippany, NJ, USA</t>
  </si>
  <si>
    <t>Achieving best practice: benefits of an electronic publications planning tool</t>
  </si>
  <si>
    <t>Envision Technology Solutions, Glastonbury, CT, USA</t>
  </si>
  <si>
    <t>Review of online publication policies: pharmaceutical companies and medical  colleges</t>
  </si>
  <si>
    <t>AstraZeneca Pharmaceuticals LLC, Wilmington, DE,
USA</t>
  </si>
  <si>
    <t>A survey of accredited US medical school policies regarding collaboration with  industry on secondary publications</t>
  </si>
  <si>
    <t>Beliefs of US KOLs regarding professionalism in pharmaceutical companysponsored medical publications</t>
  </si>
  <si>
    <t>Advanced Clinical Concepts, Bridgewater, NJ, USA</t>
  </si>
  <si>
    <t>Evidence-based approach to publication planning</t>
  </si>
  <si>
    <t>Gardiner-Caldwell US, Secaucus, NJ, USA</t>
  </si>
  <si>
    <t>Gardiner-Caldwell London, Berkshire, UK; Gardiner-Caldwell 
Communications, Cheshire, UK</t>
  </si>
  <si>
    <t>Strengthening the collaboration between authors and publication planners: recommendations from a publications advisory board</t>
  </si>
  <si>
    <t>Gardiner-Caldwell US, Secaucus, NJ, USA; Bristol-Myers Squibb Company, Plainsboro, NJ, USA</t>
  </si>
  <si>
    <t>A survey of medical journals’ acceptance of the role of professional medical writers in peer-reviewed publications</t>
  </si>
  <si>
    <t>Complete Healthcare Communications Inc., Chadds Ford, PA, USA</t>
  </si>
  <si>
    <t>Development of clinically impactful, scientifically relevant and wholly transparent academic publications: an eight-step, best-practices approach to quality and compliance</t>
  </si>
  <si>
    <t>Clinical Connexion, Newtown, PA, USA</t>
  </si>
  <si>
    <t>Clinical trial data disclosure: impact on publication policies and disposition</t>
  </si>
  <si>
    <t>Complete Healthcare Communications, Inc., Chadds Ford, PA, USA</t>
  </si>
  <si>
    <t>A novel ‘strength-of-voice’ metric to evaluate quality of publications</t>
  </si>
  <si>
    <t>UBC-Envision Group, Southport, CT, USA</t>
  </si>
  <si>
    <t>Acceptance rate analysis for Pfizer-supported manuscripts</t>
  </si>
  <si>
    <t>Pfizer, Inc., New York, NY, USA</t>
  </si>
  <si>
    <t>A survey of adherence to the Consolidated Standards of Reporting Trials (CONSORT) guidelines for abstracts</t>
  </si>
  <si>
    <t>Siro Clinpharm Pvt. Ltd, Mumbai, India</t>
  </si>
  <si>
    <t>Johnson &amp; Johnson Pharmaceutical Research &amp; Development LLC, Raritan, NJ, USA</t>
  </si>
  <si>
    <t>Acknowledgment of medical writers in medical journal articles: a comparison from the years 2000 and 2007</t>
  </si>
  <si>
    <t>Pfizer, Inc., Collegeville, PA, USA</t>
  </si>
  <si>
    <t>A medical writing survey to develop a certification examination</t>
  </si>
  <si>
    <t>X</t>
  </si>
  <si>
    <t>A review of manuscript cycle times from 2009 to 2012: results from a major pharmaceutical sponsor</t>
  </si>
  <si>
    <t xml:space="preserve"> An automated literature analysis tool to enhance literature searches for publication
subcommittees (PSCs) and publication planning</t>
  </si>
  <si>
    <t>Attitudes of healthcare professionals towards medical writers and pharmaceutical
company involvement in publications</t>
  </si>
  <si>
    <t>Global Medical &amp; Scientific Communications, Celgene Corporation, Summit, NJ,</t>
  </si>
  <si>
    <t>Clinical trial data - reducing the time to submission</t>
  </si>
  <si>
    <t>bGlobal Publications Group, Shire Specialty Pharma, Eysins, Switzerland</t>
  </si>
  <si>
    <t>Digital dissemination of scientific poster presentations via quick response (QR) codes:
implementation and analytics</t>
  </si>
  <si>
    <t>Pfizer Oncology Global Medical Communications, New York, NY, USA, La Jolla, CA,</t>
  </si>
  <si>
    <t>Pfizer Oncology Global Medical Communications, Walton Oaks, UK</t>
  </si>
  <si>
    <t>‘Got GPP skills?’ Skill-building initiative for publication professionals in pharmaceutical
industry setting</t>
  </si>
  <si>
    <t>Bristol-Myers Squibb, Princeton, NJ, USA</t>
  </si>
  <si>
    <t>The Medicine Group, New Hope, PA, USA</t>
  </si>
  <si>
    <t>Implementation of an educational program regarding best publication practices and the
introduction of publication management software across a global organization</t>
  </si>
  <si>
    <t>Global Medical Publications, Bristol-Myers Squibb, Princeton, NJ, USA</t>
  </si>
  <si>
    <t>Improving data accessibility through innovations in regional publication planning, training,
and implementation</t>
  </si>
  <si>
    <t>Nucleus Global, Hamilton, NJ, USA</t>
  </si>
  <si>
    <t>Incomplete conflict of interest (COI) disclosures – contribution of medical journal
requirements</t>
  </si>
  <si>
    <t>Research and Development, Bristol Myers-Squibb, Melbourne, Australia</t>
  </si>
  <si>
    <t xml:space="preserve"> Kicking off cost-efficient abstracts: factors influencing abstract development time</t>
  </si>
  <si>
    <t>Multimedia Publishing, Elsevier, New York, NY, USA</t>
  </si>
  <si>
    <t>Publication agreements or ‘gag orders’? Compliance of publication restrictions with Good
Publication Practice 2 (GPP2) for trials on ClinicalTrials.gov</t>
  </si>
  <si>
    <t>Publication experience in orphan diseases: case study with Cryopyrin-Associated Periodic
Syndromes (CAPS)</t>
  </si>
  <si>
    <t>Regeneron Pharmaceuticals Inc., Tarrytown, NY, USA</t>
  </si>
  <si>
    <t>Publication of health economics and outcomes research (HEOR) data in non-HEOR
journals: a literature analysis</t>
  </si>
  <si>
    <t>MedErgy HealthGroup, Yardley, PA, USA</t>
  </si>
  <si>
    <t>Relationship of citations received for published articles to a journal’s impact factor at time
of submission</t>
  </si>
  <si>
    <t>Eli Lilly and Company, Indianapolis, IN, USA</t>
  </si>
  <si>
    <t>Submitting prior reviews with a previously rejected manuscript when seeking publication in
another journal: implications for closing the credibility gap in reporting industry-sponsored
clinical research</t>
  </si>
  <si>
    <t>Success at journal of choice and effect of resubmissions on publication timing for Pfizersponsored
publications in 2012</t>
  </si>
  <si>
    <t>The evolution of journals from print to enriched media: an assessment of journal digital
characteristics</t>
  </si>
  <si>
    <t>Transparency in publications: reporting of funding, conflicts of interest and writing
assistance – call for standardized declaration for reporting</t>
  </si>
  <si>
    <t>MediCom Consult, Villeurbanne, France</t>
  </si>
  <si>
    <t>MedThink SciCom, Raleigh, NC, USA</t>
  </si>
  <si>
    <t>Novartis Pharmaceuticals Corporation, East Hanover, NJ, USA</t>
  </si>
  <si>
    <t>Biogen Idec, Weston, MA, USA</t>
  </si>
  <si>
    <t>PI2Solutions, Hertfordshire, UK; Information &amp; Library Services, Pfizer Inc., Walton Oaks, UK</t>
  </si>
  <si>
    <t xml:space="preserve">PAREXEL International, Worthing, UK; EPG Health Media, Tunbridge Wells, UK
</t>
  </si>
  <si>
    <t>Total number of authors on the abstract</t>
  </si>
  <si>
    <t>An assessment of author disclosure requirements by medical congresses</t>
  </si>
  <si>
    <t>ReSearch Pharmaceutical Services, Inc., Fort Washington, PA, USA</t>
  </si>
  <si>
    <t>Authorship above reproach: Amgen’s continuing commitment to maintain the integrity of scientific publications</t>
  </si>
  <si>
    <t>Amgen Inc., Thousand Oaks, CA, USA</t>
  </si>
  <si>
    <t>An ICMJE journal survey: what is the extent of the trend toward rejecting industry-sponsored publications?</t>
  </si>
  <si>
    <t>Embryon, Somerville, NJ, USA</t>
  </si>
  <si>
    <t>Authorship, acknowledgement, serology and statistics: a study of vaccine literature in the 1980s,1990s, and 2000s</t>
  </si>
  <si>
    <t>Novartis Vaccines and Diagnostics, Cambridge, MA, USA</t>
  </si>
  <si>
    <t>Awareness and attitudes for guidelines and policies on authorship of clinical publications</t>
  </si>
  <si>
    <t>Health Learning Systems, Parsippany, NJ, USA</t>
  </si>
  <si>
    <t>Clinical trial identifiers in publications and accessibility of clinical trial data</t>
  </si>
  <si>
    <t>UBC-Envision Group, Philadelphia, PA, USA</t>
  </si>
  <si>
    <t>Best practices for development of non-primary data publications: a needs-based approach</t>
  </si>
  <si>
    <t>Publication CONNEXION, Newtown, PA, USA</t>
  </si>
  <si>
    <t>Comparison of journal guidelines within and across therapeutic areas and healthcare audiences</t>
  </si>
  <si>
    <t>Compliance in scientific publications: pharma’s response to GPP2</t>
  </si>
  <si>
    <t>Improving staff assessment and understanding of compliance guidelines</t>
  </si>
  <si>
    <t>KnowledgePoint360 Group, Secaucus, NJ, USA; Scientific Connexions, Newtown, PA, USA</t>
  </si>
  <si>
    <t>KnowledgePoint360 Group, Macclesfield, Cheshire, UK</t>
  </si>
  <si>
    <t>Getting ready for GPP2: the Caudex Medical experience</t>
  </si>
  <si>
    <t>Caudex Medical Ltd, Oxford, UK</t>
  </si>
  <si>
    <t>Information derived from the ClinicalTrials.gov database: analyses and applications to strategic publication planning</t>
  </si>
  <si>
    <t>Interactive poster sessions: a case study</t>
  </si>
  <si>
    <t>PAREXEL, Hackensack, NJ, USA</t>
  </si>
  <si>
    <t>AstraZeneca, Macclesfield, UK; PAREXEL, Worthing, UK</t>
  </si>
  <si>
    <t>Optimizing online medical information</t>
  </si>
  <si>
    <t>Merck, Kenilworth, NJ, USA; Complete Healthcare Communications, Inc., Chadds Ford, PA, USA</t>
  </si>
  <si>
    <t>Medical information access preferences: results of a survey of physician assistants and nurse practitioners</t>
  </si>
  <si>
    <t>Churchill Communications, LLC, Maplewood, NJ, USA; The George Washington University, Washington, DC, USA</t>
  </si>
  <si>
    <t>Publication of the results of Chinese trials after registration in ClinicalTrials.gov versus ChiCTR</t>
  </si>
  <si>
    <t>West China Hospital of Sichuan University, Chengdu, China; West China School of Medicine Sichuan University, Chengdu, China</t>
  </si>
  <si>
    <t>Round up the usual suspects? Involvement of medical writers and the pharmaceutical industry in retracted publications</t>
  </si>
  <si>
    <t>University of Queensland, Brisbane St. Lucia, Australia and University of the Sunshine Coast, Queensland, Australia; ProScribe Medical Communications, Noosaville, Queensland, Australia</t>
  </si>
  <si>
    <t>Sponsored reviews and supplements: current  approaches and future trends</t>
  </si>
  <si>
    <t>Astellas Pharma Global Development, Inc., Deerfield, IL, USA; Elsevier, New York, NY, USA</t>
  </si>
  <si>
    <t>ACUMED, Tytherington, Cheshire, UK</t>
  </si>
  <si>
    <t>Speaking of value: the need for common terminology
for communicating health economic information</t>
  </si>
  <si>
    <t>Survey of conflict of interest disclosure policies of medical journals</t>
  </si>
  <si>
    <t>PPSI a PAREXEL company, Stamford, CT, USA</t>
  </si>
  <si>
    <t>PPSI a PAREXEL company, Worthing, UK</t>
  </si>
  <si>
    <t>Variation in developing scientific posters: one
medical communications agency’s perspective</t>
  </si>
  <si>
    <t>Scientific Connexions, Newtown, PA, USA</t>
  </si>
  <si>
    <t>Shire Development LLC, Wayne, PA, USA</t>
  </si>
  <si>
    <t>Oxford PharmaGenesis Ltd, Oxford, UK; Shire AG, Eysins, Switzerland</t>
  </si>
  <si>
    <t>PAREXEL International, Worthing, UK</t>
  </si>
  <si>
    <t>PAREXEL International, Hackensack, New Jersey, USA</t>
  </si>
  <si>
    <t xml:space="preserve">ProScribe Medical Communications, Noosaville, QLD, Australia; University of the Sunshine Coast, Maroochydore DC, QLD, Australia; University of Queensland, Brisbane, QLD, Australia </t>
  </si>
  <si>
    <t>Nature Publishing Group, London, UK</t>
  </si>
  <si>
    <r>
      <t xml:space="preserve">Nature Publishing Group, New York, NY, USA; </t>
    </r>
    <r>
      <rPr>
        <vertAlign val="superscript"/>
        <sz val="11"/>
        <color theme="1"/>
        <rFont val="Calibri"/>
        <family val="2"/>
        <scheme val="minor"/>
      </rPr>
      <t/>
    </r>
  </si>
  <si>
    <t>KnowledgePoint360 Group, Lyndhurst, NJ, USA</t>
  </si>
  <si>
    <t>inScience Communications, Chester, UK: Wolters Kluwer, Chester, UK</t>
  </si>
  <si>
    <t>Adis, Auckland, New Zealand</t>
  </si>
  <si>
    <t>Medical Affairs, Department of Cardiovascular þ Metabolic Medicine, Boehringer
Ingelheim, Ridgefield, CT, USA</t>
  </si>
  <si>
    <t>Scientific Affairs, Global Clinical Development þ Medical Affairs, Boehringer
Ingelheim, Ingelheim am Rhein, Germany</t>
  </si>
  <si>
    <t>Complete Medical Communications Ltd, Macclesfield, UK; Complete Medical Group Worldwide Ltd, Macclesfield, UK</t>
  </si>
  <si>
    <t>Caudex Medical, Oxford, UK</t>
  </si>
  <si>
    <t>ProScribe Medical Communications, Noosaville, QLD, Australia; University of Queensland, St Lucia, QLD, Australia; University of the Sunshine Coast, Sippy Downs, QLD, Australia; ProScribe Medical Communications, Melbourne, VIC, Australia; ProScribe Medical Communications, Wollongong, NSW, Australia</t>
  </si>
  <si>
    <t>Global Publications Group, Shire Specialty Pharma, Eysins, Switzerland</t>
  </si>
  <si>
    <t>Global Publications Group, Shire Specialty Pharma, Wayne, PA, USA; Compliance Implementation Services (CIS), Media, PA, USA</t>
  </si>
  <si>
    <t>BioMed Central, London, UK</t>
  </si>
  <si>
    <t>Churchill Communications, Maplewood, NJ, USA</t>
  </si>
  <si>
    <t>Janssen Research &amp; Development, LLC, Raritan, NJ, USA; Janssen Global Services, Raritan LLC, Raritan, NJ, USA</t>
  </si>
  <si>
    <t>Novartis Pharmaceuticals Corporation, East Hanover, NJ, USA; Oxford PharmaGenesis Inc., Newtown, PA, USA</t>
  </si>
  <si>
    <t>ProScribe Medical Communications, Melbourne, VIC, Australia; ProScribe Medical Communications, Sydney, NSW, Australia; ProScribe Medical Communications, Noosaville, QLD, Australia; University of Queensland, St Lucia, QLD, Australia; University of the Sunshine Coast, Sippy Downs, QLD, Australia</t>
  </si>
  <si>
    <t>Elsevier Ltd, Oxford, Oxfordshire, UK</t>
  </si>
  <si>
    <t>Amgen (Europe) GmbH, Zug, Switzerland</t>
  </si>
  <si>
    <t>Sanofi, Bridgewater, NJ, USA;  International Society for Medical Publication Professionals, Briarcliff Manor,
NY, USA</t>
  </si>
  <si>
    <t>Genzyme, a Sanofi Company, Cambridge, MA, USA</t>
  </si>
  <si>
    <t>PAREXEL International, Hackensack, NJ, USA</t>
  </si>
  <si>
    <t>Quintiles Medical Communications, Parsippany, NJ, USA</t>
  </si>
  <si>
    <t>Global Publications Group, Shire Specialty Pharma, Wayne, PA, USA</t>
  </si>
  <si>
    <t>Global Publications Group, Shire Specialty Pharma, Turnhout, Belgium</t>
  </si>
  <si>
    <t>Rete Biomedical Communications Corp., Wyckoff, NJ, USA</t>
  </si>
  <si>
    <t>Bristol-Myers Squibb, Princeton, NJ, USA; Knowledgepoint360 Group, Lyndhurst, NJ, USA</t>
  </si>
  <si>
    <t>MedImmune, Gaithersburg, MD, USA</t>
  </si>
  <si>
    <t>Hamilton House, Virginia Beach, VA, USA</t>
  </si>
  <si>
    <t>ProScribe Medical Communications, Noosaville, QLD Australia</t>
  </si>
  <si>
    <t>SCI Scientific Communications &amp; Information, Inc, Parsippany, NJ, USA; Global Publications Group, Shire Specialty Pharma, Wayne, PA, USA</t>
  </si>
  <si>
    <t>Analyzing the landscape of author instructions for general medicine journals: past and present</t>
  </si>
  <si>
    <t>Laura M. Miesle, Teresa A. Oblak, Lamara D. Shrode and Amy M. Horton</t>
  </si>
  <si>
    <t>Assessment of good publication practice in medical communications companies’ online descriptions of capabilities</t>
  </si>
  <si>
    <t>Andrew A. Napoli</t>
  </si>
  <si>
    <t>Characterization of awareness and application of publications guidelines among pharmaceutical professionals</t>
  </si>
  <si>
    <t>Steven Palmisano, Lawrence Nelson, Todd Parker, Kathryn Robinson and Angie Miller</t>
  </si>
  <si>
    <t>Comparative effectiveness research in the United States: implications for publication planners</t>
  </si>
  <si>
    <t>Comparison of results reporting on ClinicalTrials.gov by funding source</t>
  </si>
  <si>
    <t>Jennifer L. Giel</t>
  </si>
  <si>
    <t>Correlating open access article views with citations using four databases</t>
  </si>
  <si>
    <t>Create a scientific publications guidance document to ensure continued awareness and compliance with industry best practices, regulations, guidances, and laws</t>
  </si>
  <si>
    <t>Brian Scheckner, Thomas Babcock, Fran Young and Jamie Ghen</t>
  </si>
  <si>
    <t>Current and future publication practices: a survey of attendees at ISMPP 2010</t>
  </si>
  <si>
    <t>Cate Foster, Jenna Steere, Lisa Sullivan, Julie Beeso and Jo Oswald</t>
  </si>
  <si>
    <t>Do medical journals have consistent authorship policies and procedures? A randomized survey</t>
  </si>
  <si>
    <t>Bill Kadish, Christopher Bailey and Sheelah Smith</t>
  </si>
  <si>
    <t>Evidence-based guidance for publication professionals on publication misconduct and plagiarism</t>
  </si>
  <si>
    <t>Serina Stretton, Narelle J. Bramich, Julie A. Monk, Janelle R. Keys, Cassandra Haley, Rachel Cameron, Julie A. Ely, Mark J. Woolley and Karen L. Woolley</t>
  </si>
  <si>
    <t>Expediting timelines of publication submission using a publications steering committee approach</t>
  </si>
  <si>
    <t>Kanaka Sridharan, Mike McNamara and Erin Hufman</t>
  </si>
  <si>
    <t>Familiarity of non-industry authors with good publication practice and clinical data reporting guidelines</t>
  </si>
  <si>
    <t>Jason McDonough, Ashley O’Dunne, Bo Choi, Bob Margerum and Danita Sutton</t>
  </si>
  <si>
    <t>Impact of a structured training program on development of medical writers</t>
  </si>
  <si>
    <t>Jackie Marchington, Tina Kohnstam and Janet Brandon</t>
  </si>
  <si>
    <t>Incorporating 21st century technology to modernize scientific posters</t>
  </si>
  <si>
    <t>Julie Newman and Geoff Tainton</t>
  </si>
  <si>
    <t>Monitoring the external publications environment: one company’s commitment to ensuring the highest standards in medical publications</t>
  </si>
  <si>
    <t>Meera Kodukulla, Jon Nilsen, Geoff Smith, Michele Vivirito, Scott Silbiger, Juli Clark and Mee Rhan Kim</t>
  </si>
  <si>
    <t>Publication practices in medical technology and pharmaceutical companies</t>
  </si>
  <si>
    <t>Mary Jo Williams, Michael Wittek and Angeline Carlson</t>
  </si>
  <si>
    <t>Publications and regulation: are we strangling the science?</t>
  </si>
  <si>
    <t>Victoria Blasberg, Julie Collins, Beth Ann McGhee, Ira Mills, Eleanor O’Rangers, Stefanie Rubino, Kimberly Trimblett and Debra Wolinsky</t>
  </si>
  <si>
    <t>Scientific platforms: building a scientific foundation for education</t>
  </si>
  <si>
    <t>Solutions for challenges faced by professionals publishing clinical data – survey results</t>
  </si>
  <si>
    <t>Survey of conflict of interest disclosure policies of Asian medical journals</t>
  </si>
  <si>
    <t>Sheryl Zhou, Christopher Bailey, Ken Youngren and Sheelah Smith</t>
  </si>
  <si>
    <t>The expanding use of health outcomes and economic evaluations in clinical publications: an example from cardiovascular disease literature</t>
  </si>
  <si>
    <t>The role of the medical publication professional in achieving ethics standards in the publication of clinical trial results</t>
  </si>
  <si>
    <t>Francis P. Crawley</t>
  </si>
  <si>
    <t>The use of citation factors as a measure of publication planning success</t>
  </si>
  <si>
    <t>Kevin Ryder, Tracy Johnson and James Shea</t>
  </si>
  <si>
    <t>Threaded publications – the future of scientific communication?</t>
  </si>
  <si>
    <t>John Fallows, Iain Hrynaszkiewicz and Helene Faure</t>
  </si>
  <si>
    <t>Trends in medical writing acknowledgment in medical journals over the last decade</t>
  </si>
  <si>
    <t>Mee Rhan Kim, Jon Nilsen, Geoff Smith, Ali Hassan, Scott Silbiger, Michele Vivirito and Meera Kodukulla</t>
  </si>
  <si>
    <t>US medical school policies and perceptions regarding collaboration with industry on medical publications: follow-up to the 2009 survey</t>
  </si>
  <si>
    <t xml:space="preserve"> </t>
  </si>
  <si>
    <t>Jeffrey Frimpter, Robert Matheis, Raj Patel and Alfred Weigel</t>
  </si>
  <si>
    <t>The JB Ashtin Group, Inc., Plymouth, MI, USA</t>
  </si>
  <si>
    <t>Cephalon, Inc., Frazer, PA, USA</t>
  </si>
  <si>
    <t>PPSI Inc., a PAREXEL company, Worthing, UK</t>
  </si>
  <si>
    <t>PPSI Inc., a PAREXEL company, Stamford, CT, USA</t>
  </si>
  <si>
    <t>Shire Development Inc., Wayne, PA, USA; Compliance Implementation Services, LLC, Media, PA, USA</t>
  </si>
  <si>
    <t>Full author list</t>
  </si>
  <si>
    <t># of US</t>
  </si>
  <si>
    <t># of EU</t>
  </si>
  <si>
    <t># of AP</t>
  </si>
  <si>
    <t>William Watkins, Alexandra Silveira, Christopher Bailey</t>
  </si>
  <si>
    <t>Jeffrey Fletcher, Stella Chow</t>
  </si>
  <si>
    <t>AstraZeneca Pharmaceuticals LP, Wilmington, DE, USA; Scientific Connexions, Newtown, PA, USA</t>
  </si>
  <si>
    <t>Watermeadow Medical plc, Witney, UK</t>
  </si>
  <si>
    <t>Watermeadow Medical USA, New York, NY, USA</t>
  </si>
  <si>
    <t>ProScribe Medical Communications, Noosaville, QLD, Australia; University of the Sunshine Coast, Sippy Downs, QLD, Australia</t>
  </si>
  <si>
    <t>Novartis Pharmaceuticals Corporation, East Hanover, NJ, USA; Oxford PharmaGenesis, Inc., Newtown, PA, USA</t>
  </si>
  <si>
    <t>Bristol-Myers Squibb Australia Pty Ltd, Melbourne, VIC, Australia; TonicApps, Brisbane, QLD, Australia</t>
  </si>
  <si>
    <t>Medtronic, Inc., Minneapolis, MN, USA; Data Intelligence Consultants, LLC, Eden Prairie, MN, USA</t>
  </si>
  <si>
    <t xml:space="preserve">Todd Parker, Lawrence Nelson, Angie Miller, Kathryn Robinson and Steven Palmisano </t>
  </si>
  <si>
    <t xml:space="preserve">Mukund Nori, Beth Young, Cara Coffey and Dan Donovan </t>
  </si>
  <si>
    <t xml:space="preserve">Shelley Reich, Bagi Ravishankar, Nes Elipenahli and Sheelah Smith </t>
  </si>
  <si>
    <t xml:space="preserve"> PAREXEL MedCom, Hackensack, NJ, USA; PAREXEL MMS, a PAREXEL company, Hackensack, NJ, USA</t>
  </si>
  <si>
    <t>PAREXEL MMS, a PAREXEL company, Worthing, UK</t>
  </si>
  <si>
    <t>Good Clinical Practice Alliance – Europe, Brussels, Belgium; Strategic Initiative for Developing Capacity in Ethical Review, Geneva, Switzerland</t>
  </si>
  <si>
    <t>Amgen Inc., Thousand Oaks, CA, USA; Complete Healthcare Communications, Inc., Chadds Ford, PA, USA</t>
  </si>
  <si>
    <t>sanofi-aventis U.S. Inc., Bridgewater, NJ, USA; Boehringer Ingelheim Pharmaceuticals, Inc., Ridgefield, CT, USA</t>
  </si>
  <si>
    <t>A combined qualitative/quantitative survey assessment of publication steering committee usage patterns and operationalization</t>
  </si>
  <si>
    <t>Shire, Eysins, Switzerland</t>
  </si>
  <si>
    <t>Shire, Wayne, PA, USA; Boehringer Ingelheim Pharmaceuticals Inc., Ridgefield, CT, USA</t>
  </si>
  <si>
    <t>An analysis of Twitter activity of pharmaceutical companies and tweets relating to publication activity</t>
  </si>
  <si>
    <t>Sarah Feeny, Ray Magee,  Elaine Wilson</t>
  </si>
  <si>
    <t>Complete Medical Communications, Macclesfield, Cheshire, UK, McCann Complete Medical, Cheshire, UK</t>
  </si>
  <si>
    <t>Experiences with open access journals: a survey of publication professionals</t>
  </si>
  <si>
    <t>Kim Coleman Healy, Aruna Seth, Thomas Gegeny, Diane Hoffman</t>
  </si>
  <si>
    <t>Envision Scientific Solutions, Southport, CT, USA, Excel Scientific Solutions, Southport, CT, USA, Engage Scientific Solutions, Southport, CT, USA</t>
  </si>
  <si>
    <t>Development of an authorship algorithm for industry sponsored clinical trials</t>
  </si>
  <si>
    <t>Celgene Corporation, Summit, NJ, USA, International Society for Medical Publication Professionals (ISMPP), Tarrytown, NY, USA</t>
  </si>
  <si>
    <t>Samantha Collings, Lucinda Huxley, David Haworth, Wasim Rashid, Angela Cairns, Gregory Thompson</t>
  </si>
  <si>
    <t xml:space="preserve">KnowledgePoint360 Group, Macclesfield, Cheshire, UK, </t>
  </si>
  <si>
    <t>Digital evolution of medical journals in 2013</t>
  </si>
  <si>
    <t>Are industry-sponsored clinical trials cited more than trials sponsored by government, not-for-profit or academia? A review of oncology journals at Nature Publishing Group</t>
  </si>
  <si>
    <t>Nature Publishing Group, New York, NY, USA</t>
  </si>
  <si>
    <t>Nucleus Global, Hamilton, NJ, USA, Nucleus Global, Atlanta, GA, USA, Celgene Corporation, Summit, NJ, USA</t>
  </si>
  <si>
    <t>Kathleen Covino, Michele Patton, Melanie Blanchard, Piyali Dhar Chowdhury, Gina Fusaro</t>
  </si>
  <si>
    <t>Assessment of publication metrics: Google Scholar vs.PubMed Central</t>
  </si>
  <si>
    <t>Author guidance on self-plagiarism: a review of top tier journal guidelines</t>
  </si>
  <si>
    <t>Joshua Fink, Elizabeth Harvey, Diane Hoffman</t>
  </si>
  <si>
    <t>Engage Scientific Solutions, London, UK</t>
  </si>
  <si>
    <t>Engage Scientific Solutions, Southport, CT, USA</t>
  </si>
  <si>
    <t>Shawn J. Boyle, Colleen Hedge</t>
  </si>
  <si>
    <t>Synchrony Medical Communications LLC, West Chester, PA, USA</t>
  </si>
  <si>
    <t>Author perceptions: impact of the Physician Payment Sunshine Act (PPSA) on publications</t>
  </si>
  <si>
    <t>Bad news travels furthest: the social media impact of publications around trial disclosure and medical writing</t>
  </si>
  <si>
    <t>PAREXEL International, Worthing, UK, Altmetric LLP, London, UK</t>
  </si>
  <si>
    <t>Karen L. Woolley, Janelle R. Keys, Julie A. Monk</t>
  </si>
  <si>
    <t>ProScribe Medical Communications, Noosa Heads, QLD, Australia; University of the Sunshine Coast, Maroochydore DC, QLD, Australia, University of Queensland, Brisbane, QLD, Australia</t>
  </si>
  <si>
    <t>Best practices for sharing clinical trial results with participants: insights from China</t>
  </si>
  <si>
    <t>Challenges in identifying published registration studies for FDA-approved pharmaceuticals</t>
  </si>
  <si>
    <t>Kim Pepitone, Sandeep Kamat</t>
  </si>
  <si>
    <t>Cactus Communications, Trevose, PA, USA</t>
  </si>
  <si>
    <t>Cactus Communications, Mumbai, India</t>
  </si>
  <si>
    <t>Clinical trials – commitment to publish</t>
  </si>
  <si>
    <t>LaVerne A. Mooney, Amy Nathan, Stephanie Ring, Lorna Fay</t>
  </si>
  <si>
    <t>Pfizer Inc., New York, NY, USA</t>
  </si>
  <si>
    <t>Collaboration, cooperation and compliant scientific communications: identifying local market needs</t>
  </si>
  <si>
    <t>Julie Newman, Alan Hempel</t>
  </si>
  <si>
    <t>Bristol-Myers Squibb, Plainsboro, NJ, USA</t>
  </si>
  <si>
    <t>Bristol-Myers Squibb, Melbourne, VIC, Australia</t>
  </si>
  <si>
    <t>Commercial and health economics and outcomes research (HEOR) group involvement in publication strategies and plans: a benchmark assessment</t>
  </si>
  <si>
    <t>Knowledgepoint360 Group, Lyndhurst, NJ, USA, Baxter Healthcare Corporation, Westlake Village, CA, USA</t>
  </si>
  <si>
    <t>Comparison of the publication policies and guidelines of major medical journals and professional associations</t>
  </si>
  <si>
    <t>Churchill Communications, Maplewood, NJ, USA, Springer Healthcare, St. Louis, MO, USA, Advocacy Associates, Washington, DC, USA, International Society for Medical Publication Professionals (ISMPP), Tarrytown, NY, USA</t>
  </si>
  <si>
    <t>Delegate interactions with congress posters: current preferences and future opportunities</t>
  </si>
  <si>
    <t>Paul Farrow, Fran Young, Annabelle Ballsdon, Michael Molloy-Bland, Chris Rains</t>
  </si>
  <si>
    <t xml:space="preserve">Factors influencing manuscript development time </t>
  </si>
  <si>
    <t>Joelle Suchy, Suzanne Van de Water, Catherine Martin, Roger McCarter, Beth Burke</t>
  </si>
  <si>
    <t>Nucleus Global, Hamilton, NJ, USA, Nucleus Global, Atlanta, GA, USA</t>
  </si>
  <si>
    <t>Implementation of standard, globally aligned publication development processes in the Asia-Pacific region (APAC)</t>
  </si>
  <si>
    <t xml:space="preserve">Regional Strategic Medical Communications, Bristol-Myers Squibb, Melbourne,
VIC, Australia; Bristol-Myers K.K., Tokyo, Japan; Regional Strategic Medical Communications, Bristol-Myers Squibb, Shanghai,
China
</t>
  </si>
  <si>
    <t>Envision Pharma Group, Horsham, West Sussex, UK</t>
  </si>
  <si>
    <t>Journal policies regarding medical writing assistance and industry sponsorship</t>
  </si>
  <si>
    <t>Grace Lee, Emma Platt, Monica Dodge</t>
  </si>
  <si>
    <t>Scientific Therapeutics Information Inc., Madison, NJ, USA</t>
  </si>
  <si>
    <t>Lack of consistency in use of value terminology in medical publications</t>
  </si>
  <si>
    <t>Nathan White</t>
  </si>
  <si>
    <t>NucleusX Market Access, Atlanta, GA, USA</t>
  </si>
  <si>
    <t>Leveraging peer-reviewer comments</t>
  </si>
  <si>
    <t>Lorna Fay, LaVerne A. Mooney</t>
  </si>
  <si>
    <t>Measuring influence of company-sponsored manuscripts</t>
  </si>
  <si>
    <t xml:space="preserve">
Pfizer Inc., New York, NY, USA, Columbia University, New York, NY, USA
</t>
  </si>
  <si>
    <t>Measuring publication impact using article-level metrics (altmetrics)</t>
  </si>
  <si>
    <t>Nucleus Global, Hamilton, NJ, USA, Genentech Inc., San Francisco, CA, USA</t>
  </si>
  <si>
    <t xml:space="preserve">Nucleus Global, London, UK, </t>
  </si>
  <si>
    <t>Steven Tresker , Shruti Baijal</t>
  </si>
  <si>
    <t>Perception by medical communications professionals of online communal annotation of journal articles</t>
  </si>
  <si>
    <t>Perceptions of CMPP certification among certified and noncertified ISMPP members</t>
  </si>
  <si>
    <t>Clarity Consulting LLC, Raleigh, NC, USA, MedThink SciCom, Raleigh, NC, USA, MedThink Inc., Raleigh, NC, USA</t>
  </si>
  <si>
    <t>Preferences and practices of physicians in consumption of medical literature</t>
  </si>
  <si>
    <t>MedThink SciCom, Raleigh, NC, USA, MedThink Inc., Raleigh, NC, USA</t>
  </si>
  <si>
    <t>Public disclosure of clinical trial results: is the glass 80% full or 20% empty?</t>
  </si>
  <si>
    <t>Bill Kadish, Kate Bradford, Sheelah Smith</t>
  </si>
  <si>
    <t>PAREXEL International, Uxbridge, UK, PAREXEL International, Worthing, UK</t>
  </si>
  <si>
    <t>Social media activity for optimizing publication timing in accordance with drug approval</t>
  </si>
  <si>
    <t>Ira Mills, Hajira B. Koeller, Nathaniel Hoover, Ken Youngren, Sheelah Smith</t>
  </si>
  <si>
    <t>The e-Compendium: an innovative cross-functional platform for scientific statements</t>
  </si>
  <si>
    <t>Celgene Corporation, Summit, NJ, USA, Nucleus Global, Hamilton, NJ, USA</t>
  </si>
  <si>
    <t>Manon Boisclair, Nick Combates, Robert Matheis, Susan Pacconi, Debbie Wolinsky, Dan Sinsimer, Lisa Chang, Tina Huang</t>
  </si>
  <si>
    <t>The potential use of alternative article metrics to predict long-term scientific impact</t>
  </si>
  <si>
    <t>Kevin Ryder, Tracy Johnson, Ross Ruriani, Neil Adams</t>
  </si>
  <si>
    <t>CHC Group, Chadds Ford, PA, USA, Dove Medical Press, Princeton, NJ, USA, Nature Publishing Group, New York, NY, USA</t>
  </si>
  <si>
    <t>Trends in new drug approvals and clinical trial publications over a 2-decade interval</t>
  </si>
  <si>
    <t>Charlene Rivera, Ken Truman, Todd Parker, Steven Palmisano</t>
  </si>
  <si>
    <t>Trends in the acknowledgement of professional medical writers for publication of clinical trial data</t>
  </si>
  <si>
    <t>Disha Dayal, Ruchika Agrawal, Yoganand Duppalapudi</t>
  </si>
  <si>
    <t>CACTUS Communications Ltd, Mumbai, India</t>
  </si>
  <si>
    <t>Trends in the perception of professional medical writing in the popular press and biomedical journals</t>
  </si>
  <si>
    <t>Joanna Bloom</t>
  </si>
  <si>
    <t>Envision Pharma Group, Southport, CT, USA</t>
  </si>
  <si>
    <t>Rata Communications Ltd, Auckland, New Zealand, University of Auckland, Auckland, New Zealand</t>
  </si>
  <si>
    <t>Under-representation of Southeast Asian articles in top-tier journals</t>
  </si>
  <si>
    <t>Understanding industry practices for author selection, engagement and training</t>
  </si>
  <si>
    <t>Tricia L. Gooljarsingh, Christopher Rabbat, Cherie Whitmore</t>
  </si>
  <si>
    <t>Baxter Healthcare Corporation, Westlake Village, CA, USA, Knowledgepoint360 Group, Lyndhurst, NJ, USA</t>
  </si>
  <si>
    <t>Angela Bickford, Kimberly Marino and Gary Evoniuk</t>
  </si>
  <si>
    <t>Thomas P. Gegeny, Karen Potvin Klein</t>
  </si>
  <si>
    <t>Michelle Kissner, Mark Drinkwater, Belinda Stretch and Erica Wright</t>
  </si>
  <si>
    <t>Tom Rees, Sheelah Smith, Michelle Kelly</t>
  </si>
  <si>
    <t>Mark Lydiatt, Jessica Gilly, Debra Wolinsky, Suzanne Van de Water, Ted Huang, Jeremy Shannon, Alfred Weigel, Joelle Suchy</t>
  </si>
  <si>
    <t>Manon Boisclair, Virginia Dariani, Nick Combates, Tina Huang, Eulena Horne, Alison Tozer</t>
  </si>
  <si>
    <t>LaVerne A. Mooney, Lori Lesko, Cynthia Huang, Kristin Sznajder, Stephanie A. Ring, Mary Belisle, Lorna Fay</t>
  </si>
  <si>
    <t>Thomas Babcock, Christopher Rains</t>
  </si>
  <si>
    <t>J.R. Meloro, Kristen Letrent, Joanne C. Ryan, Josephine A. Sollano, Cate Scott</t>
  </si>
  <si>
    <t>Kimberley Gertsen, Elizabeth Chebli, Ann L. Davis, Susan Nastasee, Jamie Zhang, Diane Moniz Reed</t>
  </si>
  <si>
    <t>Doug Taylor, Nipa Patel, Cindy Busch, Gina Mushrock, Monica Salvadore, Philip Sjostedt</t>
  </si>
  <si>
    <t>Brian Atkinson, Ann L. Davis, Thomas Malieckal, Susan Nastasee, Shannon Pierotti, Jamie Zhang, Ananya Bhattacharya</t>
  </si>
  <si>
    <t>Luis Perez, Erinn Goldman, Liza O’Rourke, Michael Mandola</t>
  </si>
  <si>
    <t>Ira Mills, Christina Campbell, Dominik Wolf, Nathaniel Hoover, Tom Rees, Sheelah Smith</t>
  </si>
  <si>
    <t>Fran Young, Paul Farrow, Katharine Murkett and Chris Rains</t>
  </si>
  <si>
    <t>Julie Newman</t>
  </si>
  <si>
    <t>Joelle Suchy, Suzanne Van de Water, Tammie Anderson, Beth Burke</t>
  </si>
  <si>
    <t>Craig V. Smith, Brian Jenkins</t>
  </si>
  <si>
    <t>Karen L. Woolley, Rebecca A. Lew, Luke C. Carey, Julie A. Ely, Cassandra Haley, Janelle R. Keys, Julie A. Monk, Mark Snape, Mark J. Woolley, Serina Stretton</t>
  </si>
  <si>
    <t>Carol Hudson, Hadi Moini, Linda Williams, Rebecca Gall, S. Bala Dass, Beate Stych</t>
  </si>
  <si>
    <t>Jason McDonough, Ashley O’Dunne, Bo Choi</t>
  </si>
  <si>
    <t>Jeffrey W. Clemens</t>
  </si>
  <si>
    <t>Neil Adams, Fiona Watt, Kathy Lyons, Laura Harper, Martin Delahunty, Julianne Scarpino</t>
  </si>
  <si>
    <t>Elizabeth A. Whann, Stephanie A. Ring, Courtney Leo, Amy B. Nathan, LaVerne Mooney</t>
  </si>
  <si>
    <t>Samantha Collings, Gregory Thompson, Angela Cairns, Rebecca Goldstein</t>
  </si>
  <si>
    <t>Margaret Haugh</t>
  </si>
  <si>
    <t>Jillian Gee, Rebecca Slager, Todd Parker, Steven Palmisano</t>
  </si>
  <si>
    <t>Kanaka Sridharan, Melissa Drelich, Erin Hufman</t>
  </si>
  <si>
    <t>Kathryn Robinson, Todd Parker, Steven Palmisano</t>
  </si>
  <si>
    <t>Joelle Urrutia, Heather Sun, Kimberly Cushing, Stephanie Rock, Karen Pinette, Nancy Griffith</t>
  </si>
  <si>
    <t># of LA</t>
  </si>
  <si>
    <t>Funding source declared  in abstract(Y/N)</t>
  </si>
  <si>
    <t>Neil Adams, Jamie Feigenbaum, Kathleen Lyons, Pooja Aggarwal, Martin Delahunty</t>
  </si>
  <si>
    <t>Brian Scheckner, Kenneth Pomerantz, Gina D’Angelo and Christopher Rains</t>
  </si>
  <si>
    <t>Gina Fusaro, Robert Matheis,  Al Weigel</t>
  </si>
  <si>
    <t>Tom Rees, Euan Adie, Sheelah Smith</t>
  </si>
  <si>
    <t>Cherie Whitmore, Yeshi Mikyas, Tricia L. Gooljarsingh</t>
  </si>
  <si>
    <t>Frank J. Rodino, Philip Thoman, Nick Tobenkin, Al Weigel</t>
  </si>
  <si>
    <t>Angela Sykes, Mollie McKillop</t>
  </si>
  <si>
    <t>Ted Huang, Janet Davies, Kate Weatherall, Sunil Joseph, Matthew Wadyka</t>
  </si>
  <si>
    <t>Elizabeth Bennett, Steven Palmisano, Ken Truman, Paula Farmer, Chris Lawrence, Jared Canady</t>
  </si>
  <si>
    <t>Todd Parker, Angie Miller, Ken Truman, Chris Farlow, Jon Hudson, Susan Taylor</t>
  </si>
  <si>
    <t>Catherine Rees, Nicola Ryan, Andrew Sporle</t>
  </si>
  <si>
    <t>UBC-Envision Group, Southport, CT, USA ,Wake Forest University Health Sciences, Winston-Salem, NC, USA
bWake Forest University Health Sciences</t>
  </si>
  <si>
    <t xml:space="preserve">GlaxoSmithKline Inc., Collegeville, PA, USA; GlaxoSmithKline Inc., Research Triangle Park, NC, USA
</t>
  </si>
  <si>
    <t>Publications Management, Pfizer Inc., New York, NY, USA; Medical Business Technology, Pfizer Inc., Groton, CT, USA</t>
  </si>
  <si>
    <t>Nucleus Global, Atlanta, GA, USA; Celgene Corporation, Summit, NJ, USA; Nucleus Global, Hamilton, NJ, USA</t>
  </si>
  <si>
    <r>
      <rPr>
        <vertAlign val="superscript"/>
        <sz val="10"/>
        <color theme="1"/>
        <rFont val="Calibri"/>
        <family val="2"/>
        <scheme val="minor"/>
      </rPr>
      <t>a</t>
    </r>
    <r>
      <rPr>
        <sz val="10"/>
        <color theme="1"/>
        <rFont val="Calibri"/>
        <family val="2"/>
        <scheme val="minor"/>
      </rPr>
      <t xml:space="preserve">Publications Management Team, Pfizer, New York, NY, USA, </t>
    </r>
    <r>
      <rPr>
        <vertAlign val="superscript"/>
        <sz val="10"/>
        <color theme="1"/>
        <rFont val="Calibri"/>
        <family val="2"/>
        <scheme val="minor"/>
      </rPr>
      <t>b</t>
    </r>
    <r>
      <rPr>
        <sz val="10"/>
        <color theme="1"/>
        <rFont val="Calibri"/>
        <family val="2"/>
        <scheme val="minor"/>
      </rPr>
      <t xml:space="preserve">Worldwide Safety &amp; Regulatory, Pfizer, Groton, CT, USA, </t>
    </r>
    <r>
      <rPr>
        <vertAlign val="superscript"/>
        <sz val="10"/>
        <color theme="1"/>
        <rFont val="Calibri"/>
        <family val="2"/>
        <scheme val="minor"/>
      </rPr>
      <t>c</t>
    </r>
    <r>
      <rPr>
        <sz val="10"/>
        <color theme="1"/>
        <rFont val="Calibri"/>
        <family val="2"/>
        <scheme val="minor"/>
      </rPr>
      <t xml:space="preserve">Global Medical Affairs, Pfizer, New York, NY, USA, </t>
    </r>
    <r>
      <rPr>
        <vertAlign val="superscript"/>
        <sz val="10"/>
        <color theme="1"/>
        <rFont val="Calibri"/>
        <family val="2"/>
        <scheme val="minor"/>
      </rPr>
      <t>d</t>
    </r>
    <r>
      <rPr>
        <sz val="10"/>
        <color theme="1"/>
        <rFont val="Calibri"/>
        <family val="2"/>
        <scheme val="minor"/>
      </rPr>
      <t xml:space="preserve">External Medical Communications Analytics &amp; Reporting, Pfizer, New York, NY, </t>
    </r>
    <r>
      <rPr>
        <vertAlign val="superscript"/>
        <sz val="10"/>
        <color theme="1"/>
        <rFont val="Calibri"/>
        <family val="2"/>
        <scheme val="minor"/>
      </rPr>
      <t>e</t>
    </r>
    <r>
      <rPr>
        <sz val="10"/>
        <color theme="1"/>
        <rFont val="Calibri"/>
        <family val="2"/>
        <scheme val="minor"/>
      </rPr>
      <t>External Medical Communications Transparency, Pfizer, Groton, CT, USA</t>
    </r>
  </si>
  <si>
    <r>
      <rPr>
        <vertAlign val="superscript"/>
        <sz val="10"/>
        <color theme="1"/>
        <rFont val="Calibri"/>
        <family val="2"/>
        <scheme val="minor"/>
      </rPr>
      <t>a</t>
    </r>
    <r>
      <rPr>
        <sz val="10"/>
        <color theme="1"/>
        <rFont val="Calibri"/>
        <family val="2"/>
        <scheme val="minor"/>
      </rPr>
      <t>Global Publications Group, Shire Specialty Pharma, Wayne, PA, USA</t>
    </r>
  </si>
  <si>
    <t>Nucleus Global, Hamilton, NJ, USA; Nucleus Global, Atlanta, GA, USA</t>
  </si>
  <si>
    <t>Publications Management Team, Pfizer Inc., Collegeville, PA, USA; External Medical Communications Analytics &amp; Reporting, Pfizer Inc., New York, USA; Publications Management Team, Pfizer Inc., New York, NY, USA</t>
  </si>
  <si>
    <t>Robert Matheis and Tina Huang</t>
  </si>
  <si>
    <t>Al Weigel, Robert Matheis and Tina Huang</t>
  </si>
  <si>
    <t>Caroline Suh, Nicholas J. Combates, Robert Matheis, Monica Ramchandani-Toddywala, Jeffrey Frimpter, Tina Huang and Al Weigel</t>
  </si>
  <si>
    <t>Sarah Bartlett, Andrew Berrie, Hilary Davidson and Alice Choi</t>
  </si>
  <si>
    <t>Christina M. Rogers, Amy Wright and Marianne B. Zajdel</t>
  </si>
  <si>
    <t>John W. Draper, Albert M. Balkiewicz, Michael J. McLaughlin and Carolyn Clark</t>
  </si>
  <si>
    <t>Sarah Shearing, Synnøve Smeets, Daniel Henderson and Joseph Brown</t>
  </si>
  <si>
    <t>Donna Simcoe</t>
  </si>
  <si>
    <t>Jeffrey Frimpter, Robert Matheis, Tina Huang and Al Weigel</t>
  </si>
  <si>
    <t>Sahana Joish, Jennifer Rubio and David Rear</t>
  </si>
  <si>
    <t>Greg Thompson, Phil Kelly, Patrick Hoggard, Andrew Hughes and Jan Markind</t>
  </si>
  <si>
    <t>Jan Markind, Rebecca Goldstein and Randy Gardner-McQuade</t>
  </si>
  <si>
    <t>Kevin Ryder, James Shea and Karen Whalen</t>
  </si>
  <si>
    <t>Henry W. Singer</t>
  </si>
  <si>
    <t>Edward Paluch, James Shea and Karen Whalen</t>
  </si>
  <si>
    <t>Mukund Nori, Joanna Bloom, Beth Young, Cara Coffey and Dan Donovan</t>
  </si>
  <si>
    <t>LaVerne Mooney, Daireen Garcia and Lorna Fay</t>
  </si>
  <si>
    <t>Lakshimi Venkatraman, Nimita Limaye, Susan Glasser and Wendy Battisti</t>
  </si>
  <si>
    <t>Susan A. Nastasee</t>
  </si>
  <si>
    <t>Russell A. Gazzara and Christina M. Rogers</t>
  </si>
  <si>
    <t>Victoria Blasberg, Julie Collins, Monica Gunther and Debra Wolinsky</t>
  </si>
  <si>
    <t>Vidya Setty, Robert Ahlstrom, Kathryn Boorer, Erica Rockabrand, Dikran Toroser, Michelle Zakson, Holly Zoog and Juli Clark</t>
  </si>
  <si>
    <t>Lisa DeTora</t>
  </si>
  <si>
    <t>Michael Pucci, Ramana Yalamanchili, Mary Anderson, Elizabeth Cecere and Deana Aloia</t>
  </si>
  <si>
    <t>Jennifer L. Giel and Susan M. Kaup</t>
  </si>
  <si>
    <t>Danita Sutton, Jason McDonough, Staci Deaton, Bob Margerum, Ashley O’Dunne and Bo Choi</t>
  </si>
  <si>
    <t>Craig Ornstein, Ira Mills, Michael J. Stevinson and Sheri Cappucci</t>
  </si>
  <si>
    <t>Tina Kohnstam and Liz Bullock</t>
  </si>
  <si>
    <t>Greg Thompson, Angela Cairns and Yvonne Yarker</t>
  </si>
  <si>
    <t>Edward P. Paluch, Craig Albright and Kelly Reith</t>
  </si>
  <si>
    <t>Rachel Jones, Donna Casparro and Jim Owers</t>
  </si>
  <si>
    <t>Amy Walencik, Jeff Pfister, Amy Van Note, Steven Tiger and Kyle Nahrebne</t>
  </si>
  <si>
    <t>Frank J. Rodino and James F. Cawley</t>
  </si>
  <si>
    <t>Liu Xuemei, Li Youping, Song Shangqi and Yun Senlin</t>
  </si>
  <si>
    <t>Karen L. Woolley, Mark J. Woolley, Rebecca A. Lew, Narelle J. Bramich, Julie A. Ely, Serina Stretton, Julie A. Monk</t>
  </si>
  <si>
    <t>Shelley Reich and Eleanor Bull</t>
  </si>
  <si>
    <t>Christopher Bailey, Sheelah Smith, Ken Youngren and Bill Kadish</t>
  </si>
  <si>
    <t>Cynthia Gobbel</t>
  </si>
  <si>
    <t>Bryce McMurray, Iain Spray, Diana Faulds and Neil Lamont</t>
  </si>
  <si>
    <t>Melissa S. McGrath and Richard J. Fisher</t>
  </si>
  <si>
    <t>Tom Rees, Katherine Ayling-Rouse and Sheelah Smith</t>
  </si>
  <si>
    <t>Sarah Feeny, Ray Magee, Stephanie Tortell, Elaine Wilson and Alice Choi</t>
  </si>
  <si>
    <t>Russell A. Gazzara, Susan Collins and Christina Rogers</t>
  </si>
  <si>
    <t>Ginny Boland, Todd Parker, Steven Palmisano, Paula Farmer and Angie Miller</t>
  </si>
  <si>
    <t>Todd Parker, Ginny Boland, Steven Palmisano and Angie Miller</t>
  </si>
  <si>
    <t>Jackie Marchington, Ally Bexfield and Catherine Kidd</t>
  </si>
  <si>
    <t>Karen L. Woolley, Narelle J. Bramich, Julie A. Monk, Luke C. Carey and Cassandra D. Haley</t>
  </si>
  <si>
    <t>John Fallows, Sara Eve and Iain Hrynaszkiewicz</t>
  </si>
  <si>
    <t>Thomas Babcock, Jamie Kendall and Christopher Rains</t>
  </si>
  <si>
    <t>Frank J. Rodino</t>
  </si>
  <si>
    <t>Namit Ghildyal, Yvette Ng, Craig Tendler, Chris H. Takimoto and Susan Glasser</t>
  </si>
  <si>
    <t>Kanaka Sridharan, Mike McNamara, Laura Hendrickson and Erin Hufman</t>
  </si>
  <si>
    <t>Marla Mathias, K. Elizabeth LaFlamme and Tracy H. Johnson</t>
  </si>
  <si>
    <t>Rebecca A. Lew, Julie A. Ely, Jason Khoh and Karen L. Woolley</t>
  </si>
  <si>
    <t>Leighton Chipperfield, Matthew Richardson and Andrew Plume</t>
  </si>
  <si>
    <t>Geoff Smith, Jon Nilsen, Shawn Lee, Mee Rhan Kim, Dikran Toroser, Erica Rockabrand, Larry Kovalick, Juli Clark and Lucy Hyatt</t>
  </si>
  <si>
    <t>Robert J. Matheis and Kim Pepitone</t>
  </si>
  <si>
    <t>Sheryl Selvey, Samantha Llanos, Erin Harvey and Lisa Underhill</t>
  </si>
  <si>
    <t>Kristen Clark, Lisa Tamayne and Carol Berry</t>
  </si>
  <si>
    <t>John Besemer, Ray Ashton, Tom Rees, John Kincaid and Sheelah Smith</t>
  </si>
  <si>
    <t>Doug Taylor, Cindy Busch, Gina Mushrock and Philip Sjostedt</t>
  </si>
  <si>
    <t>Gina D’Angelo, Brian Scheckner and Slavka Baronikova</t>
  </si>
  <si>
    <t>Brian Scheckner, Gina D’Angelo, Amina Elsner, Ju¨ rgen Wiehn and Fran Young</t>
  </si>
  <si>
    <t>Stephen W. Gutkin and Sara B. Glickstein Bar Zeev</t>
  </si>
  <si>
    <t>Ira Mills, Kate Gardner, Mark English, Nathaniel Hoover, Sheelah Smith and Ken Youngren</t>
  </si>
  <si>
    <t>Susan Nastasee, Carolyn Carroll, Jamie Zhang, Thomas Malieckal, Ananya Bhattacharya and Samantha Gothelf</t>
  </si>
  <si>
    <t>Diane Moniz Reed and Cherie Whitmore</t>
  </si>
  <si>
    <t>Jean Barilla and Barbara Rowe</t>
  </si>
  <si>
    <t>Serina Stretton and Sericka McGee</t>
  </si>
  <si>
    <t>Carol Hudson, Elizabeth Cecere, Ramana Yalamanchili, Mary Anderson, Michael Pucci, Deana Aloia and Brian Scheckner</t>
  </si>
  <si>
    <t>Susan Nastasee, Julie Newman, Dan Henderson, Balaji Ganesan, Naomi Ishibashi, Jimmy Chiu, Wenlong Shao, Neil Baker, Ananya Bhattacharya and Brenda Connor</t>
  </si>
  <si>
    <t>Journal name</t>
  </si>
  <si>
    <t>MEDLINE citation URL</t>
  </si>
  <si>
    <t>http://www.ncbi.nlm.nih.gov/pubmed/21473670</t>
  </si>
  <si>
    <t>Curr Med Res Opin</t>
  </si>
  <si>
    <t>Time from conference to manuscript publication (mths)</t>
  </si>
  <si>
    <t>Funding statement included in publication (Y/N); includes statement re. no external funding</t>
  </si>
  <si>
    <t>Journal Impact Factor (current ie 2014 / 2015)</t>
  </si>
  <si>
    <t>Not available</t>
  </si>
  <si>
    <t>ALL years</t>
  </si>
  <si>
    <t>Number of Abstracts</t>
  </si>
  <si>
    <t>Posters</t>
  </si>
  <si>
    <t>Oral</t>
  </si>
  <si>
    <t>ALL AU</t>
  </si>
  <si>
    <t>LA AU</t>
  </si>
  <si>
    <t>AP AU</t>
  </si>
  <si>
    <t>EU AU</t>
  </si>
  <si>
    <t>US AU</t>
  </si>
  <si>
    <t>Interv</t>
  </si>
  <si>
    <t>Obs</t>
  </si>
  <si>
    <t>Opin</t>
  </si>
  <si>
    <t>Source Y</t>
  </si>
  <si>
    <t>Gov</t>
  </si>
  <si>
    <t>% Posters</t>
  </si>
  <si>
    <t>% Oral</t>
  </si>
  <si>
    <t>% US AU</t>
  </si>
  <si>
    <t>% EU AU</t>
  </si>
  <si>
    <t>% AP AU</t>
  </si>
  <si>
    <t>% LA AU</t>
  </si>
  <si>
    <t>% Inter</t>
  </si>
  <si>
    <t>% Obs</t>
  </si>
  <si>
    <t>&amp; Opin</t>
  </si>
  <si>
    <t>Year</t>
  </si>
  <si>
    <t>No. Abstracts</t>
  </si>
  <si>
    <t>% Source</t>
  </si>
  <si>
    <t>% Industry</t>
  </si>
  <si>
    <t>% Gove</t>
  </si>
  <si>
    <t>% Other</t>
  </si>
  <si>
    <t>http://www.ncbi.nlm.nih.gov/pubmed/25023129</t>
  </si>
  <si>
    <t>BMJ Open</t>
  </si>
  <si>
    <t>http://www.ncbi.nlm.nih.gov/pubmed/22978774</t>
  </si>
  <si>
    <t>CMRO</t>
  </si>
  <si>
    <t>Publication</t>
  </si>
  <si>
    <t>Data Analyses for Abstracts from CMRO Pub</t>
  </si>
  <si>
    <t>Data Analyses for Abstracts ISMPP on acceptance</t>
  </si>
  <si>
    <t>% Accepted</t>
  </si>
  <si>
    <t>No. accepted</t>
  </si>
  <si>
    <t>No. submitted</t>
  </si>
  <si>
    <t>Elizabeth Crane</t>
  </si>
  <si>
    <t>% Published</t>
  </si>
  <si>
    <t>%</t>
  </si>
  <si>
    <t>Column1</t>
  </si>
  <si>
    <t>Column2</t>
  </si>
  <si>
    <t>Column3</t>
  </si>
  <si>
    <t>Column4</t>
  </si>
  <si>
    <t>Agency</t>
  </si>
  <si>
    <t xml:space="preserve">Both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</si>
</sst>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9"/>
      <color indexed="81"/>
      <name val="Tahoma"/>
      <family val="2"/>
    </font>
    <font>
      <b/>
      <sz val="9"/>
      <color indexed="81"/>
      <name val="Tahoma"/>
      <family val="2"/>
    </font>
    <font>
      <vertAlign val="superscrip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b/>
      <sz val="10"/>
      <color theme="1"/>
      <name val="Calibri"/>
      <family val="2"/>
      <scheme val="minor"/>
    </font>
    <font>
      <i/>
      <sz val="10"/>
      <color theme="1"/>
      <name val="Calibri"/>
      <family val="2"/>
      <scheme val="minor"/>
    </font>
    <font>
      <vertAlign val="superscript"/>
      <sz val="10"/>
      <color theme="1"/>
      <name val="Calibri"/>
      <family val="2"/>
      <scheme val="minor"/>
    </font>
    <font>
      <sz val="10"/>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rgb="FFFF99FF"/>
        <bgColor indexed="64"/>
      </patternFill>
    </fill>
    <fill>
      <patternFill patternType="solid">
        <fgColor rgb="FFFFFF00"/>
        <bgColor indexed="64"/>
      </patternFill>
    </fill>
    <fill>
      <patternFill patternType="solid">
        <fgColor rgb="FF99FFCC"/>
        <bgColor indexed="64"/>
      </patternFill>
    </fill>
    <fill>
      <patternFill patternType="solid">
        <fgColor theme="0" tint="-0.14999847407452621"/>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0" fillId="2" borderId="0" xfId="0" applyFill="1" applyAlignment="1">
      <alignment wrapText="1"/>
    </xf>
    <xf numFmtId="0" fontId="0" fillId="2" borderId="0" xfId="0" applyFill="1" applyAlignment="1">
      <alignment horizontal="centerContinuous"/>
    </xf>
    <xf numFmtId="0" fontId="0" fillId="2" borderId="0" xfId="0" applyFill="1" applyAlignment="1">
      <alignment horizontal="centerContinuous" wrapText="1"/>
    </xf>
    <xf numFmtId="0" fontId="0" fillId="3" borderId="0" xfId="0" applyFill="1"/>
    <xf numFmtId="0" fontId="0" fillId="3" borderId="0" xfId="0" applyFill="1"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horizontal="center" vertical="center"/>
    </xf>
    <xf numFmtId="0" fontId="0" fillId="2" borderId="0" xfId="0" applyFont="1" applyFill="1" applyAlignment="1">
      <alignment horizontal="centerContinuous" wrapText="1"/>
    </xf>
    <xf numFmtId="0" fontId="4" fillId="0" borderId="0" xfId="0" applyFont="1" applyAlignment="1">
      <alignment wrapText="1"/>
    </xf>
    <xf numFmtId="0" fontId="0" fillId="2" borderId="0" xfId="0" applyFill="1" applyAlignment="1">
      <alignment horizontal="center" vertical="center"/>
    </xf>
    <xf numFmtId="0" fontId="0" fillId="2" borderId="0" xfId="0" applyFill="1" applyAlignment="1">
      <alignment horizontal="center" vertical="center" wrapText="1"/>
    </xf>
    <xf numFmtId="0" fontId="5" fillId="0" borderId="0" xfId="0" applyFont="1" applyAlignment="1">
      <alignment wrapText="1"/>
    </xf>
    <xf numFmtId="0" fontId="4" fillId="0" borderId="0" xfId="0" applyFont="1" applyAlignment="1">
      <alignment vertical="center" wrapText="1"/>
    </xf>
    <xf numFmtId="0" fontId="6" fillId="0" borderId="0" xfId="0" applyFont="1" applyAlignment="1">
      <alignment wrapText="1"/>
    </xf>
    <xf numFmtId="0" fontId="4" fillId="0" borderId="0" xfId="0" applyFont="1" applyAlignment="1"/>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applyAlignment="1">
      <alignment wrapText="1"/>
    </xf>
    <xf numFmtId="0" fontId="10" fillId="0" borderId="0" xfId="0" applyFont="1" applyAlignment="1">
      <alignment vertical="center" wrapText="1"/>
    </xf>
    <xf numFmtId="0" fontId="10" fillId="0" borderId="0" xfId="0" applyFont="1" applyAlignment="1">
      <alignment wrapText="1"/>
    </xf>
    <xf numFmtId="0" fontId="4" fillId="5" borderId="0" xfId="0" applyFont="1" applyFill="1" applyAlignment="1">
      <alignment wrapText="1"/>
    </xf>
    <xf numFmtId="0" fontId="4" fillId="5" borderId="0" xfId="0" applyFont="1" applyFill="1"/>
    <xf numFmtId="0" fontId="4" fillId="5" borderId="0" xfId="0" applyFont="1" applyFill="1" applyAlignment="1">
      <alignment horizontal="center" vertical="center"/>
    </xf>
    <xf numFmtId="0" fontId="0" fillId="5" borderId="0" xfId="0" applyFill="1"/>
    <xf numFmtId="0" fontId="0" fillId="3" borderId="0" xfId="0" applyFill="1" applyAlignment="1"/>
    <xf numFmtId="0" fontId="0" fillId="0" borderId="0" xfId="0" applyAlignment="1"/>
    <xf numFmtId="17" fontId="7" fillId="6" borderId="0" xfId="0" applyNumberFormat="1" applyFont="1" applyFill="1" applyAlignment="1">
      <alignment wrapText="1"/>
    </xf>
    <xf numFmtId="0" fontId="7" fillId="6" borderId="0" xfId="0" applyFont="1" applyFill="1"/>
    <xf numFmtId="0" fontId="7" fillId="6" borderId="0" xfId="0" applyFont="1" applyFill="1" applyAlignment="1">
      <alignment horizontal="center" vertical="center"/>
    </xf>
    <xf numFmtId="0" fontId="7" fillId="6" borderId="0" xfId="0" applyFont="1" applyFill="1" applyAlignment="1">
      <alignment wrapText="1"/>
    </xf>
    <xf numFmtId="0" fontId="4" fillId="6" borderId="0" xfId="0" applyFont="1" applyFill="1" applyAlignment="1">
      <alignment wrapText="1"/>
    </xf>
    <xf numFmtId="0" fontId="4" fillId="6" borderId="0" xfId="0" applyFont="1" applyFill="1"/>
    <xf numFmtId="0" fontId="4" fillId="6" borderId="0" xfId="0" applyFont="1" applyFill="1" applyAlignment="1">
      <alignment horizontal="center" vertical="center"/>
    </xf>
    <xf numFmtId="0" fontId="4" fillId="6" borderId="0" xfId="0" applyFont="1" applyFill="1" applyAlignment="1"/>
    <xf numFmtId="0" fontId="0" fillId="6" borderId="0" xfId="0" applyFill="1"/>
    <xf numFmtId="0" fontId="7" fillId="6" borderId="0" xfId="0" applyFont="1" applyFill="1" applyAlignment="1">
      <alignment horizontal="center" vertical="center" wrapText="1"/>
    </xf>
    <xf numFmtId="0" fontId="4" fillId="6" borderId="0" xfId="0" applyFont="1" applyFill="1" applyAlignment="1">
      <alignment horizontal="center" vertical="center" wrapText="1"/>
    </xf>
    <xf numFmtId="0" fontId="11" fillId="2" borderId="0" xfId="0" applyFont="1" applyFill="1" applyAlignment="1">
      <alignment horizontal="center" vertical="center" wrapText="1"/>
    </xf>
    <xf numFmtId="17" fontId="7" fillId="0" borderId="0" xfId="0" applyNumberFormat="1" applyFont="1" applyFill="1" applyAlignment="1">
      <alignment wrapText="1"/>
    </xf>
    <xf numFmtId="0" fontId="0" fillId="0" borderId="0" xfId="0" applyFill="1"/>
    <xf numFmtId="0" fontId="7" fillId="0" borderId="0" xfId="0" applyFont="1" applyFill="1"/>
    <xf numFmtId="0" fontId="7" fillId="0" borderId="0" xfId="0" applyFont="1" applyFill="1" applyAlignment="1">
      <alignment horizontal="center" vertical="center"/>
    </xf>
    <xf numFmtId="0" fontId="7" fillId="0" borderId="0" xfId="0" applyFont="1" applyFill="1" applyAlignment="1">
      <alignment wrapText="1"/>
    </xf>
    <xf numFmtId="0" fontId="4" fillId="0" borderId="0" xfId="0" applyFont="1" applyFill="1" applyAlignment="1">
      <alignment wrapText="1"/>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xf numFmtId="0" fontId="0" fillId="0" borderId="0" xfId="0" applyAlignment="1">
      <alignment horizontal="center"/>
    </xf>
    <xf numFmtId="0" fontId="0" fillId="4" borderId="0" xfId="0" applyFill="1" applyAlignment="1">
      <alignment horizontal="center"/>
    </xf>
    <xf numFmtId="0" fontId="0" fillId="4" borderId="0" xfId="0" applyFill="1" applyAlignment="1">
      <alignment horizontal="center" wrapText="1"/>
    </xf>
    <xf numFmtId="0" fontId="0" fillId="4" borderId="0" xfId="0" applyFont="1" applyFill="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164" fontId="0" fillId="0" borderId="0" xfId="0" applyNumberFormat="1" applyAlignment="1">
      <alignment horizontal="center"/>
    </xf>
    <xf numFmtId="164" fontId="0" fillId="0" borderId="0" xfId="0" applyNumberFormat="1" applyBorder="1" applyAlignment="1">
      <alignment horizontal="center"/>
    </xf>
    <xf numFmtId="164" fontId="0" fillId="0" borderId="2"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6" borderId="0" xfId="0" applyNumberFormat="1" applyFill="1" applyBorder="1" applyAlignment="1">
      <alignment horizontal="center"/>
    </xf>
    <xf numFmtId="164" fontId="0" fillId="6" borderId="4" xfId="0" applyNumberFormat="1" applyFill="1" applyBorder="1" applyAlignment="1">
      <alignment horizontal="center"/>
    </xf>
    <xf numFmtId="164" fontId="0" fillId="0" borderId="0" xfId="0" applyNumberFormat="1" applyFill="1" applyBorder="1" applyAlignment="1">
      <alignment horizontal="center"/>
    </xf>
    <xf numFmtId="164" fontId="0" fillId="0" borderId="4" xfId="0" applyNumberForma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6" borderId="1" xfId="0" applyFill="1" applyBorder="1" applyAlignment="1">
      <alignment horizontal="center"/>
    </xf>
    <xf numFmtId="0" fontId="0" fillId="6" borderId="0" xfId="0" applyFill="1" applyBorder="1" applyAlignment="1">
      <alignment horizontal="center"/>
    </xf>
    <xf numFmtId="0" fontId="0" fillId="6" borderId="2" xfId="0"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0" fillId="6" borderId="2" xfId="0" applyNumberFormat="1" applyFill="1" applyBorder="1" applyAlignment="1">
      <alignment horizontal="center"/>
    </xf>
    <xf numFmtId="164" fontId="0" fillId="6" borderId="5" xfId="0" applyNumberFormat="1" applyFill="1" applyBorder="1" applyAlignment="1">
      <alignment horizontal="center"/>
    </xf>
    <xf numFmtId="0" fontId="0" fillId="0" borderId="7" xfId="0" applyBorder="1" applyAlignment="1">
      <alignment horizontal="center" wrapText="1"/>
    </xf>
    <xf numFmtId="0" fontId="0" fillId="0" borderId="8" xfId="0" applyBorder="1" applyAlignment="1">
      <alignment horizontal="center" wrapText="1"/>
    </xf>
    <xf numFmtId="164" fontId="0" fillId="0" borderId="9" xfId="0" applyNumberForma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6" borderId="8"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0" fillId="3" borderId="0" xfId="0" applyFill="1" applyAlignment="1">
      <alignment horizontal="center"/>
    </xf>
    <xf numFmtId="0" fontId="4" fillId="0" borderId="0" xfId="0" applyFont="1" applyFill="1" applyAlignment="1">
      <alignment horizontal="center"/>
    </xf>
    <xf numFmtId="0" fontId="4" fillId="6" borderId="0" xfId="0" applyFont="1" applyFill="1" applyAlignment="1">
      <alignment horizontal="center"/>
    </xf>
    <xf numFmtId="0" fontId="12" fillId="0" borderId="0" xfId="1" applyAlignment="1"/>
    <xf numFmtId="0" fontId="11" fillId="0" borderId="0" xfId="0" applyFont="1" applyAlignment="1">
      <alignment horizontal="left"/>
    </xf>
    <xf numFmtId="0" fontId="0" fillId="0" borderId="0" xfId="0" applyAlignment="1">
      <alignment horizontal="center" wrapText="1"/>
    </xf>
    <xf numFmtId="164" fontId="0" fillId="0" borderId="10" xfId="0" applyNumberFormat="1" applyBorder="1" applyAlignment="1">
      <alignment horizontal="center" wrapText="1"/>
    </xf>
    <xf numFmtId="10" fontId="0" fillId="0" borderId="0" xfId="0" applyNumberFormat="1" applyFill="1"/>
    <xf numFmtId="164" fontId="0" fillId="0" borderId="11" xfId="0" applyNumberFormat="1" applyBorder="1" applyAlignment="1">
      <alignment horizontal="center"/>
    </xf>
    <xf numFmtId="164" fontId="0" fillId="0" borderId="7" xfId="0" applyNumberFormat="1" applyBorder="1" applyAlignment="1">
      <alignment horizontal="center"/>
    </xf>
    <xf numFmtId="164" fontId="0" fillId="0" borderId="6" xfId="0" applyNumberFormat="1" applyBorder="1" applyAlignment="1">
      <alignment horizontal="center"/>
    </xf>
  </cellXfs>
  <cellStyles count="2">
    <cellStyle name="Hyperlink" xfId="1" builtinId="8"/>
    <cellStyle name="Normal" xfId="0" builtinId="0"/>
  </cellStyles>
  <dxfs count="6">
    <dxf>
      <fill>
        <patternFill patternType="none">
          <fgColor indexed="64"/>
          <bgColor auto="1"/>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9" defaultPivotStyle="PivotStyleLight16"/>
  <colors>
    <mruColors>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F12:I15" totalsRowShown="0" headerRowDxfId="5" dataDxfId="4">
  <autoFilter ref="F12:I15"/>
  <tableColumns count="4">
    <tableColumn id="1" name="Column1" dataDxfId="3"/>
    <tableColumn id="2" name="Column2" dataDxfId="2"/>
    <tableColumn id="3" name="Column3" dataDxfId="1"/>
    <tableColumn id="4" name="Column4"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pubmed/22978774" TargetMode="External"/><Relationship Id="rId1" Type="http://schemas.openxmlformats.org/officeDocument/2006/relationships/hyperlink" Target="http://www.ncbi.nlm.nih.gov/pubmed/2502312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35"/>
  <sheetViews>
    <sheetView tabSelected="1" zoomScale="50" zoomScaleNormal="50" zoomScaleSheetLayoutView="70" workbookViewId="0">
      <pane xSplit="2" ySplit="1" topLeftCell="C2" activePane="bottomRight" state="frozen"/>
      <selection pane="topRight" activeCell="B1" sqref="B1"/>
      <selection pane="bottomLeft" activeCell="A2" sqref="A2"/>
      <selection pane="bottomRight" activeCell="K79" sqref="K79"/>
    </sheetView>
  </sheetViews>
  <sheetFormatPr defaultRowHeight="14.4" x14ac:dyDescent="0.3"/>
  <cols>
    <col min="2" max="2" width="33.6640625" style="6" customWidth="1"/>
    <col min="3" max="3" width="12.109375" customWidth="1"/>
    <col min="4" max="4" width="9.109375" style="8"/>
    <col min="5" max="5" width="8.33203125" style="8" customWidth="1"/>
    <col min="6" max="6" width="13" style="6" customWidth="1"/>
    <col min="7" max="7" width="7.44140625" style="6" customWidth="1"/>
    <col min="8" max="8" width="12.33203125" customWidth="1"/>
    <col min="9" max="9" width="12.44140625" style="6" customWidth="1"/>
    <col min="10" max="10" width="12.33203125" style="7" customWidth="1"/>
    <col min="11" max="11" width="7.33203125" style="6" customWidth="1"/>
    <col min="12" max="12" width="9.5546875" customWidth="1"/>
    <col min="13" max="13" width="7.88671875" customWidth="1"/>
    <col min="14" max="14" width="5.5546875" customWidth="1"/>
    <col min="15" max="15" width="7.6640625" customWidth="1"/>
    <col min="16" max="16" width="13.88671875" bestFit="1" customWidth="1"/>
    <col min="17" max="18" width="13.5546875" style="8" bestFit="1" customWidth="1"/>
    <col min="19" max="20" width="15" style="8" customWidth="1"/>
    <col min="21" max="21" width="15" customWidth="1"/>
    <col min="22" max="22" width="15" style="6" customWidth="1"/>
    <col min="24" max="24" width="15.109375" style="50" bestFit="1" customWidth="1"/>
    <col min="25" max="25" width="15.109375" style="28" customWidth="1"/>
    <col min="26" max="26" width="16.5546875" bestFit="1" customWidth="1"/>
    <col min="27" max="27" width="16.5546875" customWidth="1"/>
    <col min="28" max="28" width="12.33203125" customWidth="1"/>
    <col min="29" max="29" width="11.88671875" customWidth="1"/>
    <col min="30" max="30" width="11.6640625" customWidth="1"/>
    <col min="31" max="31" width="12" customWidth="1"/>
  </cols>
  <sheetData>
    <row r="1" spans="1:33" ht="68.400000000000006" customHeight="1" x14ac:dyDescent="0.3">
      <c r="C1" s="1" t="s">
        <v>13</v>
      </c>
      <c r="D1" s="11" t="s">
        <v>14</v>
      </c>
      <c r="E1" s="12" t="s">
        <v>15</v>
      </c>
      <c r="F1" s="1"/>
      <c r="G1" s="3" t="s">
        <v>0</v>
      </c>
      <c r="H1" s="2"/>
      <c r="I1" s="3"/>
      <c r="J1" s="9"/>
      <c r="K1" s="3"/>
      <c r="L1" s="2"/>
      <c r="M1" s="2"/>
      <c r="N1" s="2"/>
      <c r="O1" s="2"/>
      <c r="P1" s="2" t="s">
        <v>3</v>
      </c>
      <c r="Q1" s="11"/>
      <c r="R1" s="11"/>
      <c r="S1" s="40" t="s">
        <v>422</v>
      </c>
      <c r="T1" s="12" t="s">
        <v>10</v>
      </c>
      <c r="U1" s="3"/>
      <c r="V1" s="3"/>
      <c r="X1" s="91" t="s">
        <v>5</v>
      </c>
      <c r="Y1" s="27" t="s">
        <v>514</v>
      </c>
      <c r="Z1" s="4" t="s">
        <v>513</v>
      </c>
      <c r="AA1" s="5" t="s">
        <v>517</v>
      </c>
      <c r="AB1" s="5" t="s">
        <v>518</v>
      </c>
      <c r="AC1" s="5" t="s">
        <v>6</v>
      </c>
      <c r="AD1" s="5" t="s">
        <v>7</v>
      </c>
      <c r="AE1" s="5" t="s">
        <v>17</v>
      </c>
      <c r="AF1" s="5" t="s">
        <v>519</v>
      </c>
      <c r="AG1" s="5" t="s">
        <v>18</v>
      </c>
    </row>
    <row r="2" spans="1:33" s="50" customFormat="1" ht="37.5" customHeight="1" x14ac:dyDescent="0.3">
      <c r="B2" s="54"/>
      <c r="C2" s="55"/>
      <c r="D2" s="55"/>
      <c r="E2" s="55"/>
      <c r="F2" s="54" t="s">
        <v>273</v>
      </c>
      <c r="G2" s="54" t="s">
        <v>274</v>
      </c>
      <c r="H2" s="54" t="s">
        <v>16</v>
      </c>
      <c r="I2" s="54" t="s">
        <v>275</v>
      </c>
      <c r="J2" s="54" t="s">
        <v>16</v>
      </c>
      <c r="K2" s="54" t="s">
        <v>276</v>
      </c>
      <c r="L2" s="54" t="s">
        <v>16</v>
      </c>
      <c r="M2" s="55" t="s">
        <v>421</v>
      </c>
      <c r="N2" s="55" t="s">
        <v>16</v>
      </c>
      <c r="O2" s="55" t="s">
        <v>141</v>
      </c>
      <c r="P2" s="55" t="s">
        <v>4</v>
      </c>
      <c r="Q2" s="55" t="s">
        <v>1</v>
      </c>
      <c r="R2" s="55" t="s">
        <v>2</v>
      </c>
      <c r="S2" s="55"/>
      <c r="T2" s="55" t="s">
        <v>11</v>
      </c>
      <c r="U2" s="55" t="s">
        <v>8</v>
      </c>
      <c r="V2" s="54" t="s">
        <v>9</v>
      </c>
      <c r="W2" s="55"/>
      <c r="X2" s="55"/>
      <c r="Y2" s="55"/>
      <c r="Z2" s="55"/>
      <c r="AA2" s="55"/>
      <c r="AB2" s="55"/>
      <c r="AC2" s="55"/>
      <c r="AD2" s="55"/>
      <c r="AE2" s="55"/>
      <c r="AF2" s="55"/>
    </row>
    <row r="3" spans="1:33" s="42" customFormat="1" x14ac:dyDescent="0.3">
      <c r="A3" s="41">
        <v>41730</v>
      </c>
      <c r="C3" s="43"/>
      <c r="D3" s="44"/>
      <c r="E3" s="44"/>
      <c r="F3" s="45"/>
      <c r="G3" s="46"/>
      <c r="H3" s="46"/>
      <c r="I3" s="46"/>
      <c r="J3" s="46"/>
      <c r="K3" s="46"/>
      <c r="L3" s="46"/>
      <c r="M3" s="47"/>
      <c r="N3" s="47"/>
      <c r="O3" s="47"/>
      <c r="P3" s="47"/>
      <c r="Q3" s="48"/>
      <c r="R3" s="48"/>
      <c r="S3" s="48"/>
      <c r="T3" s="48"/>
      <c r="U3" s="47"/>
      <c r="V3" s="46"/>
      <c r="W3" s="47"/>
      <c r="X3" s="92"/>
      <c r="Y3" s="49"/>
      <c r="Z3" s="47"/>
      <c r="AA3" s="47"/>
      <c r="AB3" s="47"/>
      <c r="AC3" s="47"/>
      <c r="AD3" s="47"/>
      <c r="AE3" s="47"/>
      <c r="AF3" s="47"/>
    </row>
    <row r="4" spans="1:33" x14ac:dyDescent="0.3">
      <c r="B4" s="10" t="s">
        <v>12</v>
      </c>
      <c r="C4" s="17"/>
      <c r="D4" s="18"/>
      <c r="E4" s="18"/>
      <c r="F4" s="10"/>
      <c r="G4" s="10"/>
      <c r="H4" s="10"/>
      <c r="I4" s="10"/>
      <c r="J4" s="10"/>
      <c r="K4" s="10"/>
      <c r="L4" s="10"/>
      <c r="M4" s="17"/>
      <c r="N4" s="17"/>
      <c r="O4" s="17"/>
      <c r="P4" s="17"/>
      <c r="Q4" s="18"/>
      <c r="R4" s="18"/>
      <c r="S4" s="18"/>
      <c r="T4" s="18"/>
      <c r="U4" s="17"/>
      <c r="V4" s="10"/>
      <c r="W4" s="17"/>
      <c r="X4" s="55"/>
      <c r="Y4" s="16"/>
      <c r="Z4" s="17"/>
      <c r="AA4" s="17"/>
      <c r="AB4" s="17"/>
      <c r="AC4" s="17"/>
      <c r="AD4" s="17"/>
      <c r="AE4" s="17"/>
      <c r="AF4" s="17"/>
    </row>
    <row r="5" spans="1:33" ht="63.75" customHeight="1" x14ac:dyDescent="0.3">
      <c r="A5">
        <v>1</v>
      </c>
      <c r="B5" s="10" t="s">
        <v>294</v>
      </c>
      <c r="C5" s="10"/>
      <c r="D5" s="19" t="s">
        <v>103</v>
      </c>
      <c r="E5" s="19"/>
      <c r="F5" s="10" t="s">
        <v>424</v>
      </c>
      <c r="G5" s="10">
        <v>3</v>
      </c>
      <c r="H5" s="10" t="s">
        <v>296</v>
      </c>
      <c r="I5" s="10">
        <v>1</v>
      </c>
      <c r="J5" s="10" t="s">
        <v>295</v>
      </c>
      <c r="K5" s="10"/>
      <c r="L5" s="10"/>
      <c r="M5" s="10"/>
      <c r="N5" s="10"/>
      <c r="O5" s="10">
        <v>4</v>
      </c>
      <c r="P5" s="10"/>
      <c r="Q5" s="19" t="s">
        <v>103</v>
      </c>
      <c r="R5" s="19"/>
      <c r="S5" s="18" t="s">
        <v>70</v>
      </c>
      <c r="T5" s="18"/>
      <c r="U5" s="17"/>
      <c r="V5" s="10"/>
      <c r="W5" s="17"/>
      <c r="X5" s="55" t="s">
        <v>70</v>
      </c>
      <c r="Y5" s="16"/>
      <c r="Z5" s="17"/>
      <c r="AA5" s="17"/>
      <c r="AB5" s="17"/>
      <c r="AC5" s="17"/>
      <c r="AD5" s="17"/>
      <c r="AE5" s="17"/>
      <c r="AF5" s="17"/>
    </row>
    <row r="6" spans="1:33" ht="46.5" customHeight="1" x14ac:dyDescent="0.3">
      <c r="A6">
        <v>1</v>
      </c>
      <c r="B6" s="13" t="s">
        <v>297</v>
      </c>
      <c r="C6" s="10"/>
      <c r="D6" s="19" t="s">
        <v>103</v>
      </c>
      <c r="E6" s="19"/>
      <c r="F6" s="10" t="s">
        <v>298</v>
      </c>
      <c r="G6" s="10"/>
      <c r="H6" s="10"/>
      <c r="I6" s="10">
        <v>3</v>
      </c>
      <c r="J6" s="10" t="s">
        <v>299</v>
      </c>
      <c r="K6" s="10"/>
      <c r="L6" s="10"/>
      <c r="M6" s="10"/>
      <c r="N6" s="10"/>
      <c r="O6" s="10">
        <v>3</v>
      </c>
      <c r="P6" s="10"/>
      <c r="Q6" s="19" t="s">
        <v>103</v>
      </c>
      <c r="R6" s="19"/>
      <c r="S6" s="18" t="s">
        <v>70</v>
      </c>
      <c r="T6" s="18"/>
      <c r="U6" s="17"/>
      <c r="V6" s="10"/>
      <c r="W6" s="17"/>
      <c r="X6" s="55" t="s">
        <v>70</v>
      </c>
      <c r="Y6" s="16"/>
      <c r="Z6" s="17"/>
      <c r="AA6" s="17"/>
      <c r="AB6" s="17"/>
      <c r="AC6" s="17"/>
      <c r="AD6" s="17"/>
      <c r="AE6" s="17"/>
      <c r="AF6" s="17"/>
    </row>
    <row r="7" spans="1:33" ht="37.5" customHeight="1" x14ac:dyDescent="0.3">
      <c r="A7">
        <v>1</v>
      </c>
      <c r="B7" s="10" t="s">
        <v>300</v>
      </c>
      <c r="C7" s="10"/>
      <c r="D7" s="19" t="s">
        <v>103</v>
      </c>
      <c r="E7" s="19"/>
      <c r="F7" s="10" t="s">
        <v>301</v>
      </c>
      <c r="G7" s="10">
        <v>4</v>
      </c>
      <c r="H7" s="14" t="s">
        <v>302</v>
      </c>
      <c r="I7" s="10"/>
      <c r="J7" s="10"/>
      <c r="K7" s="10"/>
      <c r="L7" s="10"/>
      <c r="M7" s="10"/>
      <c r="N7" s="10"/>
      <c r="O7" s="10">
        <v>4</v>
      </c>
      <c r="P7" s="10"/>
      <c r="Q7" s="19" t="s">
        <v>103</v>
      </c>
      <c r="R7" s="19"/>
      <c r="S7" s="18" t="s">
        <v>70</v>
      </c>
      <c r="T7" s="18"/>
      <c r="U7" s="17"/>
      <c r="V7" s="10"/>
      <c r="W7" s="17"/>
      <c r="X7" s="55" t="s">
        <v>70</v>
      </c>
      <c r="Y7" s="16"/>
      <c r="Z7" s="17"/>
      <c r="AA7" s="17"/>
      <c r="AB7" s="17"/>
      <c r="AC7" s="17"/>
      <c r="AD7" s="17"/>
      <c r="AE7" s="17"/>
      <c r="AF7" s="17"/>
    </row>
    <row r="8" spans="1:33" ht="33.75" customHeight="1" x14ac:dyDescent="0.3">
      <c r="A8">
        <v>1</v>
      </c>
      <c r="B8" s="10" t="s">
        <v>303</v>
      </c>
      <c r="C8" s="10"/>
      <c r="D8" s="19" t="s">
        <v>103</v>
      </c>
      <c r="E8" s="19"/>
      <c r="F8" s="10" t="s">
        <v>425</v>
      </c>
      <c r="G8" s="10">
        <v>3</v>
      </c>
      <c r="H8" s="14" t="s">
        <v>304</v>
      </c>
      <c r="I8" s="10"/>
      <c r="J8" s="10"/>
      <c r="K8" s="10"/>
      <c r="L8" s="10"/>
      <c r="M8" s="10"/>
      <c r="N8" s="10"/>
      <c r="O8" s="10">
        <v>4</v>
      </c>
      <c r="P8" s="10"/>
      <c r="Q8" s="19"/>
      <c r="R8" s="19" t="s">
        <v>103</v>
      </c>
      <c r="S8" s="18" t="s">
        <v>70</v>
      </c>
      <c r="T8" s="18"/>
      <c r="U8" s="17"/>
      <c r="V8" s="10"/>
      <c r="W8" s="17"/>
      <c r="X8" s="55" t="s">
        <v>70</v>
      </c>
      <c r="Y8" s="16"/>
      <c r="Z8" s="17"/>
      <c r="AA8" s="17"/>
      <c r="AB8" s="17"/>
      <c r="AC8" s="17"/>
      <c r="AD8" s="17"/>
      <c r="AE8" s="17"/>
      <c r="AF8" s="17"/>
    </row>
    <row r="9" spans="1:33" ht="32.25" customHeight="1" x14ac:dyDescent="0.3">
      <c r="A9">
        <v>1</v>
      </c>
      <c r="B9" s="10" t="s">
        <v>307</v>
      </c>
      <c r="C9" s="10"/>
      <c r="D9" s="19" t="s">
        <v>103</v>
      </c>
      <c r="E9" s="19"/>
      <c r="F9" s="10" t="s">
        <v>305</v>
      </c>
      <c r="G9" s="10">
        <v>1</v>
      </c>
      <c r="H9" s="14" t="s">
        <v>191</v>
      </c>
      <c r="I9" s="10">
        <v>5</v>
      </c>
      <c r="J9" s="14" t="s">
        <v>306</v>
      </c>
      <c r="K9" s="10"/>
      <c r="L9" s="10"/>
      <c r="M9" s="10"/>
      <c r="N9" s="10"/>
      <c r="O9" s="10">
        <v>6</v>
      </c>
      <c r="P9" s="10"/>
      <c r="Q9" s="19" t="s">
        <v>103</v>
      </c>
      <c r="R9" s="19"/>
      <c r="S9" s="18" t="s">
        <v>70</v>
      </c>
      <c r="T9" s="18"/>
      <c r="U9" s="17"/>
      <c r="V9" s="10"/>
      <c r="W9" s="17"/>
      <c r="X9" s="55" t="s">
        <v>70</v>
      </c>
      <c r="Y9" s="16"/>
      <c r="Z9" s="17"/>
      <c r="AA9" s="17"/>
      <c r="AB9" s="17"/>
      <c r="AC9" s="17"/>
      <c r="AD9" s="17"/>
      <c r="AE9" s="17"/>
      <c r="AF9" s="17"/>
    </row>
    <row r="10" spans="1:33" ht="47.25" customHeight="1" x14ac:dyDescent="0.3">
      <c r="A10">
        <v>1</v>
      </c>
      <c r="B10" s="10" t="s">
        <v>308</v>
      </c>
      <c r="C10" s="10"/>
      <c r="D10" s="19" t="s">
        <v>103</v>
      </c>
      <c r="E10" s="19"/>
      <c r="F10" s="10" t="s">
        <v>423</v>
      </c>
      <c r="G10" s="10">
        <v>3</v>
      </c>
      <c r="H10" s="14" t="s">
        <v>309</v>
      </c>
      <c r="I10" s="10">
        <v>2</v>
      </c>
      <c r="J10" s="14" t="s">
        <v>189</v>
      </c>
      <c r="K10" s="10"/>
      <c r="L10" s="10"/>
      <c r="M10" s="10"/>
      <c r="N10" s="10"/>
      <c r="O10" s="10">
        <v>5</v>
      </c>
      <c r="P10" s="10"/>
      <c r="Q10" s="19" t="s">
        <v>103</v>
      </c>
      <c r="R10" s="19"/>
      <c r="S10" s="18" t="s">
        <v>70</v>
      </c>
      <c r="T10" s="18"/>
      <c r="U10" s="17"/>
      <c r="V10" s="10"/>
      <c r="W10" s="17"/>
      <c r="X10" s="55" t="s">
        <v>70</v>
      </c>
      <c r="Y10" s="16"/>
      <c r="Z10" s="17"/>
      <c r="AA10" s="17"/>
      <c r="AB10" s="17"/>
      <c r="AC10" s="17"/>
      <c r="AD10" s="17"/>
      <c r="AE10" s="17"/>
      <c r="AF10" s="17"/>
    </row>
    <row r="11" spans="1:33" ht="36.75" customHeight="1" x14ac:dyDescent="0.3">
      <c r="A11">
        <v>1</v>
      </c>
      <c r="B11" s="10" t="s">
        <v>312</v>
      </c>
      <c r="C11" s="10"/>
      <c r="D11" s="19" t="s">
        <v>103</v>
      </c>
      <c r="E11" s="19"/>
      <c r="F11" s="10" t="s">
        <v>311</v>
      </c>
      <c r="G11" s="10">
        <v>5</v>
      </c>
      <c r="H11" s="14" t="s">
        <v>310</v>
      </c>
      <c r="I11" s="10"/>
      <c r="J11" s="10"/>
      <c r="K11" s="10"/>
      <c r="L11" s="10"/>
      <c r="M11" s="10"/>
      <c r="N11" s="10"/>
      <c r="O11" s="10">
        <v>5</v>
      </c>
      <c r="P11" s="10" t="s">
        <v>103</v>
      </c>
      <c r="Q11" s="19"/>
      <c r="R11" s="19"/>
      <c r="S11" s="18" t="s">
        <v>70</v>
      </c>
      <c r="T11" s="18"/>
      <c r="U11" s="17"/>
      <c r="V11" s="10"/>
      <c r="W11" s="17"/>
      <c r="X11" s="55" t="s">
        <v>70</v>
      </c>
      <c r="Y11" s="16"/>
      <c r="Z11" s="17"/>
      <c r="AA11" s="17"/>
      <c r="AB11" s="17"/>
      <c r="AC11" s="17"/>
      <c r="AD11" s="17"/>
      <c r="AE11" s="17"/>
      <c r="AF11" s="17"/>
    </row>
    <row r="12" spans="1:33" ht="35.25" customHeight="1" x14ac:dyDescent="0.3">
      <c r="A12">
        <v>1</v>
      </c>
      <c r="B12" s="10" t="s">
        <v>313</v>
      </c>
      <c r="C12" s="10"/>
      <c r="D12" s="19" t="s">
        <v>103</v>
      </c>
      <c r="E12" s="19"/>
      <c r="F12" s="10" t="s">
        <v>314</v>
      </c>
      <c r="G12" s="10">
        <v>1</v>
      </c>
      <c r="H12" s="14" t="s">
        <v>316</v>
      </c>
      <c r="I12" s="10">
        <v>2</v>
      </c>
      <c r="J12" s="14" t="s">
        <v>315</v>
      </c>
      <c r="K12" s="10"/>
      <c r="L12" s="10"/>
      <c r="M12" s="10"/>
      <c r="N12" s="10"/>
      <c r="O12" s="10">
        <v>3</v>
      </c>
      <c r="P12" s="10"/>
      <c r="Q12" s="19" t="s">
        <v>103</v>
      </c>
      <c r="R12" s="19"/>
      <c r="S12" s="18" t="s">
        <v>70</v>
      </c>
      <c r="T12" s="18"/>
      <c r="U12" s="17"/>
      <c r="V12" s="10"/>
      <c r="W12" s="17"/>
      <c r="X12" s="55" t="s">
        <v>70</v>
      </c>
      <c r="Y12" s="16"/>
      <c r="Z12" s="17"/>
      <c r="AA12" s="17"/>
      <c r="AB12" s="17"/>
      <c r="AC12" s="17"/>
      <c r="AD12" s="17"/>
      <c r="AE12" s="17"/>
      <c r="AF12" s="17"/>
    </row>
    <row r="13" spans="1:33" ht="33.75" customHeight="1" x14ac:dyDescent="0.3">
      <c r="A13">
        <v>1</v>
      </c>
      <c r="B13" s="10" t="s">
        <v>319</v>
      </c>
      <c r="C13" s="10"/>
      <c r="D13" s="19" t="s">
        <v>103</v>
      </c>
      <c r="E13" s="19"/>
      <c r="F13" s="10" t="s">
        <v>317</v>
      </c>
      <c r="G13" s="10">
        <v>2</v>
      </c>
      <c r="H13" s="14" t="s">
        <v>318</v>
      </c>
      <c r="I13" s="10"/>
      <c r="J13" s="10"/>
      <c r="K13" s="10"/>
      <c r="L13" s="10"/>
      <c r="M13" s="10"/>
      <c r="N13" s="10"/>
      <c r="O13" s="10">
        <v>2</v>
      </c>
      <c r="P13" s="10"/>
      <c r="Q13" s="19" t="s">
        <v>103</v>
      </c>
      <c r="R13" s="19"/>
      <c r="S13" s="18" t="s">
        <v>70</v>
      </c>
      <c r="T13" s="18"/>
      <c r="U13" s="17"/>
      <c r="V13" s="10"/>
      <c r="W13" s="17"/>
      <c r="X13" s="55" t="s">
        <v>70</v>
      </c>
      <c r="Y13" s="16"/>
      <c r="Z13" s="17"/>
      <c r="AA13" s="17"/>
      <c r="AB13" s="17"/>
      <c r="AC13" s="17"/>
      <c r="AD13" s="17"/>
      <c r="AE13" s="17"/>
      <c r="AF13" s="17"/>
    </row>
    <row r="14" spans="1:33" ht="26.25" customHeight="1" x14ac:dyDescent="0.3">
      <c r="A14">
        <v>1</v>
      </c>
      <c r="B14" s="10" t="s">
        <v>320</v>
      </c>
      <c r="C14" s="10"/>
      <c r="D14" s="19" t="s">
        <v>103</v>
      </c>
      <c r="E14" s="19"/>
      <c r="F14" s="10" t="s">
        <v>426</v>
      </c>
      <c r="G14" s="10"/>
      <c r="H14" s="10"/>
      <c r="I14" s="10">
        <v>3</v>
      </c>
      <c r="J14" s="14" t="s">
        <v>321</v>
      </c>
      <c r="K14" s="10"/>
      <c r="L14" s="10"/>
      <c r="M14" s="10"/>
      <c r="N14" s="10"/>
      <c r="O14" s="10">
        <v>3</v>
      </c>
      <c r="P14" s="10"/>
      <c r="Q14" s="19" t="s">
        <v>103</v>
      </c>
      <c r="R14" s="19"/>
      <c r="S14" s="18" t="s">
        <v>70</v>
      </c>
      <c r="T14" s="18"/>
      <c r="U14" s="17"/>
      <c r="V14" s="10"/>
      <c r="W14" s="17"/>
      <c r="X14" s="55" t="s">
        <v>70</v>
      </c>
      <c r="Y14" s="16"/>
      <c r="Z14" s="17"/>
      <c r="AA14" s="17"/>
      <c r="AB14" s="17"/>
      <c r="AC14" s="17"/>
      <c r="AD14" s="17"/>
      <c r="AE14" s="17"/>
      <c r="AF14" s="17"/>
    </row>
    <row r="15" spans="1:33" ht="46.5" customHeight="1" x14ac:dyDescent="0.3">
      <c r="A15">
        <v>1</v>
      </c>
      <c r="B15" s="10" t="s">
        <v>324</v>
      </c>
      <c r="C15" s="10"/>
      <c r="D15" s="19" t="s">
        <v>103</v>
      </c>
      <c r="E15" s="19"/>
      <c r="F15" s="10" t="s">
        <v>322</v>
      </c>
      <c r="G15" s="10"/>
      <c r="H15" s="10"/>
      <c r="I15" s="10"/>
      <c r="J15" s="10"/>
      <c r="K15" s="10">
        <v>3</v>
      </c>
      <c r="L15" s="14" t="s">
        <v>323</v>
      </c>
      <c r="M15" s="10" t="s">
        <v>266</v>
      </c>
      <c r="N15" s="10"/>
      <c r="O15" s="10"/>
      <c r="P15" s="10"/>
      <c r="Q15" s="19" t="s">
        <v>103</v>
      </c>
      <c r="R15" s="19"/>
      <c r="S15" s="18" t="s">
        <v>70</v>
      </c>
      <c r="T15" s="18"/>
      <c r="U15" s="17"/>
      <c r="V15" s="10"/>
      <c r="W15" s="17"/>
      <c r="X15" s="55" t="s">
        <v>70</v>
      </c>
      <c r="Y15" s="16"/>
      <c r="Z15" s="17"/>
      <c r="AA15" s="17"/>
      <c r="AB15" s="17"/>
      <c r="AC15" s="17"/>
      <c r="AD15" s="17"/>
      <c r="AE15" s="17"/>
      <c r="AF15" s="17"/>
    </row>
    <row r="16" spans="1:33" ht="39.75" customHeight="1" x14ac:dyDescent="0.3">
      <c r="A16">
        <v>1</v>
      </c>
      <c r="B16" s="10" t="s">
        <v>325</v>
      </c>
      <c r="C16" s="10"/>
      <c r="D16" s="19" t="s">
        <v>103</v>
      </c>
      <c r="E16" s="19"/>
      <c r="F16" s="10" t="s">
        <v>326</v>
      </c>
      <c r="G16" s="10">
        <v>1</v>
      </c>
      <c r="H16" s="10" t="s">
        <v>327</v>
      </c>
      <c r="I16" s="10"/>
      <c r="J16" s="10"/>
      <c r="K16" s="10">
        <v>1</v>
      </c>
      <c r="L16" s="22" t="s">
        <v>328</v>
      </c>
      <c r="M16" s="10"/>
      <c r="N16" s="10"/>
      <c r="O16" s="10">
        <v>2</v>
      </c>
      <c r="P16" s="10"/>
      <c r="Q16" s="19"/>
      <c r="R16" s="19" t="s">
        <v>103</v>
      </c>
      <c r="S16" s="18" t="s">
        <v>70</v>
      </c>
      <c r="T16" s="18"/>
      <c r="U16" s="17"/>
      <c r="V16" s="10"/>
      <c r="W16" s="17"/>
      <c r="X16" s="55" t="s">
        <v>70</v>
      </c>
      <c r="Y16" s="16"/>
      <c r="Z16" s="17"/>
      <c r="AA16" s="17"/>
      <c r="AB16" s="17"/>
      <c r="AC16" s="17"/>
      <c r="AD16" s="17"/>
      <c r="AE16" s="17"/>
      <c r="AF16" s="17"/>
    </row>
    <row r="17" spans="1:32" ht="36" customHeight="1" x14ac:dyDescent="0.3">
      <c r="A17">
        <v>1</v>
      </c>
      <c r="B17" s="10" t="s">
        <v>329</v>
      </c>
      <c r="C17" s="10"/>
      <c r="D17" s="19" t="s">
        <v>103</v>
      </c>
      <c r="E17" s="19"/>
      <c r="F17" s="10" t="s">
        <v>330</v>
      </c>
      <c r="G17" s="10">
        <v>4</v>
      </c>
      <c r="H17" s="14" t="s">
        <v>331</v>
      </c>
      <c r="I17" s="10"/>
      <c r="J17" s="10"/>
      <c r="K17" s="10"/>
      <c r="L17" s="15"/>
      <c r="M17" s="10"/>
      <c r="N17" s="10"/>
      <c r="O17" s="10">
        <v>4</v>
      </c>
      <c r="P17" s="10"/>
      <c r="Q17" s="19"/>
      <c r="R17" s="19" t="s">
        <v>103</v>
      </c>
      <c r="S17" s="18" t="s">
        <v>70</v>
      </c>
      <c r="T17" s="18"/>
      <c r="U17" s="17"/>
      <c r="V17" s="10"/>
      <c r="W17" s="17"/>
      <c r="X17" s="55" t="s">
        <v>70</v>
      </c>
      <c r="Y17" s="16"/>
      <c r="Z17" s="17"/>
      <c r="AA17" s="17"/>
      <c r="AB17" s="17"/>
      <c r="AC17" s="17"/>
      <c r="AD17" s="17"/>
      <c r="AE17" s="17"/>
      <c r="AF17" s="17"/>
    </row>
    <row r="18" spans="1:32" ht="42.75" customHeight="1" x14ac:dyDescent="0.3">
      <c r="A18">
        <v>1</v>
      </c>
      <c r="B18" s="10" t="s">
        <v>332</v>
      </c>
      <c r="C18" s="10"/>
      <c r="D18" s="19"/>
      <c r="E18" s="19" t="s">
        <v>103</v>
      </c>
      <c r="F18" s="10" t="s">
        <v>333</v>
      </c>
      <c r="G18" s="10">
        <v>1</v>
      </c>
      <c r="H18" s="14" t="s">
        <v>334</v>
      </c>
      <c r="I18" s="10"/>
      <c r="J18" s="10"/>
      <c r="K18" s="10">
        <v>1</v>
      </c>
      <c r="L18" s="14" t="s">
        <v>335</v>
      </c>
      <c r="M18" s="10"/>
      <c r="N18" s="10"/>
      <c r="O18" s="10">
        <v>2</v>
      </c>
      <c r="P18" s="10"/>
      <c r="Q18" s="19"/>
      <c r="R18" s="19" t="s">
        <v>103</v>
      </c>
      <c r="S18" s="18" t="s">
        <v>70</v>
      </c>
      <c r="T18" s="18"/>
      <c r="U18" s="17"/>
      <c r="V18" s="10"/>
      <c r="W18" s="17"/>
      <c r="X18" s="55" t="s">
        <v>70</v>
      </c>
      <c r="Y18" s="16"/>
      <c r="Z18" s="17"/>
      <c r="AA18" s="17"/>
      <c r="AB18" s="17"/>
      <c r="AC18" s="17"/>
      <c r="AD18" s="17"/>
      <c r="AE18" s="17"/>
      <c r="AF18" s="17"/>
    </row>
    <row r="19" spans="1:32" ht="39.75" customHeight="1" x14ac:dyDescent="0.3">
      <c r="A19">
        <v>1</v>
      </c>
      <c r="B19" s="10" t="s">
        <v>336</v>
      </c>
      <c r="C19" s="10"/>
      <c r="D19" s="19" t="s">
        <v>103</v>
      </c>
      <c r="E19" s="19" t="s">
        <v>266</v>
      </c>
      <c r="F19" s="10" t="s">
        <v>427</v>
      </c>
      <c r="G19" s="10">
        <v>3</v>
      </c>
      <c r="H19" s="14" t="s">
        <v>337</v>
      </c>
      <c r="I19" s="10"/>
      <c r="J19" s="10"/>
      <c r="K19" s="10"/>
      <c r="L19" s="15"/>
      <c r="M19" s="10"/>
      <c r="N19" s="10"/>
      <c r="O19" s="10">
        <v>3</v>
      </c>
      <c r="P19" s="10"/>
      <c r="Q19" s="19" t="s">
        <v>103</v>
      </c>
      <c r="R19" s="19"/>
      <c r="S19" s="18" t="s">
        <v>70</v>
      </c>
      <c r="T19" s="18"/>
      <c r="U19" s="17"/>
      <c r="V19" s="10"/>
      <c r="W19" s="17"/>
      <c r="X19" s="55" t="s">
        <v>70</v>
      </c>
      <c r="Y19" s="16"/>
      <c r="Z19" s="17"/>
      <c r="AA19" s="17"/>
      <c r="AB19" s="17"/>
      <c r="AC19" s="17"/>
      <c r="AD19" s="17"/>
      <c r="AE19" s="17"/>
      <c r="AF19" s="17"/>
    </row>
    <row r="20" spans="1:32" ht="36.75" customHeight="1" x14ac:dyDescent="0.3">
      <c r="A20">
        <v>1</v>
      </c>
      <c r="B20" s="10" t="s">
        <v>338</v>
      </c>
      <c r="C20" s="10"/>
      <c r="D20" s="19" t="s">
        <v>103</v>
      </c>
      <c r="E20" s="19"/>
      <c r="F20" s="10" t="s">
        <v>428</v>
      </c>
      <c r="G20" s="10">
        <v>4</v>
      </c>
      <c r="H20" s="14" t="s">
        <v>339</v>
      </c>
      <c r="I20" s="10"/>
      <c r="J20" s="10"/>
      <c r="K20" s="10"/>
      <c r="L20" s="15"/>
      <c r="M20" s="10"/>
      <c r="N20" s="10"/>
      <c r="O20" s="10">
        <v>4</v>
      </c>
      <c r="P20" s="10"/>
      <c r="Q20" s="19" t="s">
        <v>103</v>
      </c>
      <c r="R20" s="19"/>
      <c r="S20" s="18" t="s">
        <v>70</v>
      </c>
      <c r="T20" s="18"/>
      <c r="U20" s="17"/>
      <c r="V20" s="10"/>
      <c r="W20" s="17"/>
      <c r="X20" s="55" t="s">
        <v>70</v>
      </c>
      <c r="Y20" s="16"/>
      <c r="Z20" s="17"/>
      <c r="AA20" s="17"/>
      <c r="AB20" s="17"/>
      <c r="AC20" s="17"/>
      <c r="AD20" s="17"/>
      <c r="AE20" s="17"/>
      <c r="AF20" s="17"/>
    </row>
    <row r="21" spans="1:32" ht="42" customHeight="1" x14ac:dyDescent="0.3">
      <c r="A21">
        <v>1</v>
      </c>
      <c r="B21" s="10" t="s">
        <v>340</v>
      </c>
      <c r="C21" s="10"/>
      <c r="D21" s="19" t="s">
        <v>103</v>
      </c>
      <c r="E21" s="19"/>
      <c r="F21" s="10" t="s">
        <v>341</v>
      </c>
      <c r="G21" s="10">
        <v>1</v>
      </c>
      <c r="H21" s="14" t="s">
        <v>184</v>
      </c>
      <c r="I21" s="10">
        <v>4</v>
      </c>
      <c r="J21" s="14" t="s">
        <v>185</v>
      </c>
      <c r="K21" s="10"/>
      <c r="L21" s="15"/>
      <c r="M21" s="10"/>
      <c r="N21" s="10"/>
      <c r="O21" s="10">
        <v>5</v>
      </c>
      <c r="P21" s="10"/>
      <c r="Q21" s="19" t="s">
        <v>103</v>
      </c>
      <c r="R21" s="19"/>
      <c r="S21" s="18" t="s">
        <v>70</v>
      </c>
      <c r="T21" s="18"/>
      <c r="U21" s="17"/>
      <c r="V21" s="10"/>
      <c r="W21" s="17"/>
      <c r="X21" s="55" t="s">
        <v>70</v>
      </c>
      <c r="Y21" s="16"/>
      <c r="Z21" s="17"/>
      <c r="AA21" s="17"/>
      <c r="AB21" s="17"/>
      <c r="AC21" s="17"/>
      <c r="AD21" s="17"/>
      <c r="AE21" s="17"/>
      <c r="AF21" s="17"/>
    </row>
    <row r="22" spans="1:32" ht="45" customHeight="1" x14ac:dyDescent="0.3">
      <c r="A22">
        <v>1</v>
      </c>
      <c r="B22" s="10" t="s">
        <v>342</v>
      </c>
      <c r="C22" s="10"/>
      <c r="D22" s="19" t="s">
        <v>103</v>
      </c>
      <c r="E22" s="19"/>
      <c r="F22" s="10" t="s">
        <v>343</v>
      </c>
      <c r="G22" s="10">
        <v>5</v>
      </c>
      <c r="H22" s="14" t="s">
        <v>344</v>
      </c>
      <c r="I22" s="10"/>
      <c r="J22" s="10"/>
      <c r="K22" s="10"/>
      <c r="L22" s="10"/>
      <c r="M22" s="10"/>
      <c r="N22" s="10"/>
      <c r="O22" s="10">
        <v>5</v>
      </c>
      <c r="P22" s="10"/>
      <c r="Q22" s="19" t="s">
        <v>103</v>
      </c>
      <c r="R22" s="19"/>
      <c r="S22" s="18" t="s">
        <v>70</v>
      </c>
      <c r="T22" s="18"/>
      <c r="U22" s="17"/>
      <c r="V22" s="10"/>
      <c r="W22" s="17"/>
      <c r="X22" s="55" t="s">
        <v>70</v>
      </c>
      <c r="Y22" s="16"/>
      <c r="Z22" s="17"/>
      <c r="AA22" s="17"/>
      <c r="AB22" s="17"/>
      <c r="AC22" s="17"/>
      <c r="AD22" s="17"/>
      <c r="AE22" s="17"/>
      <c r="AF22" s="17"/>
    </row>
    <row r="23" spans="1:32" ht="42" customHeight="1" x14ac:dyDescent="0.3">
      <c r="A23">
        <v>1</v>
      </c>
      <c r="B23" s="10" t="s">
        <v>345</v>
      </c>
      <c r="C23" s="10"/>
      <c r="D23" s="19" t="s">
        <v>103</v>
      </c>
      <c r="E23" s="19"/>
      <c r="F23" s="10" t="s">
        <v>512</v>
      </c>
      <c r="G23" s="10">
        <v>3</v>
      </c>
      <c r="H23" s="10" t="s">
        <v>117</v>
      </c>
      <c r="I23" s="10">
        <v>2</v>
      </c>
      <c r="J23" s="14" t="s">
        <v>347</v>
      </c>
      <c r="K23" s="10">
        <v>5</v>
      </c>
      <c r="L23" s="10" t="s">
        <v>346</v>
      </c>
      <c r="M23" s="10"/>
      <c r="N23" s="10"/>
      <c r="O23" s="10">
        <v>10</v>
      </c>
      <c r="P23" s="10"/>
      <c r="Q23" s="19"/>
      <c r="R23" s="19" t="s">
        <v>103</v>
      </c>
      <c r="S23" s="18" t="s">
        <v>70</v>
      </c>
      <c r="T23" s="18"/>
      <c r="U23" s="17"/>
      <c r="V23" s="10"/>
      <c r="W23" s="17"/>
      <c r="X23" s="55" t="s">
        <v>70</v>
      </c>
      <c r="Y23" s="16"/>
      <c r="Z23" s="17"/>
      <c r="AA23" s="17"/>
      <c r="AB23" s="17"/>
      <c r="AC23" s="17"/>
      <c r="AD23" s="17"/>
      <c r="AE23" s="17"/>
      <c r="AF23" s="17"/>
    </row>
    <row r="24" spans="1:32" ht="39" customHeight="1" x14ac:dyDescent="0.3">
      <c r="A24">
        <v>1</v>
      </c>
      <c r="B24" s="10" t="s">
        <v>348</v>
      </c>
      <c r="C24" s="10"/>
      <c r="D24" s="19" t="s">
        <v>103</v>
      </c>
      <c r="E24" s="19"/>
      <c r="F24" s="10" t="s">
        <v>349</v>
      </c>
      <c r="G24" s="10">
        <v>3</v>
      </c>
      <c r="H24" s="14" t="s">
        <v>350</v>
      </c>
      <c r="I24" s="10"/>
      <c r="J24" s="10"/>
      <c r="K24" s="10"/>
      <c r="L24" s="10"/>
      <c r="M24" s="10"/>
      <c r="N24" s="10"/>
      <c r="O24" s="10">
        <v>3</v>
      </c>
      <c r="P24" s="10"/>
      <c r="Q24" s="19" t="s">
        <v>103</v>
      </c>
      <c r="R24" s="19"/>
      <c r="S24" s="18" t="s">
        <v>70</v>
      </c>
      <c r="T24" s="18"/>
      <c r="U24" s="17"/>
      <c r="V24" s="10"/>
      <c r="W24" s="17"/>
      <c r="X24" s="55" t="s">
        <v>70</v>
      </c>
      <c r="Y24" s="16"/>
      <c r="Z24" s="17"/>
      <c r="AA24" s="17"/>
      <c r="AB24" s="17"/>
      <c r="AC24" s="17"/>
      <c r="AD24" s="17"/>
      <c r="AE24" s="17"/>
      <c r="AF24" s="17"/>
    </row>
    <row r="25" spans="1:32" ht="30.75" customHeight="1" x14ac:dyDescent="0.3">
      <c r="A25">
        <v>1</v>
      </c>
      <c r="B25" s="10" t="s">
        <v>351</v>
      </c>
      <c r="C25" s="10"/>
      <c r="D25" s="19" t="s">
        <v>103</v>
      </c>
      <c r="E25" s="19"/>
      <c r="F25" s="16" t="s">
        <v>352</v>
      </c>
      <c r="G25" s="10">
        <v>1</v>
      </c>
      <c r="H25" s="14" t="s">
        <v>353</v>
      </c>
      <c r="I25" s="10"/>
      <c r="J25" s="10"/>
      <c r="K25" s="10"/>
      <c r="L25" s="10"/>
      <c r="M25" s="10"/>
      <c r="N25" s="10"/>
      <c r="O25" s="10">
        <v>1</v>
      </c>
      <c r="P25" s="10"/>
      <c r="Q25" s="19" t="s">
        <v>103</v>
      </c>
      <c r="R25" s="19"/>
      <c r="S25" s="18" t="s">
        <v>70</v>
      </c>
      <c r="T25" s="18"/>
      <c r="U25" s="17"/>
      <c r="V25" s="10"/>
      <c r="W25" s="17"/>
      <c r="X25" s="55" t="s">
        <v>70</v>
      </c>
      <c r="Y25" s="16"/>
      <c r="Z25" s="17"/>
      <c r="AA25" s="17"/>
      <c r="AB25" s="17"/>
      <c r="AC25" s="17"/>
      <c r="AD25" s="17"/>
      <c r="AE25" s="17"/>
      <c r="AF25" s="17"/>
    </row>
    <row r="26" spans="1:32" ht="31.5" customHeight="1" x14ac:dyDescent="0.3">
      <c r="A26">
        <v>1</v>
      </c>
      <c r="B26" s="10" t="s">
        <v>354</v>
      </c>
      <c r="C26" s="10"/>
      <c r="D26" s="19"/>
      <c r="E26" s="19" t="s">
        <v>103</v>
      </c>
      <c r="F26" s="10" t="s">
        <v>355</v>
      </c>
      <c r="G26" s="10">
        <v>2</v>
      </c>
      <c r="H26" s="14" t="s">
        <v>331</v>
      </c>
      <c r="I26" s="10"/>
      <c r="J26" s="10"/>
      <c r="K26" s="10"/>
      <c r="L26" s="10"/>
      <c r="M26" s="10"/>
      <c r="N26" s="10"/>
      <c r="O26" s="10">
        <v>2</v>
      </c>
      <c r="P26" s="10"/>
      <c r="Q26" s="19"/>
      <c r="R26" s="19" t="s">
        <v>103</v>
      </c>
      <c r="S26" s="18" t="s">
        <v>70</v>
      </c>
      <c r="T26" s="18"/>
      <c r="U26" s="17"/>
      <c r="V26" s="10"/>
      <c r="W26" s="17"/>
      <c r="X26" s="55" t="s">
        <v>70</v>
      </c>
      <c r="Y26" s="16"/>
      <c r="Z26" s="17"/>
      <c r="AA26" s="17"/>
      <c r="AB26" s="17"/>
      <c r="AC26" s="17"/>
      <c r="AD26" s="17"/>
      <c r="AE26" s="17"/>
      <c r="AF26" s="17"/>
    </row>
    <row r="27" spans="1:32" ht="30" customHeight="1" x14ac:dyDescent="0.3">
      <c r="A27">
        <v>1</v>
      </c>
      <c r="B27" s="10" t="s">
        <v>356</v>
      </c>
      <c r="C27" s="10"/>
      <c r="D27" s="19" t="s">
        <v>103</v>
      </c>
      <c r="E27" s="19"/>
      <c r="F27" s="10" t="s">
        <v>429</v>
      </c>
      <c r="G27" s="10">
        <v>2</v>
      </c>
      <c r="H27" s="14" t="s">
        <v>357</v>
      </c>
      <c r="I27" s="10"/>
      <c r="J27" s="10"/>
      <c r="K27" s="10"/>
      <c r="L27" s="10"/>
      <c r="M27" s="10"/>
      <c r="N27" s="10"/>
      <c r="O27" s="10">
        <v>2</v>
      </c>
      <c r="P27" s="10" t="s">
        <v>103</v>
      </c>
      <c r="Q27" s="19"/>
      <c r="R27" s="19"/>
      <c r="S27" s="18" t="s">
        <v>70</v>
      </c>
      <c r="T27" s="18"/>
      <c r="U27" s="17"/>
      <c r="V27" s="10"/>
      <c r="W27" s="17"/>
      <c r="X27" s="55" t="s">
        <v>70</v>
      </c>
      <c r="Y27" s="16"/>
      <c r="Z27" s="17"/>
      <c r="AA27" s="17"/>
      <c r="AB27" s="17"/>
      <c r="AC27" s="17"/>
      <c r="AD27" s="17"/>
      <c r="AE27" s="17"/>
      <c r="AF27" s="17"/>
    </row>
    <row r="28" spans="1:32" ht="34.5" customHeight="1" x14ac:dyDescent="0.3">
      <c r="A28">
        <v>1</v>
      </c>
      <c r="B28" s="10" t="s">
        <v>358</v>
      </c>
      <c r="C28" s="10"/>
      <c r="D28" s="19" t="s">
        <v>103</v>
      </c>
      <c r="E28" s="19"/>
      <c r="F28" s="10" t="s">
        <v>430</v>
      </c>
      <c r="G28" s="10">
        <v>2</v>
      </c>
      <c r="H28" s="14" t="s">
        <v>359</v>
      </c>
      <c r="I28" s="10">
        <v>3</v>
      </c>
      <c r="J28" s="10" t="s">
        <v>360</v>
      </c>
      <c r="K28" s="10"/>
      <c r="L28" s="10"/>
      <c r="M28" s="10"/>
      <c r="N28" s="10"/>
      <c r="O28" s="10">
        <v>5</v>
      </c>
      <c r="P28" s="10" t="s">
        <v>103</v>
      </c>
      <c r="Q28" s="19"/>
      <c r="R28" s="19"/>
      <c r="S28" s="18" t="s">
        <v>70</v>
      </c>
      <c r="T28" s="18"/>
      <c r="U28" s="17"/>
      <c r="V28" s="10"/>
      <c r="W28" s="17"/>
      <c r="X28" s="55" t="s">
        <v>70</v>
      </c>
      <c r="Y28" s="16"/>
      <c r="Z28" s="17"/>
      <c r="AA28" s="17"/>
      <c r="AB28" s="17"/>
      <c r="AC28" s="17"/>
      <c r="AD28" s="17"/>
      <c r="AE28" s="17"/>
      <c r="AF28" s="17"/>
    </row>
    <row r="29" spans="1:32" ht="38.25" customHeight="1" x14ac:dyDescent="0.3">
      <c r="A29">
        <v>1</v>
      </c>
      <c r="B29" s="10" t="s">
        <v>362</v>
      </c>
      <c r="C29" s="20"/>
      <c r="D29" s="19" t="s">
        <v>103</v>
      </c>
      <c r="E29" s="19"/>
      <c r="F29" s="10" t="s">
        <v>361</v>
      </c>
      <c r="G29" s="10"/>
      <c r="H29" s="10"/>
      <c r="I29" s="10"/>
      <c r="J29" s="10"/>
      <c r="K29" s="10">
        <v>2</v>
      </c>
      <c r="L29" s="21" t="s">
        <v>328</v>
      </c>
      <c r="M29" s="10"/>
      <c r="N29" s="10"/>
      <c r="O29" s="10">
        <v>2</v>
      </c>
      <c r="P29" s="10"/>
      <c r="Q29" s="19" t="s">
        <v>103</v>
      </c>
      <c r="R29" s="19"/>
      <c r="S29" s="18" t="s">
        <v>70</v>
      </c>
      <c r="T29" s="18"/>
      <c r="U29" s="17"/>
      <c r="V29" s="10"/>
      <c r="W29" s="17"/>
      <c r="X29" s="55" t="s">
        <v>70</v>
      </c>
      <c r="Y29" s="16"/>
      <c r="Z29" s="17"/>
      <c r="AA29" s="17"/>
      <c r="AB29" s="17"/>
      <c r="AC29" s="17"/>
      <c r="AD29" s="17"/>
      <c r="AE29" s="17"/>
      <c r="AF29" s="17"/>
    </row>
    <row r="30" spans="1:32" ht="32.25" customHeight="1" x14ac:dyDescent="0.3">
      <c r="A30">
        <v>1</v>
      </c>
      <c r="B30" s="10" t="s">
        <v>363</v>
      </c>
      <c r="C30" s="10"/>
      <c r="D30" s="19" t="s">
        <v>103</v>
      </c>
      <c r="E30" s="19"/>
      <c r="F30" s="10" t="s">
        <v>431</v>
      </c>
      <c r="G30" s="10">
        <v>6</v>
      </c>
      <c r="H30" s="14" t="s">
        <v>364</v>
      </c>
      <c r="I30" s="10"/>
      <c r="J30" s="10"/>
      <c r="K30" s="10"/>
      <c r="L30" s="10"/>
      <c r="M30" s="10"/>
      <c r="N30" s="10"/>
      <c r="O30" s="10">
        <v>6</v>
      </c>
      <c r="P30" s="10"/>
      <c r="Q30" s="19" t="s">
        <v>103</v>
      </c>
      <c r="R30" s="19"/>
      <c r="S30" s="18" t="s">
        <v>70</v>
      </c>
      <c r="T30" s="18"/>
      <c r="U30" s="17"/>
      <c r="V30" s="10"/>
      <c r="W30" s="17"/>
      <c r="X30" s="55" t="s">
        <v>70</v>
      </c>
      <c r="Y30" s="16"/>
      <c r="Z30" s="17"/>
      <c r="AA30" s="17"/>
      <c r="AB30" s="17"/>
      <c r="AC30" s="17"/>
      <c r="AD30" s="17"/>
      <c r="AE30" s="17"/>
      <c r="AF30" s="17"/>
    </row>
    <row r="31" spans="1:32" ht="31.5" customHeight="1" x14ac:dyDescent="0.3">
      <c r="A31">
        <v>1</v>
      </c>
      <c r="B31" s="10" t="s">
        <v>365</v>
      </c>
      <c r="C31" s="10"/>
      <c r="D31" s="19" t="s">
        <v>103</v>
      </c>
      <c r="E31" s="19"/>
      <c r="F31" s="10" t="s">
        <v>432</v>
      </c>
      <c r="G31" s="10">
        <v>6</v>
      </c>
      <c r="H31" s="14" t="s">
        <v>366</v>
      </c>
      <c r="I31" s="10"/>
      <c r="J31" s="10"/>
      <c r="K31" s="10"/>
      <c r="L31" s="10"/>
      <c r="M31" s="10"/>
      <c r="N31" s="10"/>
      <c r="O31" s="10">
        <v>6</v>
      </c>
      <c r="P31" s="10"/>
      <c r="Q31" s="19" t="s">
        <v>103</v>
      </c>
      <c r="R31" s="19"/>
      <c r="S31" s="18" t="s">
        <v>70</v>
      </c>
      <c r="T31" s="18"/>
      <c r="U31" s="17"/>
      <c r="V31" s="10"/>
      <c r="W31" s="17"/>
      <c r="X31" s="55" t="s">
        <v>70</v>
      </c>
      <c r="Y31" s="16"/>
      <c r="Z31" s="17"/>
      <c r="AA31" s="17"/>
      <c r="AB31" s="17"/>
      <c r="AC31" s="17"/>
      <c r="AD31" s="17"/>
      <c r="AE31" s="17"/>
      <c r="AF31" s="17"/>
    </row>
    <row r="32" spans="1:32" ht="29.25" customHeight="1" x14ac:dyDescent="0.3">
      <c r="A32">
        <v>1</v>
      </c>
      <c r="B32" s="10" t="s">
        <v>367</v>
      </c>
      <c r="C32" s="10"/>
      <c r="D32" s="19" t="s">
        <v>103</v>
      </c>
      <c r="E32" s="19"/>
      <c r="F32" s="10" t="s">
        <v>368</v>
      </c>
      <c r="G32" s="10">
        <v>1</v>
      </c>
      <c r="H32" s="14" t="s">
        <v>210</v>
      </c>
      <c r="I32" s="10">
        <v>2</v>
      </c>
      <c r="J32" s="14" t="s">
        <v>369</v>
      </c>
      <c r="K32" s="10"/>
      <c r="L32" s="10"/>
      <c r="M32" s="10"/>
      <c r="N32" s="10"/>
      <c r="O32" s="10">
        <v>3</v>
      </c>
      <c r="P32" s="10"/>
      <c r="Q32" s="19" t="s">
        <v>103</v>
      </c>
      <c r="R32" s="19"/>
      <c r="S32" s="18" t="s">
        <v>70</v>
      </c>
      <c r="T32" s="18"/>
      <c r="U32" s="17"/>
      <c r="V32" s="10"/>
      <c r="W32" s="17"/>
      <c r="X32" s="55" t="s">
        <v>70</v>
      </c>
      <c r="Y32" s="16"/>
      <c r="Z32" s="17"/>
      <c r="AA32" s="17"/>
      <c r="AB32" s="17"/>
      <c r="AC32" s="17"/>
      <c r="AD32" s="17"/>
      <c r="AE32" s="17"/>
      <c r="AF32" s="17"/>
    </row>
    <row r="33" spans="1:32" ht="39.75" customHeight="1" x14ac:dyDescent="0.3">
      <c r="A33">
        <v>1</v>
      </c>
      <c r="B33" s="10" t="s">
        <v>370</v>
      </c>
      <c r="C33" s="10"/>
      <c r="D33" s="19" t="s">
        <v>103</v>
      </c>
      <c r="E33" s="19"/>
      <c r="F33" s="10" t="s">
        <v>371</v>
      </c>
      <c r="G33" s="10">
        <v>4</v>
      </c>
      <c r="H33" s="14" t="s">
        <v>210</v>
      </c>
      <c r="I33" s="10">
        <v>1</v>
      </c>
      <c r="J33" s="14" t="s">
        <v>186</v>
      </c>
      <c r="K33" s="10"/>
      <c r="L33" s="10"/>
      <c r="M33" s="10"/>
      <c r="N33" s="10"/>
      <c r="O33" s="10">
        <v>5</v>
      </c>
      <c r="P33" s="10"/>
      <c r="Q33" s="19" t="s">
        <v>103</v>
      </c>
      <c r="R33" s="19"/>
      <c r="S33" s="18" t="s">
        <v>70</v>
      </c>
      <c r="T33" s="18"/>
      <c r="U33" s="17"/>
      <c r="V33" s="10"/>
      <c r="W33" s="17"/>
      <c r="X33" s="55" t="s">
        <v>70</v>
      </c>
      <c r="Y33" s="16"/>
      <c r="Z33" s="17"/>
      <c r="AA33" s="17"/>
      <c r="AB33" s="17"/>
      <c r="AC33" s="17"/>
      <c r="AD33" s="17"/>
      <c r="AE33" s="17"/>
      <c r="AF33" s="17"/>
    </row>
    <row r="34" spans="1:32" ht="58.5" customHeight="1" x14ac:dyDescent="0.3">
      <c r="A34">
        <v>1</v>
      </c>
      <c r="B34" s="10" t="s">
        <v>372</v>
      </c>
      <c r="C34" s="10"/>
      <c r="D34" s="19" t="s">
        <v>103</v>
      </c>
      <c r="E34" s="19"/>
      <c r="F34" s="10" t="s">
        <v>374</v>
      </c>
      <c r="G34" s="10">
        <v>8</v>
      </c>
      <c r="H34" s="14" t="s">
        <v>373</v>
      </c>
      <c r="I34" s="10"/>
      <c r="J34" s="10"/>
      <c r="K34" s="10"/>
      <c r="L34" s="10"/>
      <c r="M34" s="10"/>
      <c r="N34" s="10"/>
      <c r="O34" s="10">
        <v>8</v>
      </c>
      <c r="P34" s="10"/>
      <c r="Q34" s="19" t="s">
        <v>103</v>
      </c>
      <c r="R34" s="19"/>
      <c r="S34" s="18" t="s">
        <v>70</v>
      </c>
      <c r="T34" s="18"/>
      <c r="U34" s="17"/>
      <c r="V34" s="10"/>
      <c r="W34" s="17"/>
      <c r="X34" s="55" t="s">
        <v>70</v>
      </c>
      <c r="Y34" s="16"/>
      <c r="Z34" s="17"/>
      <c r="AA34" s="17"/>
      <c r="AB34" s="17"/>
      <c r="AC34" s="17"/>
      <c r="AD34" s="17"/>
      <c r="AE34" s="17"/>
      <c r="AF34" s="17"/>
    </row>
    <row r="35" spans="1:32" ht="53.25" customHeight="1" x14ac:dyDescent="0.3">
      <c r="A35">
        <v>1</v>
      </c>
      <c r="B35" s="10" t="s">
        <v>375</v>
      </c>
      <c r="C35" s="10"/>
      <c r="D35" s="19"/>
      <c r="E35" s="19" t="s">
        <v>103</v>
      </c>
      <c r="F35" s="10" t="s">
        <v>376</v>
      </c>
      <c r="G35" s="10">
        <v>4</v>
      </c>
      <c r="H35" s="10" t="s">
        <v>377</v>
      </c>
      <c r="I35" s="10"/>
      <c r="J35" s="10"/>
      <c r="K35" s="10"/>
      <c r="L35" s="10"/>
      <c r="M35" s="10"/>
      <c r="N35" s="10"/>
      <c r="O35" s="10">
        <v>4</v>
      </c>
      <c r="P35" s="10"/>
      <c r="Q35" s="19" t="s">
        <v>103</v>
      </c>
      <c r="R35" s="19"/>
      <c r="S35" s="18" t="s">
        <v>70</v>
      </c>
      <c r="T35" s="18"/>
      <c r="U35" s="17"/>
      <c r="V35" s="10"/>
      <c r="W35" s="17"/>
      <c r="X35" s="55" t="s">
        <v>70</v>
      </c>
      <c r="Y35" s="16"/>
      <c r="Z35" s="17"/>
      <c r="AA35" s="17"/>
      <c r="AB35" s="17"/>
      <c r="AC35" s="17"/>
      <c r="AD35" s="17"/>
      <c r="AE35" s="17"/>
      <c r="AF35" s="17"/>
    </row>
    <row r="36" spans="1:32" ht="38.25" customHeight="1" x14ac:dyDescent="0.3">
      <c r="A36">
        <v>1</v>
      </c>
      <c r="B36" s="10" t="s">
        <v>378</v>
      </c>
      <c r="C36" s="10"/>
      <c r="D36" s="19" t="s">
        <v>103</v>
      </c>
      <c r="E36" s="19"/>
      <c r="F36" s="10" t="s">
        <v>379</v>
      </c>
      <c r="G36" s="10">
        <v>4</v>
      </c>
      <c r="H36" s="10" t="s">
        <v>366</v>
      </c>
      <c r="I36" s="10"/>
      <c r="J36" s="10"/>
      <c r="K36" s="10"/>
      <c r="L36" s="10"/>
      <c r="M36" s="10"/>
      <c r="N36" s="10"/>
      <c r="O36" s="10">
        <v>4</v>
      </c>
      <c r="P36" s="10"/>
      <c r="Q36" s="19" t="s">
        <v>103</v>
      </c>
      <c r="R36" s="19"/>
      <c r="S36" s="18" t="s">
        <v>70</v>
      </c>
      <c r="T36" s="18"/>
      <c r="U36" s="17"/>
      <c r="V36" s="10"/>
      <c r="W36" s="17"/>
      <c r="X36" s="55" t="s">
        <v>70</v>
      </c>
      <c r="Y36" s="16"/>
      <c r="Z36" s="17"/>
      <c r="AA36" s="17"/>
      <c r="AB36" s="17"/>
      <c r="AC36" s="17"/>
      <c r="AD36" s="17"/>
      <c r="AE36" s="17"/>
      <c r="AF36" s="17"/>
    </row>
    <row r="37" spans="1:32" ht="60" customHeight="1" x14ac:dyDescent="0.3">
      <c r="A37">
        <v>1</v>
      </c>
      <c r="B37" s="10" t="s">
        <v>380</v>
      </c>
      <c r="C37" s="10"/>
      <c r="D37" s="19" t="s">
        <v>103</v>
      </c>
      <c r="E37" s="19"/>
      <c r="F37" s="10" t="s">
        <v>381</v>
      </c>
      <c r="G37" s="10"/>
      <c r="H37" s="14"/>
      <c r="I37" s="10"/>
      <c r="J37" s="10"/>
      <c r="K37" s="10">
        <v>2</v>
      </c>
      <c r="L37" s="21" t="s">
        <v>382</v>
      </c>
      <c r="M37" s="10"/>
      <c r="N37" s="10"/>
      <c r="O37" s="10">
        <v>2</v>
      </c>
      <c r="P37" s="10"/>
      <c r="Q37" s="19" t="s">
        <v>103</v>
      </c>
      <c r="R37" s="19"/>
      <c r="S37" s="18" t="s">
        <v>70</v>
      </c>
      <c r="T37" s="18"/>
      <c r="U37" s="17"/>
      <c r="V37" s="10"/>
      <c r="W37" s="17"/>
      <c r="X37" s="55" t="s">
        <v>70</v>
      </c>
      <c r="Y37" s="16"/>
      <c r="Z37" s="17"/>
      <c r="AA37" s="17"/>
      <c r="AB37" s="17"/>
      <c r="AC37" s="17"/>
      <c r="AD37" s="17"/>
      <c r="AE37" s="17"/>
      <c r="AF37" s="17"/>
    </row>
    <row r="38" spans="1:32" ht="40.5" customHeight="1" x14ac:dyDescent="0.3">
      <c r="A38">
        <v>1</v>
      </c>
      <c r="B38" s="10" t="s">
        <v>383</v>
      </c>
      <c r="C38" s="10"/>
      <c r="D38" s="19"/>
      <c r="E38" s="19" t="s">
        <v>103</v>
      </c>
      <c r="F38" s="16" t="s">
        <v>384</v>
      </c>
      <c r="G38" s="10">
        <v>1</v>
      </c>
      <c r="H38" s="14" t="s">
        <v>385</v>
      </c>
      <c r="I38" s="10"/>
      <c r="J38" s="10"/>
      <c r="K38" s="10"/>
      <c r="L38" s="10"/>
      <c r="M38" s="10"/>
      <c r="N38" s="10"/>
      <c r="O38" s="10">
        <v>1</v>
      </c>
      <c r="P38" s="10"/>
      <c r="Q38" s="19" t="s">
        <v>103</v>
      </c>
      <c r="R38" s="19"/>
      <c r="S38" s="18" t="s">
        <v>70</v>
      </c>
      <c r="T38" s="18"/>
      <c r="U38" s="17"/>
      <c r="V38" s="10"/>
      <c r="W38" s="17"/>
      <c r="X38" s="55" t="s">
        <v>70</v>
      </c>
      <c r="Y38" s="16"/>
      <c r="Z38" s="17"/>
      <c r="AA38" s="17"/>
      <c r="AB38" s="17"/>
      <c r="AC38" s="17"/>
      <c r="AD38" s="17"/>
      <c r="AE38" s="17"/>
      <c r="AF38" s="17"/>
    </row>
    <row r="39" spans="1:32" ht="53.25" customHeight="1" x14ac:dyDescent="0.3">
      <c r="A39">
        <v>1</v>
      </c>
      <c r="B39" s="10" t="s">
        <v>387</v>
      </c>
      <c r="C39" s="10"/>
      <c r="D39" s="19" t="s">
        <v>103</v>
      </c>
      <c r="E39" s="19"/>
      <c r="F39" s="10" t="s">
        <v>433</v>
      </c>
      <c r="G39" s="10"/>
      <c r="H39" s="14"/>
      <c r="I39" s="10"/>
      <c r="J39" s="10"/>
      <c r="K39" s="10">
        <v>3</v>
      </c>
      <c r="L39" s="14" t="s">
        <v>386</v>
      </c>
      <c r="M39" s="10"/>
      <c r="N39" s="10"/>
      <c r="O39" s="10">
        <v>3</v>
      </c>
      <c r="P39" s="10"/>
      <c r="Q39" s="19" t="s">
        <v>103</v>
      </c>
      <c r="R39" s="19"/>
      <c r="S39" s="18" t="s">
        <v>70</v>
      </c>
      <c r="T39" s="18"/>
      <c r="U39" s="17"/>
      <c r="V39" s="10"/>
      <c r="W39" s="17"/>
      <c r="X39" s="55" t="s">
        <v>70</v>
      </c>
      <c r="Y39" s="16"/>
      <c r="Z39" s="17"/>
      <c r="AA39" s="17"/>
      <c r="AB39" s="17"/>
      <c r="AC39" s="17"/>
      <c r="AD39" s="17"/>
      <c r="AE39" s="17"/>
      <c r="AF39" s="17"/>
    </row>
    <row r="40" spans="1:32" ht="51" customHeight="1" x14ac:dyDescent="0.3">
      <c r="A40">
        <v>1</v>
      </c>
      <c r="B40" s="10" t="s">
        <v>388</v>
      </c>
      <c r="C40" s="10"/>
      <c r="D40" s="19" t="s">
        <v>103</v>
      </c>
      <c r="E40" s="19"/>
      <c r="F40" s="10" t="s">
        <v>389</v>
      </c>
      <c r="G40" s="10">
        <v>3</v>
      </c>
      <c r="H40" s="14" t="s">
        <v>390</v>
      </c>
      <c r="I40" s="10"/>
      <c r="J40" s="10"/>
      <c r="K40" s="10"/>
      <c r="L40" s="10"/>
      <c r="M40" s="10"/>
      <c r="N40" s="10"/>
      <c r="O40" s="10">
        <v>3</v>
      </c>
      <c r="P40" s="10"/>
      <c r="Q40" s="19" t="s">
        <v>103</v>
      </c>
      <c r="R40" s="19"/>
      <c r="S40" s="18" t="s">
        <v>70</v>
      </c>
      <c r="T40" s="18"/>
      <c r="U40" s="17"/>
      <c r="V40" s="10"/>
      <c r="W40" s="17"/>
      <c r="X40" s="55" t="s">
        <v>70</v>
      </c>
      <c r="Y40" s="16"/>
      <c r="Z40" s="17"/>
      <c r="AA40" s="17"/>
      <c r="AB40" s="17"/>
      <c r="AC40" s="17"/>
      <c r="AD40" s="17"/>
      <c r="AE40" s="17"/>
      <c r="AF40" s="17"/>
    </row>
    <row r="41" spans="1:32" s="37" customFormat="1" ht="30.75" customHeight="1" x14ac:dyDescent="0.3">
      <c r="A41" s="29">
        <v>41365</v>
      </c>
      <c r="C41" s="32"/>
      <c r="D41" s="38"/>
      <c r="E41" s="38"/>
      <c r="F41" s="32"/>
      <c r="G41" s="33"/>
      <c r="H41" s="33"/>
      <c r="I41" s="33"/>
      <c r="J41" s="33"/>
      <c r="K41" s="33"/>
      <c r="L41" s="33"/>
      <c r="M41" s="33"/>
      <c r="N41" s="33"/>
      <c r="O41" s="33"/>
      <c r="P41" s="33"/>
      <c r="Q41" s="39"/>
      <c r="R41" s="39"/>
      <c r="S41" s="35"/>
      <c r="T41" s="35"/>
      <c r="U41" s="34"/>
      <c r="V41" s="33"/>
      <c r="W41" s="34"/>
      <c r="X41" s="93"/>
      <c r="Y41" s="36"/>
      <c r="Z41" s="34"/>
      <c r="AA41" s="34"/>
      <c r="AB41" s="34"/>
      <c r="AC41" s="34"/>
      <c r="AD41" s="34"/>
      <c r="AE41" s="34"/>
      <c r="AF41" s="34"/>
    </row>
    <row r="42" spans="1:32" s="37" customFormat="1" ht="30.75" customHeight="1" x14ac:dyDescent="0.3">
      <c r="A42">
        <v>1</v>
      </c>
      <c r="B42" s="33" t="s">
        <v>102</v>
      </c>
      <c r="C42" s="34"/>
      <c r="D42" s="35" t="s">
        <v>103</v>
      </c>
      <c r="E42" s="35"/>
      <c r="F42" s="33" t="s">
        <v>392</v>
      </c>
      <c r="G42" s="33">
        <v>2</v>
      </c>
      <c r="H42" s="33" t="s">
        <v>434</v>
      </c>
      <c r="I42" s="33"/>
      <c r="J42" s="33"/>
      <c r="K42" s="34"/>
      <c r="L42" s="33"/>
      <c r="M42" s="34"/>
      <c r="N42" s="34"/>
      <c r="O42" s="34">
        <v>2</v>
      </c>
      <c r="P42" s="34"/>
      <c r="Q42" s="35" t="s">
        <v>103</v>
      </c>
      <c r="R42" s="35"/>
      <c r="S42" s="35" t="s">
        <v>70</v>
      </c>
      <c r="T42" s="35"/>
      <c r="U42" s="34"/>
      <c r="V42" s="34"/>
      <c r="W42" s="34"/>
      <c r="X42" s="93" t="s">
        <v>70</v>
      </c>
      <c r="Y42" s="36"/>
      <c r="Z42" s="34"/>
      <c r="AA42" s="34"/>
      <c r="AB42" s="34"/>
      <c r="AC42" s="34"/>
      <c r="AD42" s="34"/>
      <c r="AE42" s="34"/>
      <c r="AF42" s="34"/>
    </row>
    <row r="43" spans="1:32" s="37" customFormat="1" ht="30.75" customHeight="1" x14ac:dyDescent="0.3">
      <c r="A43">
        <v>1</v>
      </c>
      <c r="B43" s="33" t="s">
        <v>104</v>
      </c>
      <c r="C43" s="34"/>
      <c r="D43" s="35"/>
      <c r="E43" s="35" t="s">
        <v>103</v>
      </c>
      <c r="F43" s="33" t="s">
        <v>391</v>
      </c>
      <c r="G43" s="33">
        <v>3</v>
      </c>
      <c r="H43" s="33" t="s">
        <v>435</v>
      </c>
      <c r="I43" s="33"/>
      <c r="J43" s="33"/>
      <c r="K43" s="34"/>
      <c r="L43" s="33"/>
      <c r="M43" s="34"/>
      <c r="N43" s="34"/>
      <c r="O43" s="34">
        <v>3</v>
      </c>
      <c r="P43" s="34"/>
      <c r="Q43" s="35" t="s">
        <v>103</v>
      </c>
      <c r="R43" s="35"/>
      <c r="S43" s="35" t="s">
        <v>70</v>
      </c>
      <c r="T43" s="35"/>
      <c r="U43" s="34"/>
      <c r="V43" s="34"/>
      <c r="W43" s="34"/>
      <c r="X43" s="93" t="s">
        <v>70</v>
      </c>
      <c r="Y43" s="36"/>
      <c r="Z43" s="34"/>
      <c r="AA43" s="34"/>
      <c r="AB43" s="34"/>
      <c r="AC43" s="34"/>
      <c r="AD43" s="34"/>
      <c r="AE43" s="34"/>
      <c r="AF43" s="34"/>
    </row>
    <row r="44" spans="1:32" s="37" customFormat="1" ht="30.75" customHeight="1" x14ac:dyDescent="0.3">
      <c r="A44">
        <v>1</v>
      </c>
      <c r="B44" s="33" t="s">
        <v>105</v>
      </c>
      <c r="C44" s="30"/>
      <c r="D44" s="31" t="s">
        <v>103</v>
      </c>
      <c r="E44" s="31"/>
      <c r="F44" s="33" t="s">
        <v>393</v>
      </c>
      <c r="G44" s="33">
        <v>2</v>
      </c>
      <c r="H44" s="33" t="s">
        <v>436</v>
      </c>
      <c r="I44" s="33">
        <v>2</v>
      </c>
      <c r="J44" s="33" t="s">
        <v>139</v>
      </c>
      <c r="K44" s="34"/>
      <c r="L44" s="33"/>
      <c r="M44" s="34"/>
      <c r="N44" s="34"/>
      <c r="O44" s="34">
        <v>4</v>
      </c>
      <c r="P44" s="34"/>
      <c r="Q44" s="35"/>
      <c r="R44" s="35" t="s">
        <v>103</v>
      </c>
      <c r="S44" s="35" t="s">
        <v>70</v>
      </c>
      <c r="T44" s="35"/>
      <c r="U44" s="34"/>
      <c r="V44" s="34"/>
      <c r="W44" s="34"/>
      <c r="X44" s="93" t="s">
        <v>70</v>
      </c>
      <c r="Y44" s="36"/>
      <c r="Z44" s="34"/>
      <c r="AA44" s="34"/>
      <c r="AB44" s="34"/>
      <c r="AC44" s="34"/>
      <c r="AD44" s="34"/>
      <c r="AE44" s="34"/>
      <c r="AF44" s="34"/>
    </row>
    <row r="45" spans="1:32" s="37" customFormat="1" ht="30.75" customHeight="1" x14ac:dyDescent="0.3">
      <c r="A45">
        <v>1</v>
      </c>
      <c r="B45" s="33" t="s">
        <v>106</v>
      </c>
      <c r="C45" s="34"/>
      <c r="D45" s="35" t="s">
        <v>103</v>
      </c>
      <c r="E45" s="35"/>
      <c r="F45" s="33" t="s">
        <v>394</v>
      </c>
      <c r="G45" s="33"/>
      <c r="H45" s="33"/>
      <c r="I45" s="33">
        <v>3</v>
      </c>
      <c r="J45" s="33" t="s">
        <v>140</v>
      </c>
      <c r="K45" s="34"/>
      <c r="L45" s="33"/>
      <c r="M45" s="34"/>
      <c r="N45" s="34"/>
      <c r="O45" s="34">
        <v>3</v>
      </c>
      <c r="P45" s="34"/>
      <c r="Q45" s="35" t="s">
        <v>103</v>
      </c>
      <c r="R45" s="35"/>
      <c r="S45" s="35" t="s">
        <v>70</v>
      </c>
      <c r="T45" s="35"/>
      <c r="U45" s="34"/>
      <c r="V45" s="34"/>
      <c r="W45" s="34"/>
      <c r="X45" s="93" t="s">
        <v>70</v>
      </c>
      <c r="Y45" s="36"/>
      <c r="Z45" s="34"/>
      <c r="AA45" s="34"/>
      <c r="AB45" s="34"/>
      <c r="AC45" s="34"/>
      <c r="AD45" s="34"/>
      <c r="AE45" s="34"/>
      <c r="AF45" s="34"/>
    </row>
    <row r="46" spans="1:32" s="37" customFormat="1" ht="30.75" customHeight="1" x14ac:dyDescent="0.3">
      <c r="A46">
        <v>1</v>
      </c>
      <c r="B46" s="33" t="s">
        <v>53</v>
      </c>
      <c r="C46" s="34"/>
      <c r="D46" s="35" t="s">
        <v>103</v>
      </c>
      <c r="E46" s="35"/>
      <c r="F46" s="33" t="s">
        <v>395</v>
      </c>
      <c r="G46" s="33">
        <v>8</v>
      </c>
      <c r="H46" s="33" t="s">
        <v>437</v>
      </c>
      <c r="I46" s="33"/>
      <c r="J46" s="33"/>
      <c r="K46" s="34"/>
      <c r="L46" s="33"/>
      <c r="M46" s="34"/>
      <c r="N46" s="34"/>
      <c r="O46" s="34">
        <v>8</v>
      </c>
      <c r="P46" s="34"/>
      <c r="Q46" s="35" t="s">
        <v>103</v>
      </c>
      <c r="R46" s="35"/>
      <c r="S46" s="35" t="s">
        <v>70</v>
      </c>
      <c r="T46" s="35"/>
      <c r="U46" s="34"/>
      <c r="V46" s="34"/>
      <c r="W46" s="34"/>
      <c r="X46" s="93" t="s">
        <v>70</v>
      </c>
      <c r="Y46" s="36"/>
      <c r="Z46" s="34"/>
      <c r="AA46" s="34"/>
      <c r="AB46" s="34"/>
      <c r="AC46" s="34"/>
      <c r="AD46" s="34"/>
      <c r="AE46" s="34"/>
      <c r="AF46" s="34"/>
    </row>
    <row r="47" spans="1:32" s="37" customFormat="1" ht="30.75" customHeight="1" x14ac:dyDescent="0.3">
      <c r="A47">
        <v>1</v>
      </c>
      <c r="B47" s="33" t="s">
        <v>54</v>
      </c>
      <c r="C47" s="34"/>
      <c r="D47" s="35" t="s">
        <v>103</v>
      </c>
      <c r="E47" s="35"/>
      <c r="F47" s="33" t="s">
        <v>396</v>
      </c>
      <c r="G47" s="33">
        <v>6</v>
      </c>
      <c r="H47" s="33" t="s">
        <v>107</v>
      </c>
      <c r="I47" s="33"/>
      <c r="J47" s="33"/>
      <c r="K47" s="34"/>
      <c r="L47" s="33"/>
      <c r="M47" s="34"/>
      <c r="N47" s="34"/>
      <c r="O47" s="34">
        <v>6</v>
      </c>
      <c r="P47" s="34"/>
      <c r="Q47" s="35"/>
      <c r="R47" s="35" t="s">
        <v>103</v>
      </c>
      <c r="S47" s="35" t="s">
        <v>70</v>
      </c>
      <c r="T47" s="35"/>
      <c r="U47" s="34"/>
      <c r="V47" s="34"/>
      <c r="W47" s="34"/>
      <c r="X47" s="93" t="s">
        <v>70</v>
      </c>
      <c r="Y47" s="36"/>
      <c r="Z47" s="34"/>
      <c r="AA47" s="34"/>
      <c r="AB47" s="34"/>
      <c r="AC47" s="34"/>
      <c r="AD47" s="34"/>
      <c r="AE47" s="34"/>
      <c r="AF47" s="34"/>
    </row>
    <row r="48" spans="1:32" s="37" customFormat="1" ht="30.75" customHeight="1" x14ac:dyDescent="0.3">
      <c r="A48">
        <v>1</v>
      </c>
      <c r="B48" s="33" t="s">
        <v>108</v>
      </c>
      <c r="C48" s="34"/>
      <c r="D48" s="35" t="s">
        <v>103</v>
      </c>
      <c r="E48" s="35"/>
      <c r="F48" s="33" t="s">
        <v>397</v>
      </c>
      <c r="G48" s="33">
        <v>7</v>
      </c>
      <c r="H48" s="33" t="s">
        <v>438</v>
      </c>
      <c r="I48" s="33"/>
      <c r="J48" s="33"/>
      <c r="K48" s="34"/>
      <c r="L48" s="33"/>
      <c r="M48" s="34"/>
      <c r="N48" s="34"/>
      <c r="O48" s="34">
        <v>7</v>
      </c>
      <c r="P48" s="34"/>
      <c r="Q48" s="35" t="s">
        <v>103</v>
      </c>
      <c r="R48" s="35"/>
      <c r="S48" s="35" t="s">
        <v>70</v>
      </c>
      <c r="T48" s="35"/>
      <c r="U48" s="34"/>
      <c r="V48" s="34"/>
      <c r="W48" s="34"/>
      <c r="X48" s="93" t="s">
        <v>70</v>
      </c>
      <c r="Y48" s="36"/>
      <c r="Z48" s="34"/>
      <c r="AA48" s="34"/>
      <c r="AB48" s="34"/>
      <c r="AC48" s="34"/>
      <c r="AD48" s="34"/>
      <c r="AE48" s="34"/>
      <c r="AF48" s="34"/>
    </row>
    <row r="49" spans="1:32" s="37" customFormat="1" ht="30.75" customHeight="1" x14ac:dyDescent="0.3">
      <c r="A49">
        <v>1</v>
      </c>
      <c r="B49" s="33" t="s">
        <v>55</v>
      </c>
      <c r="C49" s="34"/>
      <c r="D49" s="35" t="s">
        <v>103</v>
      </c>
      <c r="E49" s="35"/>
      <c r="F49" s="33" t="s">
        <v>398</v>
      </c>
      <c r="G49" s="33">
        <v>1</v>
      </c>
      <c r="H49" s="33" t="s">
        <v>439</v>
      </c>
      <c r="I49" s="33">
        <v>1</v>
      </c>
      <c r="J49" s="33" t="s">
        <v>109</v>
      </c>
      <c r="K49" s="34"/>
      <c r="L49" s="33"/>
      <c r="M49" s="34"/>
      <c r="N49" s="34"/>
      <c r="O49" s="34">
        <v>2</v>
      </c>
      <c r="P49" s="34"/>
      <c r="Q49" s="35" t="s">
        <v>103</v>
      </c>
      <c r="R49" s="35"/>
      <c r="S49" s="35" t="s">
        <v>70</v>
      </c>
      <c r="T49" s="35"/>
      <c r="U49" s="34"/>
      <c r="V49" s="34"/>
      <c r="W49" s="34"/>
      <c r="X49" s="93" t="s">
        <v>70</v>
      </c>
      <c r="Y49" s="36"/>
      <c r="Z49" s="34"/>
      <c r="AA49" s="34"/>
      <c r="AB49" s="34"/>
      <c r="AC49" s="34"/>
      <c r="AD49" s="34"/>
      <c r="AE49" s="34"/>
      <c r="AF49" s="34"/>
    </row>
    <row r="50" spans="1:32" s="37" customFormat="1" ht="30.75" customHeight="1" x14ac:dyDescent="0.3">
      <c r="A50">
        <v>1</v>
      </c>
      <c r="B50" s="33" t="s">
        <v>110</v>
      </c>
      <c r="C50" s="34"/>
      <c r="D50" s="35" t="s">
        <v>103</v>
      </c>
      <c r="E50" s="35"/>
      <c r="F50" s="33" t="s">
        <v>399</v>
      </c>
      <c r="G50" s="33" t="s">
        <v>266</v>
      </c>
      <c r="H50" s="33" t="s">
        <v>111</v>
      </c>
      <c r="I50" s="33"/>
      <c r="J50" s="33" t="s">
        <v>112</v>
      </c>
      <c r="K50" s="34"/>
      <c r="L50" s="33"/>
      <c r="M50" s="34"/>
      <c r="N50" s="34"/>
      <c r="O50" s="34">
        <v>5</v>
      </c>
      <c r="P50" s="34"/>
      <c r="Q50" s="35" t="s">
        <v>103</v>
      </c>
      <c r="R50" s="35"/>
      <c r="S50" s="35" t="s">
        <v>70</v>
      </c>
      <c r="T50" s="35"/>
      <c r="U50" s="34"/>
      <c r="V50" s="34"/>
      <c r="W50" s="34"/>
      <c r="X50" s="93" t="s">
        <v>70</v>
      </c>
      <c r="Y50" s="36"/>
      <c r="Z50" s="34"/>
      <c r="AA50" s="34"/>
      <c r="AB50" s="34"/>
      <c r="AC50" s="34"/>
      <c r="AD50" s="34"/>
      <c r="AE50" s="34"/>
      <c r="AF50" s="34"/>
    </row>
    <row r="51" spans="1:32" s="37" customFormat="1" ht="30.75" customHeight="1" x14ac:dyDescent="0.3">
      <c r="A51">
        <v>1</v>
      </c>
      <c r="B51" s="33" t="s">
        <v>113</v>
      </c>
      <c r="C51" s="34"/>
      <c r="D51" s="35" t="s">
        <v>103</v>
      </c>
      <c r="E51" s="35"/>
      <c r="F51" s="33" t="s">
        <v>400</v>
      </c>
      <c r="G51" s="33">
        <v>6</v>
      </c>
      <c r="H51" s="33" t="s">
        <v>114</v>
      </c>
      <c r="I51" s="33"/>
      <c r="J51" s="33"/>
      <c r="K51" s="34"/>
      <c r="L51" s="33"/>
      <c r="M51" s="34"/>
      <c r="N51" s="34"/>
      <c r="O51" s="34">
        <v>6</v>
      </c>
      <c r="P51" s="34"/>
      <c r="Q51" s="35"/>
      <c r="R51" s="35" t="s">
        <v>103</v>
      </c>
      <c r="S51" s="35" t="s">
        <v>70</v>
      </c>
      <c r="T51" s="35"/>
      <c r="U51" s="34"/>
      <c r="V51" s="34"/>
      <c r="W51" s="34"/>
      <c r="X51" s="93" t="s">
        <v>70</v>
      </c>
      <c r="Y51" s="36"/>
      <c r="Z51" s="34"/>
      <c r="AA51" s="34"/>
      <c r="AB51" s="34"/>
      <c r="AC51" s="34"/>
      <c r="AD51" s="34"/>
      <c r="AE51" s="34"/>
      <c r="AF51" s="34"/>
    </row>
    <row r="52" spans="1:32" s="37" customFormat="1" ht="30.75" customHeight="1" x14ac:dyDescent="0.3">
      <c r="A52">
        <v>1</v>
      </c>
      <c r="B52" s="33" t="s">
        <v>56</v>
      </c>
      <c r="C52" s="34"/>
      <c r="D52" s="35" t="s">
        <v>103</v>
      </c>
      <c r="E52" s="35"/>
      <c r="F52" s="33" t="s">
        <v>401</v>
      </c>
      <c r="G52" s="33">
        <v>6</v>
      </c>
      <c r="H52" s="33" t="s">
        <v>115</v>
      </c>
      <c r="I52" s="33"/>
      <c r="J52" s="33"/>
      <c r="K52" s="34"/>
      <c r="L52" s="33"/>
      <c r="M52" s="34"/>
      <c r="N52" s="34"/>
      <c r="O52" s="34">
        <v>6</v>
      </c>
      <c r="P52" s="34"/>
      <c r="Q52" s="35"/>
      <c r="R52" s="35" t="s">
        <v>103</v>
      </c>
      <c r="S52" s="35" t="s">
        <v>70</v>
      </c>
      <c r="T52" s="35"/>
      <c r="U52" s="34"/>
      <c r="V52" s="34"/>
      <c r="W52" s="34"/>
      <c r="X52" s="93" t="s">
        <v>70</v>
      </c>
      <c r="Y52" s="36"/>
      <c r="Z52" s="34"/>
      <c r="AA52" s="34"/>
      <c r="AB52" s="34"/>
      <c r="AC52" s="34"/>
      <c r="AD52" s="34"/>
      <c r="AE52" s="34"/>
      <c r="AF52" s="34"/>
    </row>
    <row r="53" spans="1:32" s="37" customFormat="1" ht="30.75" customHeight="1" x14ac:dyDescent="0.3">
      <c r="A53">
        <v>1</v>
      </c>
      <c r="B53" s="33" t="s">
        <v>116</v>
      </c>
      <c r="C53" s="34"/>
      <c r="D53" s="35" t="s">
        <v>103</v>
      </c>
      <c r="E53" s="35"/>
      <c r="F53" s="33" t="s">
        <v>402</v>
      </c>
      <c r="G53" s="33">
        <v>7</v>
      </c>
      <c r="H53" s="33" t="s">
        <v>117</v>
      </c>
      <c r="I53" s="33"/>
      <c r="J53" s="33"/>
      <c r="K53" s="34"/>
      <c r="L53" s="33"/>
      <c r="M53" s="34"/>
      <c r="N53" s="34"/>
      <c r="O53" s="34">
        <v>7</v>
      </c>
      <c r="P53" s="34"/>
      <c r="Q53" s="35"/>
      <c r="R53" s="35" t="s">
        <v>103</v>
      </c>
      <c r="S53" s="35" t="s">
        <v>70</v>
      </c>
      <c r="T53" s="35"/>
      <c r="U53" s="34"/>
      <c r="V53" s="34"/>
      <c r="W53" s="34"/>
      <c r="X53" s="93" t="s">
        <v>70</v>
      </c>
      <c r="Y53" s="36"/>
      <c r="Z53" s="34"/>
      <c r="AA53" s="34"/>
      <c r="AB53" s="34"/>
      <c r="AC53" s="34"/>
      <c r="AD53" s="34"/>
      <c r="AE53" s="34"/>
      <c r="AF53" s="34"/>
    </row>
    <row r="54" spans="1:32" s="37" customFormat="1" ht="30.75" customHeight="1" x14ac:dyDescent="0.3">
      <c r="A54">
        <v>1</v>
      </c>
      <c r="B54" s="33" t="s">
        <v>118</v>
      </c>
      <c r="C54" s="34"/>
      <c r="D54" s="35" t="s">
        <v>103</v>
      </c>
      <c r="E54" s="35"/>
      <c r="F54" s="33" t="s">
        <v>403</v>
      </c>
      <c r="G54" s="33">
        <v>4</v>
      </c>
      <c r="H54" s="33" t="s">
        <v>119</v>
      </c>
      <c r="I54" s="33"/>
      <c r="J54" s="33"/>
      <c r="K54" s="34"/>
      <c r="L54" s="33"/>
      <c r="M54" s="34"/>
      <c r="N54" s="34"/>
      <c r="O54" s="34">
        <v>4</v>
      </c>
      <c r="P54" s="34"/>
      <c r="Q54" s="35"/>
      <c r="R54" s="35" t="s">
        <v>103</v>
      </c>
      <c r="S54" s="35" t="s">
        <v>70</v>
      </c>
      <c r="T54" s="35"/>
      <c r="U54" s="34"/>
      <c r="V54" s="34"/>
      <c r="W54" s="34"/>
      <c r="X54" s="93" t="s">
        <v>70</v>
      </c>
      <c r="Y54" s="36"/>
      <c r="Z54" s="34"/>
      <c r="AA54" s="34"/>
      <c r="AB54" s="34"/>
      <c r="AC54" s="34"/>
      <c r="AD54" s="34"/>
      <c r="AE54" s="34"/>
      <c r="AF54" s="34"/>
    </row>
    <row r="55" spans="1:32" s="37" customFormat="1" ht="30.75" customHeight="1" x14ac:dyDescent="0.3">
      <c r="A55">
        <v>1</v>
      </c>
      <c r="B55" s="33" t="s">
        <v>120</v>
      </c>
      <c r="C55" s="34"/>
      <c r="D55" s="35" t="s">
        <v>103</v>
      </c>
      <c r="E55" s="35"/>
      <c r="F55" s="33" t="s">
        <v>404</v>
      </c>
      <c r="G55" s="33">
        <v>3</v>
      </c>
      <c r="H55" s="33" t="s">
        <v>187</v>
      </c>
      <c r="I55" s="33">
        <v>3</v>
      </c>
      <c r="J55" s="33" t="s">
        <v>186</v>
      </c>
      <c r="K55" s="34"/>
      <c r="L55" s="33"/>
      <c r="M55" s="34"/>
      <c r="N55" s="34"/>
      <c r="O55" s="34">
        <v>6</v>
      </c>
      <c r="P55" s="34"/>
      <c r="Q55" s="35" t="s">
        <v>103</v>
      </c>
      <c r="R55" s="35"/>
      <c r="S55" s="35" t="s">
        <v>70</v>
      </c>
      <c r="T55" s="35"/>
      <c r="U55" s="34"/>
      <c r="V55" s="34"/>
      <c r="W55" s="34"/>
      <c r="X55" s="93" t="s">
        <v>70</v>
      </c>
      <c r="Y55" s="34"/>
      <c r="Z55" s="34"/>
      <c r="AA55" s="34"/>
      <c r="AB55" s="34"/>
      <c r="AC55" s="34"/>
      <c r="AD55" s="34"/>
      <c r="AE55" s="34"/>
      <c r="AF55" s="34"/>
    </row>
    <row r="56" spans="1:32" s="37" customFormat="1" ht="30.75" customHeight="1" x14ac:dyDescent="0.3">
      <c r="A56">
        <v>1</v>
      </c>
      <c r="B56" s="33" t="s">
        <v>57</v>
      </c>
      <c r="C56" s="34"/>
      <c r="D56" s="35"/>
      <c r="E56" s="35" t="s">
        <v>103</v>
      </c>
      <c r="F56" s="33" t="s">
        <v>405</v>
      </c>
      <c r="G56" s="33">
        <v>1</v>
      </c>
      <c r="H56" s="33" t="s">
        <v>184</v>
      </c>
      <c r="I56" s="33">
        <v>2</v>
      </c>
      <c r="J56" s="33" t="s">
        <v>185</v>
      </c>
      <c r="K56" s="34"/>
      <c r="L56" s="33"/>
      <c r="M56" s="34"/>
      <c r="N56" s="34"/>
      <c r="O56" s="34">
        <v>4</v>
      </c>
      <c r="P56" s="34"/>
      <c r="Q56" s="35"/>
      <c r="R56" s="35" t="s">
        <v>103</v>
      </c>
      <c r="S56" s="35" t="s">
        <v>70</v>
      </c>
      <c r="T56" s="35"/>
      <c r="U56" s="34"/>
      <c r="V56" s="34"/>
      <c r="W56" s="34"/>
      <c r="X56" s="93" t="s">
        <v>70</v>
      </c>
      <c r="Y56" s="34"/>
      <c r="Z56" s="34"/>
      <c r="AA56" s="34"/>
      <c r="AB56" s="34"/>
      <c r="AC56" s="34"/>
      <c r="AD56" s="34"/>
      <c r="AE56" s="34"/>
      <c r="AF56" s="34"/>
    </row>
    <row r="57" spans="1:32" s="37" customFormat="1" ht="30.75" customHeight="1" x14ac:dyDescent="0.3">
      <c r="A57">
        <v>1</v>
      </c>
      <c r="B57" s="33" t="s">
        <v>58</v>
      </c>
      <c r="C57" s="34"/>
      <c r="D57" s="35" t="s">
        <v>103</v>
      </c>
      <c r="E57" s="35"/>
      <c r="F57" s="33" t="s">
        <v>406</v>
      </c>
      <c r="G57" s="33"/>
      <c r="H57" s="33"/>
      <c r="I57" s="33"/>
      <c r="J57" s="33"/>
      <c r="K57" s="33">
        <v>1</v>
      </c>
      <c r="L57" s="33" t="s">
        <v>121</v>
      </c>
      <c r="M57" s="34"/>
      <c r="N57" s="34"/>
      <c r="O57" s="34">
        <v>1</v>
      </c>
      <c r="P57" s="34"/>
      <c r="Q57" s="35"/>
      <c r="R57" s="35" t="s">
        <v>103</v>
      </c>
      <c r="S57" s="35" t="s">
        <v>70</v>
      </c>
      <c r="T57" s="35"/>
      <c r="U57" s="34"/>
      <c r="V57" s="34"/>
      <c r="W57" s="34"/>
      <c r="X57" s="93" t="s">
        <v>70</v>
      </c>
      <c r="Y57" s="34"/>
      <c r="Z57" s="34"/>
      <c r="AA57" s="34"/>
      <c r="AB57" s="34"/>
      <c r="AC57" s="34"/>
      <c r="AD57" s="34"/>
      <c r="AE57" s="34"/>
      <c r="AF57" s="34"/>
    </row>
    <row r="58" spans="1:32" s="37" customFormat="1" ht="30.75" customHeight="1" x14ac:dyDescent="0.3">
      <c r="A58">
        <v>1</v>
      </c>
      <c r="B58" s="33" t="s">
        <v>122</v>
      </c>
      <c r="C58" s="30"/>
      <c r="D58" s="31" t="s">
        <v>103</v>
      </c>
      <c r="E58" s="31"/>
      <c r="F58" s="33" t="s">
        <v>407</v>
      </c>
      <c r="G58" s="33">
        <v>4</v>
      </c>
      <c r="H58" s="33" t="s">
        <v>440</v>
      </c>
      <c r="I58" s="33"/>
      <c r="J58" s="33"/>
      <c r="K58" s="34"/>
      <c r="L58" s="33"/>
      <c r="M58" s="34"/>
      <c r="N58" s="34"/>
      <c r="O58" s="34">
        <v>4</v>
      </c>
      <c r="P58" s="34"/>
      <c r="Q58" s="35" t="s">
        <v>103</v>
      </c>
      <c r="R58" s="35"/>
      <c r="S58" s="35" t="s">
        <v>70</v>
      </c>
      <c r="T58" s="35"/>
      <c r="U58" s="34"/>
      <c r="V58" s="34"/>
      <c r="W58" s="34"/>
      <c r="X58" s="93" t="s">
        <v>70</v>
      </c>
      <c r="Y58" s="34"/>
      <c r="Z58" s="34"/>
      <c r="AA58" s="34"/>
      <c r="AB58" s="34"/>
      <c r="AC58" s="34"/>
      <c r="AD58" s="34"/>
      <c r="AE58" s="34"/>
      <c r="AF58" s="34"/>
    </row>
    <row r="59" spans="1:32" s="37" customFormat="1" ht="30.75" customHeight="1" x14ac:dyDescent="0.3">
      <c r="A59">
        <v>1</v>
      </c>
      <c r="B59" s="33" t="s">
        <v>59</v>
      </c>
      <c r="C59" s="34"/>
      <c r="D59" s="35" t="s">
        <v>103</v>
      </c>
      <c r="E59" s="35"/>
      <c r="F59" s="33" t="s">
        <v>408</v>
      </c>
      <c r="G59" s="33">
        <v>2</v>
      </c>
      <c r="H59" s="33" t="s">
        <v>123</v>
      </c>
      <c r="I59" s="33"/>
      <c r="J59" s="33"/>
      <c r="K59" s="34"/>
      <c r="L59" s="33"/>
      <c r="M59" s="34"/>
      <c r="N59" s="34"/>
      <c r="O59" s="34">
        <v>2</v>
      </c>
      <c r="P59" s="34"/>
      <c r="Q59" s="35" t="s">
        <v>103</v>
      </c>
      <c r="R59" s="35"/>
      <c r="S59" s="35" t="s">
        <v>70</v>
      </c>
      <c r="T59" s="35"/>
      <c r="U59" s="34"/>
      <c r="V59" s="34"/>
      <c r="W59" s="34"/>
      <c r="X59" s="93" t="s">
        <v>70</v>
      </c>
      <c r="Y59" s="36"/>
      <c r="Z59" s="34"/>
      <c r="AA59" s="34"/>
      <c r="AB59" s="34"/>
      <c r="AC59" s="34"/>
      <c r="AD59" s="34"/>
      <c r="AE59" s="34"/>
      <c r="AF59" s="34"/>
    </row>
    <row r="60" spans="1:32" s="37" customFormat="1" ht="30.75" customHeight="1" x14ac:dyDescent="0.3">
      <c r="A60">
        <v>1</v>
      </c>
      <c r="B60" s="33" t="s">
        <v>124</v>
      </c>
      <c r="C60" s="34"/>
      <c r="D60" s="35" t="s">
        <v>103</v>
      </c>
      <c r="E60" s="35"/>
      <c r="F60" s="33" t="s">
        <v>409</v>
      </c>
      <c r="G60" s="33"/>
      <c r="H60" s="33"/>
      <c r="I60" s="33"/>
      <c r="J60" s="33"/>
      <c r="K60" s="34">
        <v>10</v>
      </c>
      <c r="L60" s="33" t="s">
        <v>188</v>
      </c>
      <c r="M60" s="34"/>
      <c r="N60" s="34"/>
      <c r="O60" s="34">
        <v>10</v>
      </c>
      <c r="P60" s="34"/>
      <c r="Q60" s="35" t="s">
        <v>103</v>
      </c>
      <c r="R60" s="35"/>
      <c r="S60" s="35" t="s">
        <v>70</v>
      </c>
      <c r="T60" s="35"/>
      <c r="U60" s="34"/>
      <c r="V60" s="34"/>
      <c r="W60" s="34"/>
      <c r="X60" s="93" t="s">
        <v>20</v>
      </c>
      <c r="Y60" s="36"/>
      <c r="Z60" s="34"/>
      <c r="AA60" s="34"/>
      <c r="AB60" s="34"/>
      <c r="AC60" s="34"/>
      <c r="AD60" s="34"/>
      <c r="AE60" s="34"/>
      <c r="AF60" s="34"/>
    </row>
    <row r="61" spans="1:32" s="37" customFormat="1" ht="30.75" customHeight="1" x14ac:dyDescent="0.3">
      <c r="A61">
        <v>1</v>
      </c>
      <c r="B61" s="33" t="s">
        <v>125</v>
      </c>
      <c r="C61" s="34"/>
      <c r="D61" s="35" t="s">
        <v>103</v>
      </c>
      <c r="E61" s="35"/>
      <c r="F61" s="33" t="s">
        <v>410</v>
      </c>
      <c r="G61" s="33">
        <v>6</v>
      </c>
      <c r="H61" s="33" t="s">
        <v>126</v>
      </c>
      <c r="I61" s="33"/>
      <c r="J61" s="33"/>
      <c r="K61" s="34"/>
      <c r="L61" s="33"/>
      <c r="M61" s="34"/>
      <c r="N61" s="34"/>
      <c r="O61" s="34">
        <v>6</v>
      </c>
      <c r="P61" s="34"/>
      <c r="Q61" s="35" t="s">
        <v>103</v>
      </c>
      <c r="R61" s="35"/>
      <c r="S61" s="35" t="s">
        <v>70</v>
      </c>
      <c r="T61" s="35"/>
      <c r="U61" s="34"/>
      <c r="V61" s="34"/>
      <c r="W61" s="34"/>
      <c r="X61" s="93" t="s">
        <v>70</v>
      </c>
      <c r="Y61" s="36"/>
      <c r="Z61" s="34"/>
      <c r="AA61" s="34"/>
      <c r="AB61" s="34"/>
      <c r="AC61" s="34"/>
      <c r="AD61" s="34"/>
      <c r="AE61" s="34"/>
      <c r="AF61" s="34"/>
    </row>
    <row r="62" spans="1:32" s="37" customFormat="1" ht="30.75" customHeight="1" x14ac:dyDescent="0.3">
      <c r="A62">
        <v>1</v>
      </c>
      <c r="B62" s="33" t="s">
        <v>127</v>
      </c>
      <c r="C62" s="34"/>
      <c r="D62" s="35"/>
      <c r="E62" s="35" t="s">
        <v>103</v>
      </c>
      <c r="F62" s="33" t="s">
        <v>411</v>
      </c>
      <c r="G62" s="33">
        <v>3</v>
      </c>
      <c r="H62" s="33" t="s">
        <v>128</v>
      </c>
      <c r="I62" s="33"/>
      <c r="J62" s="33"/>
      <c r="K62" s="34"/>
      <c r="L62" s="33"/>
      <c r="M62" s="34"/>
      <c r="N62" s="34"/>
      <c r="O62" s="34">
        <v>3</v>
      </c>
      <c r="P62" s="34"/>
      <c r="Q62" s="35" t="s">
        <v>103</v>
      </c>
      <c r="R62" s="35"/>
      <c r="S62" s="35" t="s">
        <v>70</v>
      </c>
      <c r="T62" s="35"/>
      <c r="U62" s="34"/>
      <c r="V62" s="34"/>
      <c r="W62" s="34"/>
      <c r="X62" s="93" t="s">
        <v>70</v>
      </c>
      <c r="Y62" s="36"/>
      <c r="Z62" s="34"/>
      <c r="AA62" s="34"/>
      <c r="AB62" s="34"/>
      <c r="AC62" s="34"/>
      <c r="AD62" s="34"/>
      <c r="AE62" s="34"/>
      <c r="AF62" s="34"/>
    </row>
    <row r="63" spans="1:32" s="37" customFormat="1" ht="30.75" customHeight="1" x14ac:dyDescent="0.3">
      <c r="A63">
        <v>1</v>
      </c>
      <c r="B63" s="33" t="s">
        <v>129</v>
      </c>
      <c r="C63" s="34"/>
      <c r="D63" s="35" t="s">
        <v>103</v>
      </c>
      <c r="E63" s="35"/>
      <c r="F63" s="33" t="s">
        <v>412</v>
      </c>
      <c r="G63" s="33">
        <v>1</v>
      </c>
      <c r="H63" s="33" t="s">
        <v>130</v>
      </c>
      <c r="I63" s="33"/>
      <c r="J63" s="33"/>
      <c r="K63" s="34"/>
      <c r="L63" s="33"/>
      <c r="M63" s="34"/>
      <c r="N63" s="34"/>
      <c r="O63" s="34">
        <v>1</v>
      </c>
      <c r="P63" s="34"/>
      <c r="Q63" s="35" t="s">
        <v>103</v>
      </c>
      <c r="R63" s="35"/>
      <c r="S63" s="35" t="s">
        <v>70</v>
      </c>
      <c r="T63" s="35"/>
      <c r="U63" s="34"/>
      <c r="V63" s="34"/>
      <c r="W63" s="34"/>
      <c r="X63" s="93" t="s">
        <v>70</v>
      </c>
      <c r="Y63" s="36"/>
      <c r="Z63" s="34"/>
      <c r="AA63" s="34"/>
      <c r="AB63" s="34"/>
      <c r="AC63" s="34"/>
      <c r="AD63" s="34"/>
      <c r="AE63" s="34"/>
      <c r="AF63" s="34"/>
    </row>
    <row r="64" spans="1:32" s="37" customFormat="1" ht="30.75" customHeight="1" x14ac:dyDescent="0.3">
      <c r="A64">
        <v>1</v>
      </c>
      <c r="B64" s="33" t="s">
        <v>131</v>
      </c>
      <c r="C64" s="30"/>
      <c r="D64" s="31" t="s">
        <v>103</v>
      </c>
      <c r="E64" s="31"/>
      <c r="F64" s="33" t="s">
        <v>413</v>
      </c>
      <c r="G64" s="33">
        <v>3</v>
      </c>
      <c r="H64" s="33" t="s">
        <v>190</v>
      </c>
      <c r="I64" s="33">
        <v>3</v>
      </c>
      <c r="J64" s="33" t="s">
        <v>189</v>
      </c>
      <c r="K64" s="34"/>
      <c r="L64" s="33"/>
      <c r="M64" s="34"/>
      <c r="N64" s="34"/>
      <c r="O64" s="34">
        <v>6</v>
      </c>
      <c r="P64" s="34"/>
      <c r="Q64" s="35" t="s">
        <v>103</v>
      </c>
      <c r="R64" s="35"/>
      <c r="S64" s="35" t="s">
        <v>70</v>
      </c>
      <c r="T64" s="35"/>
      <c r="U64" s="34"/>
      <c r="V64" s="34"/>
      <c r="W64" s="34"/>
      <c r="X64" s="93" t="s">
        <v>70</v>
      </c>
      <c r="Y64" s="36"/>
      <c r="Z64" s="34"/>
      <c r="AA64" s="34"/>
      <c r="AB64" s="34"/>
      <c r="AC64" s="34"/>
      <c r="AD64" s="34"/>
      <c r="AE64" s="34"/>
      <c r="AF64" s="34"/>
    </row>
    <row r="65" spans="1:32" s="37" customFormat="1" ht="30.75" customHeight="1" x14ac:dyDescent="0.3">
      <c r="A65">
        <v>1</v>
      </c>
      <c r="B65" s="33" t="s">
        <v>132</v>
      </c>
      <c r="C65" s="34"/>
      <c r="D65" s="35"/>
      <c r="E65" s="35" t="s">
        <v>103</v>
      </c>
      <c r="F65" s="33" t="s">
        <v>414</v>
      </c>
      <c r="G65" s="33">
        <v>5</v>
      </c>
      <c r="H65" s="33" t="s">
        <v>441</v>
      </c>
      <c r="I65" s="33"/>
      <c r="J65" s="33"/>
      <c r="K65" s="34"/>
      <c r="L65" s="33"/>
      <c r="M65" s="34"/>
      <c r="N65" s="34"/>
      <c r="O65" s="34">
        <v>5</v>
      </c>
      <c r="P65" s="34"/>
      <c r="Q65" s="35" t="s">
        <v>103</v>
      </c>
      <c r="R65" s="35"/>
      <c r="S65" s="35" t="s">
        <v>70</v>
      </c>
      <c r="T65" s="35"/>
      <c r="U65" s="34"/>
      <c r="V65" s="34"/>
      <c r="W65" s="34"/>
      <c r="X65" s="93" t="s">
        <v>70</v>
      </c>
      <c r="Y65" s="36"/>
      <c r="Z65" s="34"/>
      <c r="AA65" s="34"/>
      <c r="AB65" s="34"/>
      <c r="AC65" s="34"/>
      <c r="AD65" s="34"/>
      <c r="AE65" s="34"/>
      <c r="AF65" s="34"/>
    </row>
    <row r="66" spans="1:32" s="37" customFormat="1" ht="30.75" customHeight="1" x14ac:dyDescent="0.3">
      <c r="A66">
        <v>1</v>
      </c>
      <c r="B66" s="33" t="s">
        <v>133</v>
      </c>
      <c r="C66" s="34"/>
      <c r="D66" s="35" t="s">
        <v>103</v>
      </c>
      <c r="E66" s="35"/>
      <c r="F66" s="33" t="s">
        <v>415</v>
      </c>
      <c r="G66" s="33">
        <v>2</v>
      </c>
      <c r="H66" s="33" t="s">
        <v>191</v>
      </c>
      <c r="I66" s="33">
        <v>2</v>
      </c>
      <c r="J66" s="33" t="s">
        <v>160</v>
      </c>
      <c r="K66" s="34"/>
      <c r="L66" s="33"/>
      <c r="M66" s="34"/>
      <c r="N66" s="34"/>
      <c r="O66" s="34">
        <v>4</v>
      </c>
      <c r="P66" s="34"/>
      <c r="Q66" s="35" t="s">
        <v>103</v>
      </c>
      <c r="R66" s="35"/>
      <c r="S66" s="35" t="s">
        <v>70</v>
      </c>
      <c r="T66" s="35"/>
      <c r="U66" s="34"/>
      <c r="V66" s="34"/>
      <c r="W66" s="34"/>
      <c r="X66" s="93" t="s">
        <v>70</v>
      </c>
      <c r="Y66" s="36"/>
      <c r="Z66" s="34"/>
      <c r="AA66" s="34"/>
      <c r="AB66" s="34"/>
      <c r="AC66" s="34"/>
      <c r="AD66" s="34"/>
      <c r="AE66" s="34"/>
      <c r="AF66" s="34"/>
    </row>
    <row r="67" spans="1:32" s="37" customFormat="1" ht="30.75" customHeight="1" x14ac:dyDescent="0.3">
      <c r="A67">
        <v>1</v>
      </c>
      <c r="B67" s="33" t="s">
        <v>134</v>
      </c>
      <c r="C67" s="34"/>
      <c r="D67" s="35" t="s">
        <v>103</v>
      </c>
      <c r="E67" s="35"/>
      <c r="F67" s="33" t="s">
        <v>416</v>
      </c>
      <c r="G67" s="33"/>
      <c r="H67" s="33"/>
      <c r="I67" s="33">
        <v>1</v>
      </c>
      <c r="J67" s="33" t="s">
        <v>135</v>
      </c>
      <c r="K67" s="34"/>
      <c r="L67" s="33"/>
      <c r="M67" s="34"/>
      <c r="N67" s="34"/>
      <c r="O67" s="34">
        <v>1</v>
      </c>
      <c r="P67" s="34"/>
      <c r="Q67" s="35" t="s">
        <v>103</v>
      </c>
      <c r="R67" s="35"/>
      <c r="S67" s="35" t="s">
        <v>70</v>
      </c>
      <c r="T67" s="35"/>
      <c r="U67" s="34"/>
      <c r="V67" s="34"/>
      <c r="W67" s="34"/>
      <c r="X67" s="93" t="s">
        <v>70</v>
      </c>
      <c r="Y67" s="36"/>
      <c r="Z67" s="34"/>
      <c r="AA67" s="34"/>
      <c r="AB67" s="34"/>
      <c r="AC67" s="34"/>
      <c r="AD67" s="34"/>
      <c r="AE67" s="34"/>
      <c r="AF67" s="34"/>
    </row>
    <row r="68" spans="1:32" s="37" customFormat="1" ht="30.75" customHeight="1" x14ac:dyDescent="0.3">
      <c r="A68">
        <v>1</v>
      </c>
      <c r="B68" s="33" t="s">
        <v>61</v>
      </c>
      <c r="C68" s="34"/>
      <c r="D68" s="35" t="s">
        <v>103</v>
      </c>
      <c r="E68" s="35"/>
      <c r="F68" s="33" t="s">
        <v>417</v>
      </c>
      <c r="G68" s="33">
        <v>4</v>
      </c>
      <c r="H68" s="33" t="s">
        <v>136</v>
      </c>
      <c r="I68" s="33"/>
      <c r="J68" s="33"/>
      <c r="K68" s="34"/>
      <c r="L68" s="33"/>
      <c r="M68" s="34"/>
      <c r="N68" s="34"/>
      <c r="O68" s="34">
        <v>4</v>
      </c>
      <c r="P68" s="34"/>
      <c r="Q68" s="35" t="s">
        <v>103</v>
      </c>
      <c r="R68" s="35"/>
      <c r="S68" s="35" t="s">
        <v>70</v>
      </c>
      <c r="T68" s="35"/>
      <c r="U68" s="34"/>
      <c r="V68" s="34"/>
      <c r="W68" s="34"/>
      <c r="X68" s="93" t="s">
        <v>70</v>
      </c>
      <c r="Y68" s="36"/>
      <c r="Z68" s="34"/>
      <c r="AA68" s="34"/>
      <c r="AB68" s="34"/>
      <c r="AC68" s="34"/>
      <c r="AD68" s="34"/>
      <c r="AE68" s="34"/>
      <c r="AF68" s="34"/>
    </row>
    <row r="69" spans="1:32" s="37" customFormat="1" ht="30.75" customHeight="1" x14ac:dyDescent="0.3">
      <c r="A69">
        <v>1</v>
      </c>
      <c r="B69" s="33" t="s">
        <v>60</v>
      </c>
      <c r="C69" s="34"/>
      <c r="D69" s="35" t="s">
        <v>103</v>
      </c>
      <c r="E69" s="35"/>
      <c r="F69" s="33" t="s">
        <v>418</v>
      </c>
      <c r="G69" s="33">
        <v>3</v>
      </c>
      <c r="H69" s="33" t="s">
        <v>137</v>
      </c>
      <c r="I69" s="33"/>
      <c r="J69" s="33"/>
      <c r="K69" s="34"/>
      <c r="L69" s="33"/>
      <c r="M69" s="34"/>
      <c r="N69" s="34"/>
      <c r="O69" s="34">
        <v>3</v>
      </c>
      <c r="P69" s="34"/>
      <c r="Q69" s="35" t="s">
        <v>103</v>
      </c>
      <c r="R69" s="35"/>
      <c r="S69" s="35" t="s">
        <v>70</v>
      </c>
      <c r="T69" s="35"/>
      <c r="U69" s="34"/>
      <c r="V69" s="34"/>
      <c r="W69" s="34"/>
      <c r="X69" s="93" t="s">
        <v>70</v>
      </c>
      <c r="Y69" s="36"/>
      <c r="Z69" s="34"/>
      <c r="AA69" s="34"/>
      <c r="AB69" s="34"/>
      <c r="AC69" s="34"/>
      <c r="AD69" s="34"/>
      <c r="AE69" s="34"/>
      <c r="AF69" s="34"/>
    </row>
    <row r="70" spans="1:32" s="37" customFormat="1" ht="30.75" customHeight="1" x14ac:dyDescent="0.3">
      <c r="A70">
        <v>1</v>
      </c>
      <c r="B70" s="33" t="s">
        <v>62</v>
      </c>
      <c r="C70" s="30"/>
      <c r="D70" s="35" t="s">
        <v>103</v>
      </c>
      <c r="E70" s="31"/>
      <c r="F70" s="33" t="s">
        <v>419</v>
      </c>
      <c r="G70" s="33">
        <v>3</v>
      </c>
      <c r="H70" s="33" t="s">
        <v>136</v>
      </c>
      <c r="I70" s="33"/>
      <c r="J70" s="33"/>
      <c r="K70" s="34"/>
      <c r="L70" s="33"/>
      <c r="M70" s="34"/>
      <c r="N70" s="34"/>
      <c r="O70" s="34">
        <v>3</v>
      </c>
      <c r="P70" s="34"/>
      <c r="Q70" s="35" t="s">
        <v>103</v>
      </c>
      <c r="R70" s="35"/>
      <c r="S70" s="35" t="s">
        <v>70</v>
      </c>
      <c r="T70" s="35"/>
      <c r="U70" s="34"/>
      <c r="V70" s="34"/>
      <c r="W70" s="34"/>
      <c r="X70" s="93" t="s">
        <v>70</v>
      </c>
      <c r="Y70" s="36"/>
      <c r="Z70" s="34"/>
      <c r="AA70" s="34"/>
      <c r="AB70" s="34"/>
      <c r="AC70" s="34"/>
      <c r="AD70" s="34"/>
      <c r="AE70" s="34"/>
      <c r="AF70" s="34"/>
    </row>
    <row r="71" spans="1:32" s="37" customFormat="1" ht="30.75" customHeight="1" x14ac:dyDescent="0.3">
      <c r="A71">
        <v>1</v>
      </c>
      <c r="B71" s="33" t="s">
        <v>63</v>
      </c>
      <c r="C71" s="34"/>
      <c r="D71" s="35" t="s">
        <v>103</v>
      </c>
      <c r="E71" s="35"/>
      <c r="F71" s="33" t="s">
        <v>420</v>
      </c>
      <c r="G71" s="33">
        <v>6</v>
      </c>
      <c r="H71" s="33" t="s">
        <v>138</v>
      </c>
      <c r="I71" s="33"/>
      <c r="J71" s="33"/>
      <c r="K71" s="34"/>
      <c r="L71" s="33"/>
      <c r="M71" s="34"/>
      <c r="N71" s="34"/>
      <c r="O71" s="34">
        <v>6</v>
      </c>
      <c r="P71" s="34"/>
      <c r="Q71" s="35"/>
      <c r="R71" s="35" t="s">
        <v>103</v>
      </c>
      <c r="S71" s="35" t="s">
        <v>70</v>
      </c>
      <c r="T71" s="35"/>
      <c r="U71" s="34"/>
      <c r="V71" s="34"/>
      <c r="W71" s="34"/>
      <c r="X71" s="93" t="s">
        <v>70</v>
      </c>
      <c r="Y71" s="36"/>
      <c r="Z71" s="34"/>
      <c r="AA71" s="34"/>
      <c r="AB71" s="34"/>
      <c r="AC71" s="34"/>
      <c r="AD71" s="34"/>
      <c r="AE71" s="34"/>
      <c r="AF71" s="34"/>
    </row>
    <row r="72" spans="1:32" s="42" customFormat="1" ht="37.5" customHeight="1" x14ac:dyDescent="0.3">
      <c r="A72" s="41">
        <v>41000</v>
      </c>
      <c r="C72" s="43"/>
      <c r="D72" s="44"/>
      <c r="E72" s="44"/>
      <c r="F72" s="45"/>
      <c r="G72" s="46"/>
      <c r="H72" s="46"/>
      <c r="I72" s="46"/>
      <c r="J72" s="46"/>
      <c r="K72" s="46"/>
      <c r="L72" s="46"/>
      <c r="M72" s="47"/>
      <c r="N72" s="47"/>
      <c r="O72" s="47"/>
      <c r="P72" s="47"/>
      <c r="Q72" s="48"/>
      <c r="R72" s="48"/>
      <c r="S72" s="48"/>
      <c r="T72" s="48"/>
      <c r="U72" s="47"/>
      <c r="V72" s="46"/>
      <c r="W72" s="47"/>
      <c r="X72" s="92"/>
      <c r="Y72" s="49"/>
      <c r="Z72" s="47"/>
      <c r="AA72" s="47"/>
      <c r="AB72" s="47"/>
      <c r="AC72" s="47"/>
      <c r="AD72" s="47"/>
      <c r="AE72" s="47"/>
      <c r="AF72" s="47"/>
    </row>
    <row r="73" spans="1:32" ht="37.5" customHeight="1" x14ac:dyDescent="0.3">
      <c r="A73">
        <v>1</v>
      </c>
      <c r="B73" s="10" t="s">
        <v>19</v>
      </c>
      <c r="C73" s="17"/>
      <c r="D73" s="18" t="s">
        <v>103</v>
      </c>
      <c r="E73" s="18"/>
      <c r="F73" s="10" t="s">
        <v>480</v>
      </c>
      <c r="G73" s="10"/>
      <c r="H73" s="10"/>
      <c r="I73" s="10">
        <v>2</v>
      </c>
      <c r="J73" s="10" t="s">
        <v>192</v>
      </c>
      <c r="K73" s="10">
        <v>1</v>
      </c>
      <c r="L73" s="10" t="s">
        <v>193</v>
      </c>
      <c r="M73" s="17"/>
      <c r="N73" s="17"/>
      <c r="O73" s="17">
        <v>3</v>
      </c>
      <c r="P73" s="17"/>
      <c r="Q73" s="18" t="s">
        <v>103</v>
      </c>
      <c r="R73" s="18"/>
      <c r="S73" s="18" t="s">
        <v>70</v>
      </c>
      <c r="T73" s="18"/>
      <c r="U73" s="17"/>
      <c r="V73" s="10"/>
      <c r="W73" s="17"/>
      <c r="X73" s="92" t="s">
        <v>70</v>
      </c>
      <c r="Y73" s="16"/>
      <c r="Z73" s="17"/>
      <c r="AA73" s="17"/>
      <c r="AB73" s="17"/>
      <c r="AC73" s="17"/>
      <c r="AD73" s="17"/>
      <c r="AE73" s="17"/>
      <c r="AF73" s="17"/>
    </row>
    <row r="74" spans="1:32" ht="37.5" customHeight="1" x14ac:dyDescent="0.3">
      <c r="A74">
        <v>1</v>
      </c>
      <c r="B74" s="10" t="s">
        <v>22</v>
      </c>
      <c r="C74" s="17"/>
      <c r="D74" s="18" t="s">
        <v>103</v>
      </c>
      <c r="E74" s="18"/>
      <c r="F74" s="10" t="s">
        <v>481</v>
      </c>
      <c r="G74" s="10">
        <v>1</v>
      </c>
      <c r="H74" s="10" t="s">
        <v>194</v>
      </c>
      <c r="I74" s="10">
        <v>1</v>
      </c>
      <c r="J74" s="10" t="s">
        <v>195</v>
      </c>
      <c r="K74" s="10"/>
      <c r="L74" s="10"/>
      <c r="M74" s="17"/>
      <c r="N74" s="17"/>
      <c r="O74" s="17">
        <v>2</v>
      </c>
      <c r="P74" s="17"/>
      <c r="Q74" s="18" t="s">
        <v>103</v>
      </c>
      <c r="R74" s="18"/>
      <c r="S74" s="18" t="s">
        <v>70</v>
      </c>
      <c r="T74" s="18"/>
      <c r="U74" s="17"/>
      <c r="V74" s="10"/>
      <c r="W74" s="17"/>
      <c r="X74" s="92" t="s">
        <v>70</v>
      </c>
      <c r="Y74" s="16"/>
      <c r="Z74" s="17"/>
      <c r="AA74" s="17"/>
      <c r="AB74" s="17"/>
      <c r="AC74" s="17"/>
      <c r="AD74" s="17"/>
      <c r="AE74" s="17"/>
      <c r="AF74" s="17"/>
    </row>
    <row r="75" spans="1:32" ht="37.5" customHeight="1" x14ac:dyDescent="0.3">
      <c r="A75">
        <v>1</v>
      </c>
      <c r="B75" s="10" t="s">
        <v>23</v>
      </c>
      <c r="C75" s="17"/>
      <c r="D75" s="18" t="s">
        <v>103</v>
      </c>
      <c r="E75" s="18"/>
      <c r="F75" s="10" t="s">
        <v>484</v>
      </c>
      <c r="G75" s="10">
        <v>3</v>
      </c>
      <c r="H75" s="10" t="s">
        <v>143</v>
      </c>
      <c r="I75" s="10"/>
      <c r="J75" s="10"/>
      <c r="K75" s="10"/>
      <c r="L75" s="10"/>
      <c r="M75" s="17"/>
      <c r="N75" s="17"/>
      <c r="O75" s="17">
        <v>3</v>
      </c>
      <c r="P75" s="17"/>
      <c r="Q75" s="18" t="s">
        <v>103</v>
      </c>
      <c r="R75" s="18"/>
      <c r="S75" s="18" t="s">
        <v>70</v>
      </c>
      <c r="T75" s="18"/>
      <c r="U75" s="17"/>
      <c r="V75" s="10"/>
      <c r="W75" s="17"/>
      <c r="X75" s="92" t="s">
        <v>70</v>
      </c>
      <c r="Y75" s="16"/>
      <c r="Z75" s="17"/>
      <c r="AA75" s="17"/>
      <c r="AB75" s="17"/>
      <c r="AC75" s="17"/>
      <c r="AD75" s="17"/>
      <c r="AE75" s="17"/>
      <c r="AF75" s="17"/>
    </row>
    <row r="76" spans="1:32" ht="37.5" customHeight="1" x14ac:dyDescent="0.3">
      <c r="A76">
        <v>1</v>
      </c>
      <c r="B76" s="10" t="s">
        <v>24</v>
      </c>
      <c r="C76" s="17"/>
      <c r="D76" s="18" t="s">
        <v>103</v>
      </c>
      <c r="E76" s="18"/>
      <c r="F76" s="10" t="s">
        <v>482</v>
      </c>
      <c r="G76" s="10"/>
      <c r="H76" s="10"/>
      <c r="I76" s="10">
        <v>3</v>
      </c>
      <c r="J76" s="10" t="s">
        <v>186</v>
      </c>
      <c r="K76" s="10"/>
      <c r="L76" s="10"/>
      <c r="M76" s="17"/>
      <c r="N76" s="17"/>
      <c r="O76" s="17">
        <v>3</v>
      </c>
      <c r="P76" s="17"/>
      <c r="Q76" s="18" t="s">
        <v>103</v>
      </c>
      <c r="R76" s="18"/>
      <c r="S76" s="18" t="s">
        <v>70</v>
      </c>
      <c r="T76" s="18"/>
      <c r="U76" s="17"/>
      <c r="V76" s="10"/>
      <c r="W76" s="17"/>
      <c r="X76" s="92" t="s">
        <v>70</v>
      </c>
      <c r="Y76" s="16"/>
      <c r="Z76" s="17"/>
      <c r="AA76" s="17"/>
      <c r="AB76" s="17"/>
      <c r="AC76" s="17"/>
      <c r="AD76" s="17"/>
      <c r="AE76" s="17"/>
      <c r="AF76" s="17"/>
    </row>
    <row r="77" spans="1:32" ht="37.5" customHeight="1" x14ac:dyDescent="0.3">
      <c r="A77">
        <v>1</v>
      </c>
      <c r="B77" s="10" t="s">
        <v>25</v>
      </c>
      <c r="C77" s="17"/>
      <c r="D77" s="18" t="s">
        <v>103</v>
      </c>
      <c r="E77" s="18"/>
      <c r="F77" s="10" t="s">
        <v>483</v>
      </c>
      <c r="G77" s="10"/>
      <c r="H77" s="10"/>
      <c r="I77" s="10">
        <v>5</v>
      </c>
      <c r="J77" s="10" t="s">
        <v>196</v>
      </c>
      <c r="K77" s="10"/>
      <c r="L77" s="10"/>
      <c r="M77" s="17"/>
      <c r="N77" s="17"/>
      <c r="O77" s="17">
        <v>5</v>
      </c>
      <c r="P77" s="17"/>
      <c r="Q77" s="18" t="s">
        <v>103</v>
      </c>
      <c r="R77" s="18"/>
      <c r="S77" s="18" t="s">
        <v>70</v>
      </c>
      <c r="T77" s="18"/>
      <c r="U77" s="17"/>
      <c r="V77" s="10"/>
      <c r="W77" s="17"/>
      <c r="X77" s="92" t="s">
        <v>70</v>
      </c>
      <c r="Y77" s="16"/>
      <c r="Z77" s="17"/>
      <c r="AA77" s="17"/>
      <c r="AB77" s="17"/>
      <c r="AC77" s="17"/>
      <c r="AD77" s="17"/>
      <c r="AE77" s="17"/>
      <c r="AF77" s="17"/>
    </row>
    <row r="78" spans="1:32" ht="37.5" customHeight="1" x14ac:dyDescent="0.3">
      <c r="A78">
        <v>1</v>
      </c>
      <c r="B78" s="10" t="s">
        <v>26</v>
      </c>
      <c r="C78" s="17"/>
      <c r="D78" s="18" t="s">
        <v>103</v>
      </c>
      <c r="E78" s="18"/>
      <c r="F78" s="10" t="s">
        <v>485</v>
      </c>
      <c r="G78" s="10">
        <v>5</v>
      </c>
      <c r="H78" s="10" t="s">
        <v>136</v>
      </c>
      <c r="I78" s="10"/>
      <c r="J78" s="10"/>
      <c r="K78" s="10"/>
      <c r="L78" s="10"/>
      <c r="M78" s="17"/>
      <c r="N78" s="17"/>
      <c r="O78" s="17">
        <v>5</v>
      </c>
      <c r="P78" s="17"/>
      <c r="Q78" s="18" t="s">
        <v>103</v>
      </c>
      <c r="R78" s="18"/>
      <c r="S78" s="18" t="s">
        <v>70</v>
      </c>
      <c r="T78" s="18"/>
      <c r="U78" s="17"/>
      <c r="V78" s="10"/>
      <c r="W78" s="17"/>
      <c r="X78" s="92" t="s">
        <v>70</v>
      </c>
      <c r="Y78" s="16"/>
      <c r="Z78" s="17"/>
      <c r="AA78" s="17"/>
      <c r="AB78" s="17"/>
      <c r="AC78" s="17"/>
      <c r="AD78" s="17"/>
      <c r="AE78" s="17"/>
      <c r="AF78" s="17"/>
    </row>
    <row r="79" spans="1:32" ht="37.5" customHeight="1" x14ac:dyDescent="0.3">
      <c r="A79">
        <v>1</v>
      </c>
      <c r="B79" s="10" t="s">
        <v>27</v>
      </c>
      <c r="C79" s="17"/>
      <c r="D79" s="18" t="s">
        <v>103</v>
      </c>
      <c r="E79" s="18"/>
      <c r="F79" s="10" t="s">
        <v>487</v>
      </c>
      <c r="G79" s="10"/>
      <c r="H79" s="10"/>
      <c r="I79" s="10">
        <v>3</v>
      </c>
      <c r="J79" s="10" t="s">
        <v>197</v>
      </c>
      <c r="K79" s="10"/>
      <c r="L79" s="10"/>
      <c r="M79" s="17"/>
      <c r="N79" s="17"/>
      <c r="O79" s="17">
        <v>3</v>
      </c>
      <c r="P79" s="17"/>
      <c r="Q79" s="18" t="s">
        <v>103</v>
      </c>
      <c r="R79" s="18"/>
      <c r="S79" s="18" t="s">
        <v>70</v>
      </c>
      <c r="T79" s="18"/>
      <c r="U79" s="17"/>
      <c r="V79" s="10"/>
      <c r="W79" s="17"/>
      <c r="X79" s="92" t="s">
        <v>70</v>
      </c>
      <c r="Y79" s="16"/>
      <c r="Z79" s="17"/>
      <c r="AA79" s="17"/>
      <c r="AB79" s="17"/>
      <c r="AC79" s="17"/>
      <c r="AD79" s="17"/>
      <c r="AE79" s="17"/>
      <c r="AF79" s="17"/>
    </row>
    <row r="80" spans="1:32" ht="37.5" customHeight="1" x14ac:dyDescent="0.3">
      <c r="A80">
        <v>1</v>
      </c>
      <c r="B80" s="10" t="s">
        <v>28</v>
      </c>
      <c r="C80" s="17"/>
      <c r="D80" s="18"/>
      <c r="E80" s="18" t="s">
        <v>103</v>
      </c>
      <c r="F80" s="10" t="s">
        <v>486</v>
      </c>
      <c r="G80" s="10">
        <v>4</v>
      </c>
      <c r="H80" s="10" t="s">
        <v>136</v>
      </c>
      <c r="I80" s="10"/>
      <c r="J80" s="10"/>
      <c r="K80" s="10"/>
      <c r="L80" s="10"/>
      <c r="M80" s="17"/>
      <c r="N80" s="17"/>
      <c r="O80" s="17">
        <v>4</v>
      </c>
      <c r="P80" s="17"/>
      <c r="Q80" s="18" t="s">
        <v>103</v>
      </c>
      <c r="R80" s="18"/>
      <c r="S80" s="18" t="s">
        <v>70</v>
      </c>
      <c r="T80" s="18"/>
      <c r="U80" s="17"/>
      <c r="V80" s="10"/>
      <c r="W80" s="17"/>
      <c r="X80" s="92" t="s">
        <v>70</v>
      </c>
      <c r="Y80" s="16"/>
      <c r="Z80" s="17"/>
      <c r="AA80" s="17"/>
      <c r="AB80" s="17"/>
      <c r="AC80" s="17"/>
      <c r="AD80" s="17"/>
      <c r="AE80" s="17"/>
      <c r="AF80" s="17"/>
    </row>
    <row r="81" spans="1:32" ht="37.5" customHeight="1" x14ac:dyDescent="0.3">
      <c r="A81">
        <v>1</v>
      </c>
      <c r="B81" s="10" t="s">
        <v>29</v>
      </c>
      <c r="C81" s="17"/>
      <c r="D81" s="18" t="s">
        <v>103</v>
      </c>
      <c r="E81" s="18"/>
      <c r="F81" s="10" t="s">
        <v>488</v>
      </c>
      <c r="G81" s="10"/>
      <c r="H81" s="10"/>
      <c r="I81" s="10"/>
      <c r="J81" s="10"/>
      <c r="K81" s="10">
        <v>5</v>
      </c>
      <c r="L81" s="10" t="s">
        <v>198</v>
      </c>
      <c r="M81" s="17"/>
      <c r="N81" s="17"/>
      <c r="O81" s="17">
        <v>5</v>
      </c>
      <c r="P81" s="17"/>
      <c r="Q81" s="18" t="s">
        <v>103</v>
      </c>
      <c r="R81" s="18"/>
      <c r="S81" s="18" t="s">
        <v>70</v>
      </c>
      <c r="T81" s="18"/>
      <c r="U81" s="17"/>
      <c r="V81" s="10"/>
      <c r="W81" s="17"/>
      <c r="X81" s="92" t="s">
        <v>70</v>
      </c>
      <c r="Y81" s="16"/>
      <c r="Z81" s="17"/>
      <c r="AA81" s="17"/>
      <c r="AB81" s="17"/>
      <c r="AC81" s="17"/>
      <c r="AD81" s="17"/>
      <c r="AE81" s="17"/>
      <c r="AF81" s="17"/>
    </row>
    <row r="82" spans="1:32" ht="36" customHeight="1" x14ac:dyDescent="0.3">
      <c r="A82">
        <v>1</v>
      </c>
      <c r="B82" s="10" t="s">
        <v>30</v>
      </c>
      <c r="C82" s="17"/>
      <c r="D82" s="18"/>
      <c r="E82" s="18" t="s">
        <v>103</v>
      </c>
      <c r="F82" s="10" t="s">
        <v>490</v>
      </c>
      <c r="G82" s="10">
        <v>2</v>
      </c>
      <c r="H82" s="10" t="s">
        <v>200</v>
      </c>
      <c r="I82" s="10">
        <v>1</v>
      </c>
      <c r="J82" s="10" t="s">
        <v>199</v>
      </c>
      <c r="K82" s="10"/>
      <c r="L82" s="10"/>
      <c r="M82" s="17"/>
      <c r="N82" s="17"/>
      <c r="O82" s="17">
        <v>3</v>
      </c>
      <c r="P82" s="17"/>
      <c r="Q82" s="18" t="s">
        <v>103</v>
      </c>
      <c r="R82" s="18"/>
      <c r="S82" s="18" t="s">
        <v>70</v>
      </c>
      <c r="T82" s="18"/>
      <c r="U82" s="17"/>
      <c r="V82" s="10"/>
      <c r="W82" s="17"/>
      <c r="X82" s="92" t="s">
        <v>70</v>
      </c>
      <c r="Y82" s="16"/>
      <c r="Z82" s="17"/>
      <c r="AA82" s="17"/>
      <c r="AB82" s="17"/>
      <c r="AC82" s="17"/>
      <c r="AD82" s="17"/>
      <c r="AE82" s="17"/>
      <c r="AF82" s="17"/>
    </row>
    <row r="83" spans="1:32" ht="40.5" customHeight="1" x14ac:dyDescent="0.3">
      <c r="A83">
        <v>1</v>
      </c>
      <c r="B83" s="10" t="s">
        <v>31</v>
      </c>
      <c r="C83" s="17"/>
      <c r="D83" s="18" t="s">
        <v>103</v>
      </c>
      <c r="E83" s="18"/>
      <c r="F83" s="10" t="s">
        <v>489</v>
      </c>
      <c r="G83" s="10"/>
      <c r="H83" s="10"/>
      <c r="I83" s="10">
        <v>3</v>
      </c>
      <c r="J83" s="10" t="s">
        <v>201</v>
      </c>
      <c r="K83" s="10"/>
      <c r="L83" s="10"/>
      <c r="M83" s="17"/>
      <c r="N83" s="17"/>
      <c r="O83" s="17">
        <v>3</v>
      </c>
      <c r="P83" s="17"/>
      <c r="Q83" s="18"/>
      <c r="R83" s="18" t="s">
        <v>103</v>
      </c>
      <c r="S83" s="18" t="s">
        <v>70</v>
      </c>
      <c r="T83" s="18"/>
      <c r="U83" s="17"/>
      <c r="V83" s="10"/>
      <c r="W83" s="17"/>
      <c r="X83" s="92" t="s">
        <v>70</v>
      </c>
      <c r="Y83" s="16"/>
      <c r="Z83" s="17"/>
      <c r="AA83" s="17"/>
      <c r="AB83" s="17"/>
      <c r="AC83" s="17"/>
      <c r="AD83" s="17"/>
      <c r="AE83" s="17"/>
      <c r="AF83" s="17"/>
    </row>
    <row r="84" spans="1:32" ht="39.75" customHeight="1" x14ac:dyDescent="0.3">
      <c r="A84">
        <v>1</v>
      </c>
      <c r="B84" s="10" t="s">
        <v>32</v>
      </c>
      <c r="C84" s="17"/>
      <c r="D84" s="18" t="s">
        <v>103</v>
      </c>
      <c r="E84" s="18"/>
      <c r="F84" s="10" t="s">
        <v>491</v>
      </c>
      <c r="G84" s="10">
        <v>1</v>
      </c>
      <c r="H84" s="10" t="s">
        <v>202</v>
      </c>
      <c r="I84" s="10"/>
      <c r="J84" s="10"/>
      <c r="K84" s="10"/>
      <c r="L84" s="10"/>
      <c r="M84" s="17"/>
      <c r="N84" s="17"/>
      <c r="O84" s="17">
        <v>1</v>
      </c>
      <c r="P84" s="17"/>
      <c r="Q84" s="18" t="s">
        <v>103</v>
      </c>
      <c r="R84" s="18"/>
      <c r="S84" s="18" t="s">
        <v>70</v>
      </c>
      <c r="T84" s="18"/>
      <c r="U84" s="17"/>
      <c r="V84" s="10"/>
      <c r="W84" s="17"/>
      <c r="X84" s="92" t="s">
        <v>70</v>
      </c>
      <c r="Y84" s="16"/>
      <c r="Z84" s="17"/>
      <c r="AA84" s="17"/>
      <c r="AB84" s="17"/>
      <c r="AC84" s="17"/>
      <c r="AD84" s="17"/>
      <c r="AE84" s="17"/>
      <c r="AF84" s="17"/>
    </row>
    <row r="85" spans="1:32" ht="35.25" customHeight="1" x14ac:dyDescent="0.3">
      <c r="A85">
        <v>1</v>
      </c>
      <c r="B85" s="10" t="s">
        <v>33</v>
      </c>
      <c r="C85" s="17"/>
      <c r="D85" s="18"/>
      <c r="E85" s="18" t="s">
        <v>103</v>
      </c>
      <c r="F85" s="10" t="s">
        <v>492</v>
      </c>
      <c r="G85" s="10">
        <v>5</v>
      </c>
      <c r="H85" s="10" t="s">
        <v>203</v>
      </c>
      <c r="I85" s="10"/>
      <c r="J85" s="10"/>
      <c r="K85" s="10"/>
      <c r="L85" s="10"/>
      <c r="M85" s="17"/>
      <c r="N85" s="17"/>
      <c r="O85" s="17">
        <v>5</v>
      </c>
      <c r="P85" s="17"/>
      <c r="Q85" s="18"/>
      <c r="R85" s="18" t="s">
        <v>103</v>
      </c>
      <c r="S85" s="18" t="s">
        <v>70</v>
      </c>
      <c r="T85" s="18"/>
      <c r="U85" s="17"/>
      <c r="V85" s="10"/>
      <c r="W85" s="17"/>
      <c r="X85" s="92" t="s">
        <v>70</v>
      </c>
      <c r="Y85" s="16"/>
      <c r="Z85" s="17"/>
      <c r="AA85" s="17"/>
      <c r="AB85" s="17"/>
      <c r="AC85" s="17"/>
      <c r="AD85" s="17"/>
      <c r="AE85" s="17"/>
      <c r="AF85" s="17"/>
    </row>
    <row r="86" spans="1:32" ht="38.25" customHeight="1" x14ac:dyDescent="0.3">
      <c r="A86">
        <v>1</v>
      </c>
      <c r="B86" s="10" t="s">
        <v>34</v>
      </c>
      <c r="C86" s="17"/>
      <c r="D86" s="18" t="s">
        <v>103</v>
      </c>
      <c r="E86" s="18"/>
      <c r="F86" s="10" t="s">
        <v>494</v>
      </c>
      <c r="G86" s="10">
        <v>3</v>
      </c>
      <c r="H86" s="10" t="s">
        <v>92</v>
      </c>
      <c r="I86" s="10"/>
      <c r="J86" s="10"/>
      <c r="K86" s="10"/>
      <c r="L86" s="10"/>
      <c r="M86" s="17"/>
      <c r="N86" s="17"/>
      <c r="O86" s="17">
        <v>3</v>
      </c>
      <c r="P86" s="17"/>
      <c r="Q86" s="18" t="s">
        <v>103</v>
      </c>
      <c r="R86" s="18"/>
      <c r="S86" s="18" t="s">
        <v>70</v>
      </c>
      <c r="T86" s="18"/>
      <c r="U86" s="17"/>
      <c r="V86" s="10"/>
      <c r="W86" s="17"/>
      <c r="X86" s="92" t="s">
        <v>70</v>
      </c>
      <c r="Y86" s="16"/>
      <c r="Z86" s="17"/>
      <c r="AA86" s="17"/>
      <c r="AB86" s="17"/>
      <c r="AC86" s="17"/>
      <c r="AD86" s="17"/>
      <c r="AE86" s="17"/>
      <c r="AF86" s="17"/>
    </row>
    <row r="87" spans="1:32" ht="33.75" customHeight="1" x14ac:dyDescent="0.3">
      <c r="A87">
        <v>1</v>
      </c>
      <c r="B87" s="10" t="s">
        <v>35</v>
      </c>
      <c r="C87" s="17"/>
      <c r="D87" s="18"/>
      <c r="E87" s="18" t="s">
        <v>103</v>
      </c>
      <c r="F87" s="10" t="s">
        <v>493</v>
      </c>
      <c r="G87" s="10">
        <v>4</v>
      </c>
      <c r="H87" s="10" t="s">
        <v>204</v>
      </c>
      <c r="I87" s="10"/>
      <c r="J87" s="10"/>
      <c r="K87" s="10"/>
      <c r="L87" s="10"/>
      <c r="M87" s="17"/>
      <c r="N87" s="17"/>
      <c r="O87" s="17"/>
      <c r="P87" s="17"/>
      <c r="Q87" s="18" t="s">
        <v>103</v>
      </c>
      <c r="R87" s="18"/>
      <c r="S87" s="18" t="s">
        <v>70</v>
      </c>
      <c r="T87" s="18"/>
      <c r="U87" s="17"/>
      <c r="V87" s="10"/>
      <c r="W87" s="17"/>
      <c r="X87" s="92" t="s">
        <v>70</v>
      </c>
      <c r="Y87" s="16"/>
      <c r="Z87" s="17"/>
      <c r="AA87" s="17"/>
      <c r="AB87" s="17"/>
      <c r="AC87" s="17"/>
      <c r="AD87" s="17"/>
      <c r="AE87" s="17"/>
      <c r="AF87" s="17"/>
    </row>
    <row r="88" spans="1:32" ht="33.75" customHeight="1" x14ac:dyDescent="0.3">
      <c r="A88">
        <v>1</v>
      </c>
      <c r="B88" s="10" t="s">
        <v>36</v>
      </c>
      <c r="C88" s="17"/>
      <c r="D88" s="18" t="s">
        <v>103</v>
      </c>
      <c r="E88" s="18"/>
      <c r="F88" s="10" t="s">
        <v>495</v>
      </c>
      <c r="G88" s="10"/>
      <c r="H88" s="10"/>
      <c r="I88" s="10"/>
      <c r="J88" s="10"/>
      <c r="K88" s="10">
        <v>4</v>
      </c>
      <c r="L88" s="10" t="s">
        <v>205</v>
      </c>
      <c r="M88" s="17"/>
      <c r="N88" s="17"/>
      <c r="O88" s="17">
        <v>4</v>
      </c>
      <c r="P88" s="17"/>
      <c r="Q88" s="18"/>
      <c r="R88" s="18" t="s">
        <v>103</v>
      </c>
      <c r="S88" s="18" t="s">
        <v>70</v>
      </c>
      <c r="T88" s="18"/>
      <c r="U88" s="17"/>
      <c r="V88" s="10"/>
      <c r="W88" s="17"/>
      <c r="X88" s="92" t="s">
        <v>70</v>
      </c>
      <c r="Y88" s="16"/>
      <c r="Z88" s="17"/>
      <c r="AA88" s="17"/>
      <c r="AB88" s="17"/>
      <c r="AC88" s="17"/>
      <c r="AD88" s="17"/>
      <c r="AE88" s="17"/>
      <c r="AF88" s="17"/>
    </row>
    <row r="89" spans="1:32" ht="38.25" customHeight="1" x14ac:dyDescent="0.3">
      <c r="A89">
        <v>1</v>
      </c>
      <c r="B89" s="10" t="s">
        <v>37</v>
      </c>
      <c r="C89" s="17"/>
      <c r="D89" s="18" t="s">
        <v>103</v>
      </c>
      <c r="E89" s="18"/>
      <c r="F89" s="10" t="s">
        <v>496</v>
      </c>
      <c r="G89" s="10"/>
      <c r="H89" s="10"/>
      <c r="I89" s="10">
        <v>3</v>
      </c>
      <c r="J89" s="10" t="s">
        <v>206</v>
      </c>
      <c r="K89" s="10"/>
      <c r="L89" s="10"/>
      <c r="M89" s="17"/>
      <c r="N89" s="17"/>
      <c r="O89" s="17">
        <v>3</v>
      </c>
      <c r="P89" s="17"/>
      <c r="Q89" s="18" t="s">
        <v>103</v>
      </c>
      <c r="R89" s="18"/>
      <c r="S89" s="18" t="s">
        <v>70</v>
      </c>
      <c r="T89" s="18"/>
      <c r="U89" s="17"/>
      <c r="V89" s="10"/>
      <c r="W89" s="17"/>
      <c r="X89" s="92" t="s">
        <v>70</v>
      </c>
      <c r="Y89" s="16"/>
      <c r="Z89" s="17"/>
      <c r="AA89" s="17"/>
      <c r="AB89" s="17"/>
      <c r="AC89" s="17"/>
      <c r="AD89" s="17"/>
      <c r="AE89" s="17"/>
      <c r="AF89" s="17"/>
    </row>
    <row r="90" spans="1:32" ht="40.5" customHeight="1" x14ac:dyDescent="0.3">
      <c r="A90">
        <v>1</v>
      </c>
      <c r="B90" s="10" t="s">
        <v>38</v>
      </c>
      <c r="C90" s="17"/>
      <c r="D90" s="18" t="s">
        <v>103</v>
      </c>
      <c r="E90" s="18"/>
      <c r="F90" s="10" t="s">
        <v>497</v>
      </c>
      <c r="G90" s="10">
        <v>8</v>
      </c>
      <c r="H90" s="10" t="s">
        <v>145</v>
      </c>
      <c r="I90" s="10">
        <v>1</v>
      </c>
      <c r="J90" s="10" t="s">
        <v>207</v>
      </c>
      <c r="K90" s="10"/>
      <c r="L90" s="10"/>
      <c r="M90" s="17"/>
      <c r="N90" s="17"/>
      <c r="O90" s="17">
        <v>9</v>
      </c>
      <c r="P90" s="17"/>
      <c r="Q90" s="18"/>
      <c r="R90" s="18" t="s">
        <v>103</v>
      </c>
      <c r="S90" s="18" t="s">
        <v>70</v>
      </c>
      <c r="T90" s="18"/>
      <c r="U90" s="17"/>
      <c r="V90" s="10"/>
      <c r="W90" s="17"/>
      <c r="X90" s="92" t="s">
        <v>70</v>
      </c>
      <c r="Y90" s="16"/>
      <c r="Z90" s="17"/>
      <c r="AA90" s="17"/>
      <c r="AB90" s="17"/>
      <c r="AC90" s="17"/>
      <c r="AD90" s="17"/>
      <c r="AE90" s="17"/>
      <c r="AF90" s="17"/>
    </row>
    <row r="91" spans="1:32" ht="45" customHeight="1" x14ac:dyDescent="0.3">
      <c r="A91">
        <v>1</v>
      </c>
      <c r="B91" s="10" t="s">
        <v>39</v>
      </c>
      <c r="C91" s="17"/>
      <c r="D91" s="18" t="s">
        <v>103</v>
      </c>
      <c r="E91" s="18"/>
      <c r="F91" s="10" t="s">
        <v>498</v>
      </c>
      <c r="G91" s="10">
        <v>2</v>
      </c>
      <c r="H91" s="10" t="s">
        <v>208</v>
      </c>
      <c r="I91" s="10"/>
      <c r="J91" s="10"/>
      <c r="K91" s="10"/>
      <c r="L91" s="10"/>
      <c r="M91" s="17"/>
      <c r="N91" s="17"/>
      <c r="O91" s="17">
        <v>2</v>
      </c>
      <c r="P91" s="17"/>
      <c r="Q91" s="18" t="s">
        <v>103</v>
      </c>
      <c r="R91" s="18"/>
      <c r="S91" s="18" t="s">
        <v>70</v>
      </c>
      <c r="T91" s="18"/>
      <c r="U91" s="17"/>
      <c r="V91" s="10"/>
      <c r="W91" s="17"/>
      <c r="X91" s="92" t="s">
        <v>70</v>
      </c>
      <c r="Y91" s="16"/>
      <c r="Z91" s="17"/>
      <c r="AA91" s="17"/>
      <c r="AB91" s="17"/>
      <c r="AC91" s="17"/>
      <c r="AD91" s="17"/>
      <c r="AE91" s="17"/>
      <c r="AF91" s="17"/>
    </row>
    <row r="92" spans="1:32" ht="38.25" customHeight="1" x14ac:dyDescent="0.3">
      <c r="A92">
        <v>1</v>
      </c>
      <c r="B92" s="10" t="s">
        <v>40</v>
      </c>
      <c r="C92" s="17"/>
      <c r="D92" s="18" t="s">
        <v>103</v>
      </c>
      <c r="E92" s="18"/>
      <c r="F92" s="10" t="s">
        <v>499</v>
      </c>
      <c r="G92" s="10">
        <v>4</v>
      </c>
      <c r="H92" s="10" t="s">
        <v>209</v>
      </c>
      <c r="I92" s="10"/>
      <c r="J92" s="10"/>
      <c r="K92" s="10"/>
      <c r="L92" s="10"/>
      <c r="M92" s="17"/>
      <c r="N92" s="17"/>
      <c r="O92" s="17">
        <v>4</v>
      </c>
      <c r="P92" s="17"/>
      <c r="Q92" s="18"/>
      <c r="R92" s="18" t="s">
        <v>103</v>
      </c>
      <c r="S92" s="18" t="s">
        <v>70</v>
      </c>
      <c r="T92" s="18"/>
      <c r="U92" s="17"/>
      <c r="V92" s="10"/>
      <c r="W92" s="17"/>
      <c r="X92" s="92" t="s">
        <v>70</v>
      </c>
      <c r="Y92" s="16"/>
      <c r="Z92" s="17"/>
      <c r="AA92" s="17"/>
      <c r="AB92" s="17"/>
      <c r="AC92" s="17"/>
      <c r="AD92" s="17"/>
      <c r="AE92" s="17"/>
      <c r="AF92" s="17"/>
    </row>
    <row r="93" spans="1:32" ht="39" customHeight="1" x14ac:dyDescent="0.3">
      <c r="A93">
        <v>1</v>
      </c>
      <c r="B93" s="10" t="s">
        <v>41</v>
      </c>
      <c r="C93" s="17"/>
      <c r="D93" s="18" t="s">
        <v>103</v>
      </c>
      <c r="E93" s="18"/>
      <c r="F93" s="10" t="s">
        <v>501</v>
      </c>
      <c r="G93" s="10">
        <v>2</v>
      </c>
      <c r="H93" s="10" t="s">
        <v>210</v>
      </c>
      <c r="I93" s="10">
        <v>3</v>
      </c>
      <c r="J93" s="10" t="s">
        <v>186</v>
      </c>
      <c r="K93" s="10"/>
      <c r="L93" s="10"/>
      <c r="M93" s="17"/>
      <c r="N93" s="17"/>
      <c r="O93" s="17">
        <v>5</v>
      </c>
      <c r="P93" s="17"/>
      <c r="Q93" s="18" t="s">
        <v>103</v>
      </c>
      <c r="R93" s="18"/>
      <c r="S93" s="18" t="s">
        <v>70</v>
      </c>
      <c r="T93" s="18"/>
      <c r="U93" s="17"/>
      <c r="V93" s="10"/>
      <c r="W93" s="17"/>
      <c r="X93" s="92" t="s">
        <v>70</v>
      </c>
      <c r="Y93" s="16"/>
      <c r="Z93" s="17"/>
      <c r="AA93" s="17"/>
      <c r="AB93" s="17"/>
      <c r="AC93" s="17"/>
      <c r="AD93" s="17"/>
      <c r="AE93" s="17"/>
      <c r="AF93" s="17"/>
    </row>
    <row r="94" spans="1:32" ht="39" customHeight="1" x14ac:dyDescent="0.3">
      <c r="A94">
        <v>1</v>
      </c>
      <c r="B94" s="10" t="s">
        <v>42</v>
      </c>
      <c r="C94" s="17"/>
      <c r="D94" s="18" t="s">
        <v>103</v>
      </c>
      <c r="E94" s="18"/>
      <c r="F94" s="10" t="s">
        <v>500</v>
      </c>
      <c r="G94" s="10">
        <v>3</v>
      </c>
      <c r="H94" s="10" t="s">
        <v>211</v>
      </c>
      <c r="I94" s="10"/>
      <c r="J94" s="10"/>
      <c r="K94" s="10"/>
      <c r="L94" s="10"/>
      <c r="M94" s="17"/>
      <c r="N94" s="17"/>
      <c r="O94" s="17">
        <v>3</v>
      </c>
      <c r="P94" s="17"/>
      <c r="Q94" s="18" t="s">
        <v>103</v>
      </c>
      <c r="R94" s="18"/>
      <c r="S94" s="18" t="s">
        <v>70</v>
      </c>
      <c r="T94" s="18"/>
      <c r="U94" s="17"/>
      <c r="V94" s="10"/>
      <c r="W94" s="17"/>
      <c r="X94" s="92" t="s">
        <v>70</v>
      </c>
      <c r="Y94" s="16"/>
      <c r="Z94" s="17"/>
      <c r="AA94" s="17"/>
      <c r="AB94" s="17"/>
      <c r="AC94" s="17"/>
      <c r="AD94" s="17"/>
      <c r="AE94" s="17"/>
      <c r="AF94" s="17"/>
    </row>
    <row r="95" spans="1:32" ht="48.75" customHeight="1" x14ac:dyDescent="0.3">
      <c r="A95">
        <v>1</v>
      </c>
      <c r="B95" s="10" t="s">
        <v>43</v>
      </c>
      <c r="C95" s="17"/>
      <c r="D95" s="18" t="s">
        <v>103</v>
      </c>
      <c r="E95" s="18"/>
      <c r="F95" s="10" t="s">
        <v>502</v>
      </c>
      <c r="G95" s="10">
        <v>4</v>
      </c>
      <c r="H95" s="10" t="s">
        <v>115</v>
      </c>
      <c r="I95" s="10"/>
      <c r="J95" s="10"/>
      <c r="K95" s="10"/>
      <c r="L95" s="10"/>
      <c r="M95" s="17"/>
      <c r="N95" s="17"/>
      <c r="O95" s="17">
        <v>4</v>
      </c>
      <c r="P95" s="17"/>
      <c r="Q95" s="18" t="s">
        <v>103</v>
      </c>
      <c r="R95" s="18"/>
      <c r="S95" s="18" t="s">
        <v>70</v>
      </c>
      <c r="T95" s="18"/>
      <c r="U95" s="17"/>
      <c r="V95" s="10"/>
      <c r="W95" s="17"/>
      <c r="X95" s="92" t="s">
        <v>70</v>
      </c>
      <c r="Y95" s="16"/>
      <c r="Z95" s="17"/>
      <c r="AA95" s="17"/>
      <c r="AB95" s="17"/>
      <c r="AC95" s="17"/>
      <c r="AD95" s="17"/>
      <c r="AE95" s="17"/>
      <c r="AF95" s="17"/>
    </row>
    <row r="96" spans="1:32" ht="48.75" customHeight="1" x14ac:dyDescent="0.3">
      <c r="A96">
        <v>1</v>
      </c>
      <c r="B96" s="10" t="s">
        <v>44</v>
      </c>
      <c r="C96" s="17"/>
      <c r="D96" s="18" t="s">
        <v>103</v>
      </c>
      <c r="E96" s="18"/>
      <c r="F96" s="10" t="s">
        <v>503</v>
      </c>
      <c r="G96" s="10">
        <v>2</v>
      </c>
      <c r="H96" s="10" t="s">
        <v>212</v>
      </c>
      <c r="I96" s="10">
        <v>1</v>
      </c>
      <c r="J96" s="10" t="s">
        <v>213</v>
      </c>
      <c r="K96" s="10"/>
      <c r="L96" s="10"/>
      <c r="M96" s="17"/>
      <c r="N96" s="17"/>
      <c r="O96" s="17">
        <v>3</v>
      </c>
      <c r="P96" s="17"/>
      <c r="Q96" s="18"/>
      <c r="R96" s="18" t="s">
        <v>103</v>
      </c>
      <c r="S96" s="18" t="s">
        <v>70</v>
      </c>
      <c r="T96" s="18"/>
      <c r="U96" s="17"/>
      <c r="V96" s="10"/>
      <c r="W96" s="17"/>
      <c r="X96" s="92" t="s">
        <v>70</v>
      </c>
      <c r="Y96" s="16"/>
      <c r="Z96" s="17"/>
      <c r="AA96" s="17"/>
      <c r="AB96" s="17"/>
      <c r="AC96" s="17"/>
      <c r="AD96" s="17"/>
      <c r="AE96" s="17"/>
      <c r="AF96" s="17"/>
    </row>
    <row r="97" spans="1:33" ht="48.75" customHeight="1" x14ac:dyDescent="0.3">
      <c r="A97">
        <v>1</v>
      </c>
      <c r="B97" s="10" t="s">
        <v>45</v>
      </c>
      <c r="C97" s="17"/>
      <c r="D97" s="18" t="s">
        <v>103</v>
      </c>
      <c r="E97" s="18"/>
      <c r="F97" s="10" t="s">
        <v>504</v>
      </c>
      <c r="G97" s="10">
        <v>3</v>
      </c>
      <c r="H97" s="10" t="s">
        <v>212</v>
      </c>
      <c r="I97" s="10">
        <v>2</v>
      </c>
      <c r="J97" s="10" t="s">
        <v>199</v>
      </c>
      <c r="K97" s="10"/>
      <c r="L97" s="10"/>
      <c r="M97" s="17"/>
      <c r="N97" s="17"/>
      <c r="O97" s="17">
        <v>5</v>
      </c>
      <c r="P97" s="17"/>
      <c r="Q97" s="18"/>
      <c r="R97" s="18" t="s">
        <v>103</v>
      </c>
      <c r="S97" s="18" t="s">
        <v>70</v>
      </c>
      <c r="T97" s="18"/>
      <c r="U97" s="17"/>
      <c r="V97" s="10"/>
      <c r="W97" s="17"/>
      <c r="X97" s="92" t="s">
        <v>70</v>
      </c>
      <c r="Y97" s="16"/>
      <c r="Z97" s="17"/>
      <c r="AA97" s="17"/>
      <c r="AB97" s="17"/>
      <c r="AC97" s="17"/>
      <c r="AD97" s="17"/>
      <c r="AE97" s="17"/>
      <c r="AF97" s="17"/>
    </row>
    <row r="98" spans="1:33" ht="48.75" customHeight="1" x14ac:dyDescent="0.3">
      <c r="A98">
        <v>1</v>
      </c>
      <c r="B98" s="10" t="s">
        <v>46</v>
      </c>
      <c r="C98" s="17"/>
      <c r="D98" s="18" t="s">
        <v>103</v>
      </c>
      <c r="E98" s="18"/>
      <c r="F98" s="10" t="s">
        <v>506</v>
      </c>
      <c r="G98" s="10">
        <v>3</v>
      </c>
      <c r="H98" s="10" t="s">
        <v>210</v>
      </c>
      <c r="I98" s="10">
        <v>3</v>
      </c>
      <c r="J98" s="10" t="s">
        <v>186</v>
      </c>
      <c r="K98" s="10"/>
      <c r="L98" s="10"/>
      <c r="M98" s="17"/>
      <c r="N98" s="17"/>
      <c r="O98" s="17">
        <v>6</v>
      </c>
      <c r="P98" s="17"/>
      <c r="Q98" s="18" t="s">
        <v>103</v>
      </c>
      <c r="R98" s="18"/>
      <c r="S98" s="18" t="s">
        <v>70</v>
      </c>
      <c r="T98" s="18"/>
      <c r="U98" s="17"/>
      <c r="V98" s="10"/>
      <c r="W98" s="17"/>
      <c r="X98" s="92" t="s">
        <v>70</v>
      </c>
      <c r="Y98" s="16"/>
      <c r="Z98" s="17"/>
      <c r="AA98" s="17"/>
      <c r="AB98" s="17"/>
      <c r="AC98" s="17"/>
      <c r="AD98" s="17"/>
      <c r="AE98" s="17"/>
      <c r="AF98" s="17"/>
    </row>
    <row r="99" spans="1:33" ht="48.75" customHeight="1" x14ac:dyDescent="0.3">
      <c r="A99">
        <v>1</v>
      </c>
      <c r="B99" s="10" t="s">
        <v>47</v>
      </c>
      <c r="C99" s="17"/>
      <c r="D99" s="18" t="s">
        <v>103</v>
      </c>
      <c r="E99" s="18"/>
      <c r="F99" s="10" t="s">
        <v>505</v>
      </c>
      <c r="G99" s="10">
        <v>2</v>
      </c>
      <c r="H99" s="10" t="s">
        <v>214</v>
      </c>
      <c r="I99" s="10"/>
      <c r="J99" s="10"/>
      <c r="K99" s="10"/>
      <c r="L99" s="10"/>
      <c r="M99" s="17"/>
      <c r="N99" s="17"/>
      <c r="O99" s="17">
        <v>2</v>
      </c>
      <c r="P99" s="17"/>
      <c r="Q99" s="18"/>
      <c r="R99" s="18" t="s">
        <v>103</v>
      </c>
      <c r="S99" s="18" t="s">
        <v>70</v>
      </c>
      <c r="T99" s="18"/>
      <c r="U99" s="17"/>
      <c r="V99" s="10"/>
      <c r="W99" s="17"/>
      <c r="X99" s="92" t="s">
        <v>70</v>
      </c>
      <c r="Y99" s="16"/>
      <c r="Z99" s="17"/>
      <c r="AA99" s="17"/>
      <c r="AB99" s="17"/>
      <c r="AC99" s="17"/>
      <c r="AD99" s="17"/>
      <c r="AE99" s="17"/>
      <c r="AF99" s="17"/>
    </row>
    <row r="100" spans="1:33" ht="48.75" customHeight="1" x14ac:dyDescent="0.3">
      <c r="A100">
        <v>1</v>
      </c>
      <c r="B100" s="10" t="s">
        <v>48</v>
      </c>
      <c r="C100" s="17"/>
      <c r="D100" s="18" t="s">
        <v>103</v>
      </c>
      <c r="E100" s="18"/>
      <c r="F100" s="10" t="s">
        <v>507</v>
      </c>
      <c r="G100" s="10">
        <v>6</v>
      </c>
      <c r="H100" s="10" t="s">
        <v>114</v>
      </c>
      <c r="I100" s="10"/>
      <c r="J100" s="10"/>
      <c r="K100" s="10"/>
      <c r="L100" s="10"/>
      <c r="M100" s="17"/>
      <c r="N100" s="17"/>
      <c r="O100" s="17">
        <v>6</v>
      </c>
      <c r="P100" s="17"/>
      <c r="Q100" s="18"/>
      <c r="R100" s="18" t="s">
        <v>103</v>
      </c>
      <c r="S100" s="18" t="s">
        <v>70</v>
      </c>
      <c r="T100" s="18"/>
      <c r="U100" s="17"/>
      <c r="V100" s="10"/>
      <c r="W100" s="17"/>
      <c r="X100" s="92" t="s">
        <v>70</v>
      </c>
      <c r="Y100" s="16"/>
      <c r="Z100" s="17"/>
      <c r="AA100" s="17"/>
      <c r="AB100" s="17"/>
      <c r="AC100" s="17"/>
      <c r="AD100" s="17"/>
      <c r="AE100" s="17"/>
      <c r="AF100" s="17"/>
    </row>
    <row r="101" spans="1:33" ht="48.75" customHeight="1" x14ac:dyDescent="0.3">
      <c r="A101">
        <v>1</v>
      </c>
      <c r="B101" s="10" t="s">
        <v>49</v>
      </c>
      <c r="C101" s="17"/>
      <c r="D101" s="18" t="s">
        <v>103</v>
      </c>
      <c r="E101" s="18"/>
      <c r="F101" s="10" t="s">
        <v>508</v>
      </c>
      <c r="G101" s="10">
        <v>2</v>
      </c>
      <c r="H101" s="10" t="s">
        <v>215</v>
      </c>
      <c r="I101" s="10"/>
      <c r="J101" s="10"/>
      <c r="K101" s="10"/>
      <c r="L101" s="10"/>
      <c r="M101" s="17"/>
      <c r="N101" s="17"/>
      <c r="O101" s="17">
        <v>2</v>
      </c>
      <c r="P101" s="17"/>
      <c r="Q101" s="18" t="s">
        <v>103</v>
      </c>
      <c r="R101" s="18"/>
      <c r="S101" s="18" t="s">
        <v>70</v>
      </c>
      <c r="T101" s="18"/>
      <c r="U101" s="17"/>
      <c r="V101" s="10"/>
      <c r="W101" s="17"/>
      <c r="X101" s="92" t="s">
        <v>70</v>
      </c>
      <c r="Y101" s="16"/>
      <c r="Z101" s="17"/>
      <c r="AA101" s="17"/>
      <c r="AB101" s="17"/>
      <c r="AC101" s="17"/>
      <c r="AD101" s="17"/>
      <c r="AE101" s="17"/>
      <c r="AF101" s="17"/>
    </row>
    <row r="102" spans="1:33" ht="48.75" customHeight="1" x14ac:dyDescent="0.3">
      <c r="A102">
        <v>1</v>
      </c>
      <c r="B102" s="10" t="s">
        <v>50</v>
      </c>
      <c r="C102" s="17"/>
      <c r="D102" s="18" t="s">
        <v>103</v>
      </c>
      <c r="E102" s="18"/>
      <c r="F102" s="10" t="s">
        <v>509</v>
      </c>
      <c r="G102" s="10">
        <v>2</v>
      </c>
      <c r="H102" s="10" t="s">
        <v>216</v>
      </c>
      <c r="I102" s="10"/>
      <c r="J102" s="10"/>
      <c r="K102" s="10"/>
      <c r="L102" s="10"/>
      <c r="M102" s="17"/>
      <c r="N102" s="17"/>
      <c r="O102" s="17">
        <v>2</v>
      </c>
      <c r="P102" s="17"/>
      <c r="Q102" s="18" t="s">
        <v>103</v>
      </c>
      <c r="R102" s="18"/>
      <c r="S102" s="18" t="s">
        <v>70</v>
      </c>
      <c r="T102" s="18"/>
      <c r="U102" s="17"/>
      <c r="V102" s="10"/>
      <c r="W102" s="17"/>
      <c r="X102" s="92" t="s">
        <v>70</v>
      </c>
      <c r="Y102" s="16"/>
      <c r="Z102" s="17"/>
      <c r="AA102" s="17"/>
      <c r="AB102" s="17"/>
      <c r="AC102" s="17"/>
      <c r="AD102" s="17"/>
      <c r="AE102" s="17"/>
      <c r="AF102" s="17"/>
    </row>
    <row r="103" spans="1:33" ht="48.75" customHeight="1" x14ac:dyDescent="0.3">
      <c r="A103">
        <v>1</v>
      </c>
      <c r="B103" s="10" t="s">
        <v>51</v>
      </c>
      <c r="C103" s="17"/>
      <c r="D103" s="18" t="s">
        <v>103</v>
      </c>
      <c r="E103" s="18"/>
      <c r="F103" s="10" t="s">
        <v>510</v>
      </c>
      <c r="G103" s="10">
        <v>1</v>
      </c>
      <c r="H103" s="10" t="s">
        <v>217</v>
      </c>
      <c r="I103" s="10"/>
      <c r="J103" s="10"/>
      <c r="K103" s="10">
        <v>1</v>
      </c>
      <c r="L103" s="10" t="s">
        <v>218</v>
      </c>
      <c r="M103" s="17"/>
      <c r="N103" s="17"/>
      <c r="O103" s="17">
        <v>2</v>
      </c>
      <c r="P103" s="17"/>
      <c r="Q103" s="18" t="s">
        <v>103</v>
      </c>
      <c r="R103" s="18"/>
      <c r="S103" s="18" t="s">
        <v>70</v>
      </c>
      <c r="T103" s="18"/>
      <c r="U103" s="17"/>
      <c r="V103" s="10"/>
      <c r="W103" s="17"/>
      <c r="X103" s="17" t="s">
        <v>20</v>
      </c>
      <c r="Y103" s="94" t="s">
        <v>550</v>
      </c>
      <c r="Z103" s="17" t="s">
        <v>551</v>
      </c>
      <c r="AA103" s="17">
        <v>27</v>
      </c>
      <c r="AB103" s="17" t="s">
        <v>20</v>
      </c>
      <c r="AC103" s="17" t="s">
        <v>20</v>
      </c>
      <c r="AD103" s="17">
        <v>1</v>
      </c>
      <c r="AE103" s="17" t="s">
        <v>70</v>
      </c>
      <c r="AF103" s="17">
        <v>2.0630000000000002</v>
      </c>
      <c r="AG103" s="17" t="s">
        <v>20</v>
      </c>
    </row>
    <row r="104" spans="1:33" ht="48.75" customHeight="1" x14ac:dyDescent="0.3">
      <c r="A104">
        <v>1</v>
      </c>
      <c r="B104" s="10" t="s">
        <v>52</v>
      </c>
      <c r="C104" s="17"/>
      <c r="D104" s="18"/>
      <c r="E104" s="18" t="s">
        <v>103</v>
      </c>
      <c r="F104" s="10" t="s">
        <v>511</v>
      </c>
      <c r="G104" s="10">
        <v>7</v>
      </c>
      <c r="H104" s="10" t="s">
        <v>219</v>
      </c>
      <c r="I104" s="10"/>
      <c r="J104" s="10"/>
      <c r="K104" s="10"/>
      <c r="L104" s="10"/>
      <c r="M104" s="17"/>
      <c r="N104" s="17"/>
      <c r="O104" s="17"/>
      <c r="P104" s="17"/>
      <c r="Q104" s="18"/>
      <c r="R104" s="18" t="s">
        <v>103</v>
      </c>
      <c r="S104" s="18" t="s">
        <v>70</v>
      </c>
      <c r="T104" s="18"/>
      <c r="U104" s="17"/>
      <c r="V104" s="10"/>
      <c r="W104" s="17"/>
      <c r="X104" s="92" t="s">
        <v>70</v>
      </c>
      <c r="Y104" s="16"/>
      <c r="Z104" s="17"/>
      <c r="AA104" s="17"/>
      <c r="AB104" s="17"/>
      <c r="AC104" s="17"/>
      <c r="AD104" s="17"/>
      <c r="AE104" s="17"/>
      <c r="AF104" s="17"/>
    </row>
    <row r="105" spans="1:33" s="37" customFormat="1" ht="48.75" customHeight="1" x14ac:dyDescent="0.3">
      <c r="A105" s="29">
        <v>40634</v>
      </c>
      <c r="C105" s="30"/>
      <c r="D105" s="31"/>
      <c r="E105" s="31"/>
      <c r="F105" s="32"/>
      <c r="G105" s="33"/>
      <c r="H105" s="33"/>
      <c r="I105" s="33"/>
      <c r="J105" s="33"/>
      <c r="K105" s="33"/>
      <c r="L105" s="33"/>
      <c r="M105" s="34"/>
      <c r="N105" s="34"/>
      <c r="O105" s="34"/>
      <c r="P105" s="34"/>
      <c r="Q105" s="35"/>
      <c r="R105" s="35"/>
      <c r="S105" s="35"/>
      <c r="T105" s="35"/>
      <c r="U105" s="34"/>
      <c r="V105" s="33"/>
      <c r="W105" s="34"/>
      <c r="X105" s="93"/>
      <c r="Y105" s="36"/>
      <c r="Z105" s="34"/>
      <c r="AA105" s="34"/>
      <c r="AB105" s="34"/>
      <c r="AC105" s="34"/>
      <c r="AD105" s="34"/>
      <c r="AE105" s="34"/>
      <c r="AF105" s="34"/>
    </row>
    <row r="106" spans="1:33" s="37" customFormat="1" ht="48.75" customHeight="1" x14ac:dyDescent="0.3">
      <c r="A106">
        <v>1</v>
      </c>
      <c r="B106" s="33" t="s">
        <v>220</v>
      </c>
      <c r="C106" s="34"/>
      <c r="D106" s="35" t="s">
        <v>103</v>
      </c>
      <c r="E106" s="35"/>
      <c r="F106" s="33" t="s">
        <v>221</v>
      </c>
      <c r="G106" s="33">
        <v>4</v>
      </c>
      <c r="H106" s="33" t="s">
        <v>268</v>
      </c>
      <c r="I106" s="33"/>
      <c r="J106" s="33"/>
      <c r="K106" s="33"/>
      <c r="L106" s="33"/>
      <c r="M106" s="34"/>
      <c r="N106" s="34"/>
      <c r="O106" s="34">
        <v>4</v>
      </c>
      <c r="P106" s="34"/>
      <c r="Q106" s="35" t="s">
        <v>103</v>
      </c>
      <c r="R106" s="35"/>
      <c r="S106" s="35" t="s">
        <v>70</v>
      </c>
      <c r="T106" s="35"/>
      <c r="U106" s="34"/>
      <c r="V106" s="33"/>
      <c r="W106" s="34"/>
      <c r="X106" s="93" t="s">
        <v>70</v>
      </c>
      <c r="Y106" s="36"/>
      <c r="Z106" s="34"/>
      <c r="AA106" s="34"/>
      <c r="AB106" s="34"/>
      <c r="AC106" s="34"/>
      <c r="AD106" s="34"/>
      <c r="AE106" s="34"/>
      <c r="AF106" s="34"/>
    </row>
    <row r="107" spans="1:33" s="37" customFormat="1" ht="48.75" customHeight="1" x14ac:dyDescent="0.3">
      <c r="A107">
        <v>1</v>
      </c>
      <c r="B107" s="33" t="s">
        <v>222</v>
      </c>
      <c r="C107" s="34"/>
      <c r="D107" s="35" t="s">
        <v>103</v>
      </c>
      <c r="E107" s="35"/>
      <c r="F107" s="33" t="s">
        <v>223</v>
      </c>
      <c r="G107" s="33">
        <v>1</v>
      </c>
      <c r="H107" s="33" t="s">
        <v>269</v>
      </c>
      <c r="I107" s="33"/>
      <c r="J107" s="33"/>
      <c r="K107" s="33"/>
      <c r="L107" s="33"/>
      <c r="M107" s="34"/>
      <c r="N107" s="34"/>
      <c r="O107" s="34">
        <v>1</v>
      </c>
      <c r="P107" s="34"/>
      <c r="Q107" s="35" t="s">
        <v>103</v>
      </c>
      <c r="R107" s="35"/>
      <c r="S107" s="35" t="s">
        <v>70</v>
      </c>
      <c r="T107" s="35"/>
      <c r="U107" s="34"/>
      <c r="V107" s="33"/>
      <c r="W107" s="34"/>
      <c r="X107" s="93" t="s">
        <v>70</v>
      </c>
      <c r="Y107" s="36"/>
      <c r="Z107" s="34"/>
      <c r="AA107" s="34"/>
      <c r="AB107" s="34"/>
      <c r="AC107" s="34"/>
      <c r="AD107" s="34"/>
      <c r="AE107" s="34"/>
      <c r="AF107" s="34"/>
    </row>
    <row r="108" spans="1:33" s="37" customFormat="1" ht="48.75" customHeight="1" x14ac:dyDescent="0.3">
      <c r="A108">
        <v>1</v>
      </c>
      <c r="B108" s="33" t="s">
        <v>224</v>
      </c>
      <c r="C108" s="34"/>
      <c r="D108" s="35" t="s">
        <v>103</v>
      </c>
      <c r="E108" s="35"/>
      <c r="F108" s="33" t="s">
        <v>225</v>
      </c>
      <c r="G108" s="33">
        <v>5</v>
      </c>
      <c r="H108" s="33" t="s">
        <v>136</v>
      </c>
      <c r="I108" s="33"/>
      <c r="J108" s="33"/>
      <c r="K108" s="33"/>
      <c r="L108" s="33"/>
      <c r="M108" s="34"/>
      <c r="N108" s="34"/>
      <c r="O108" s="34">
        <v>5</v>
      </c>
      <c r="P108" s="34"/>
      <c r="Q108" s="35" t="s">
        <v>103</v>
      </c>
      <c r="R108" s="35"/>
      <c r="S108" s="35" t="s">
        <v>70</v>
      </c>
      <c r="T108" s="35"/>
      <c r="U108" s="34"/>
      <c r="V108" s="33"/>
      <c r="W108" s="34"/>
      <c r="X108" s="93" t="s">
        <v>70</v>
      </c>
      <c r="Y108" s="36"/>
      <c r="Z108" s="34"/>
      <c r="AA108" s="34"/>
      <c r="AB108" s="34"/>
      <c r="AC108" s="34"/>
      <c r="AD108" s="34"/>
      <c r="AE108" s="34"/>
      <c r="AF108" s="34"/>
    </row>
    <row r="109" spans="1:33" s="37" customFormat="1" ht="48.75" customHeight="1" x14ac:dyDescent="0.3">
      <c r="A109">
        <v>1</v>
      </c>
      <c r="B109" s="33" t="s">
        <v>226</v>
      </c>
      <c r="C109" s="30"/>
      <c r="D109" s="35" t="s">
        <v>103</v>
      </c>
      <c r="E109" s="31"/>
      <c r="F109" s="33" t="s">
        <v>277</v>
      </c>
      <c r="G109" s="33">
        <v>3</v>
      </c>
      <c r="H109" s="33" t="s">
        <v>271</v>
      </c>
      <c r="I109" s="33">
        <v>1</v>
      </c>
      <c r="J109" s="33" t="s">
        <v>270</v>
      </c>
      <c r="K109" s="33"/>
      <c r="L109" s="33"/>
      <c r="M109" s="34"/>
      <c r="N109" s="34"/>
      <c r="O109" s="34">
        <v>4</v>
      </c>
      <c r="P109" s="34"/>
      <c r="Q109" s="35" t="s">
        <v>103</v>
      </c>
      <c r="R109" s="35"/>
      <c r="S109" s="35" t="s">
        <v>70</v>
      </c>
      <c r="T109" s="35"/>
      <c r="U109" s="34"/>
      <c r="V109" s="33"/>
      <c r="W109" s="34"/>
      <c r="X109" s="93" t="s">
        <v>70</v>
      </c>
      <c r="Y109" s="36"/>
      <c r="Z109" s="34"/>
      <c r="AA109" s="34"/>
      <c r="AB109" s="34"/>
      <c r="AC109" s="34"/>
      <c r="AD109" s="34"/>
      <c r="AE109" s="34"/>
      <c r="AF109" s="34"/>
    </row>
    <row r="110" spans="1:33" s="37" customFormat="1" ht="48.75" customHeight="1" x14ac:dyDescent="0.3">
      <c r="A110">
        <v>1</v>
      </c>
      <c r="B110" s="33" t="s">
        <v>227</v>
      </c>
      <c r="C110" s="34"/>
      <c r="D110" s="35"/>
      <c r="E110" s="35" t="s">
        <v>103</v>
      </c>
      <c r="F110" s="33" t="s">
        <v>228</v>
      </c>
      <c r="G110" s="33">
        <v>1</v>
      </c>
      <c r="H110" s="33" t="s">
        <v>153</v>
      </c>
      <c r="I110" s="33"/>
      <c r="J110" s="33"/>
      <c r="K110" s="33"/>
      <c r="L110" s="33"/>
      <c r="M110" s="34"/>
      <c r="N110" s="34"/>
      <c r="O110" s="34">
        <v>1</v>
      </c>
      <c r="P110" s="34"/>
      <c r="Q110" s="35" t="s">
        <v>103</v>
      </c>
      <c r="R110" s="35"/>
      <c r="S110" s="35" t="s">
        <v>70</v>
      </c>
      <c r="T110" s="35"/>
      <c r="U110" s="34"/>
      <c r="V110" s="33"/>
      <c r="W110" s="34"/>
      <c r="X110" s="93" t="s">
        <v>70</v>
      </c>
      <c r="Y110" s="36"/>
      <c r="Z110" s="34"/>
      <c r="AA110" s="34"/>
      <c r="AB110" s="34"/>
      <c r="AC110" s="34"/>
      <c r="AD110" s="34"/>
      <c r="AE110" s="34"/>
      <c r="AF110" s="34"/>
    </row>
    <row r="111" spans="1:33" s="37" customFormat="1" ht="48.75" customHeight="1" x14ac:dyDescent="0.3">
      <c r="A111">
        <v>1</v>
      </c>
      <c r="B111" s="33" t="s">
        <v>229</v>
      </c>
      <c r="C111" s="34"/>
      <c r="D111" s="35" t="s">
        <v>103</v>
      </c>
      <c r="E111" s="35"/>
      <c r="F111" s="33" t="s">
        <v>278</v>
      </c>
      <c r="G111" s="33">
        <v>2</v>
      </c>
      <c r="H111" s="33" t="s">
        <v>279</v>
      </c>
      <c r="I111" s="33"/>
      <c r="J111" s="33"/>
      <c r="K111" s="33"/>
      <c r="L111" s="33"/>
      <c r="M111" s="34"/>
      <c r="N111" s="34"/>
      <c r="O111" s="34">
        <v>2</v>
      </c>
      <c r="P111" s="34"/>
      <c r="Q111" s="35" t="s">
        <v>103</v>
      </c>
      <c r="R111" s="35"/>
      <c r="S111" s="35" t="s">
        <v>70</v>
      </c>
      <c r="T111" s="35"/>
      <c r="U111" s="34"/>
      <c r="V111" s="33"/>
      <c r="W111" s="34"/>
      <c r="X111" s="93" t="s">
        <v>70</v>
      </c>
      <c r="Y111" s="36"/>
      <c r="Z111" s="34"/>
      <c r="AA111" s="34"/>
      <c r="AB111" s="34"/>
      <c r="AC111" s="34"/>
      <c r="AD111" s="34"/>
      <c r="AE111" s="34"/>
      <c r="AF111" s="34"/>
    </row>
    <row r="112" spans="1:33" s="37" customFormat="1" ht="48.75" customHeight="1" x14ac:dyDescent="0.3">
      <c r="A112">
        <v>1</v>
      </c>
      <c r="B112" s="33" t="s">
        <v>230</v>
      </c>
      <c r="C112" s="34"/>
      <c r="D112" s="35" t="s">
        <v>103</v>
      </c>
      <c r="E112" s="35"/>
      <c r="F112" s="33" t="s">
        <v>231</v>
      </c>
      <c r="G112" s="33">
        <v>4</v>
      </c>
      <c r="H112" s="33" t="s">
        <v>272</v>
      </c>
      <c r="I112" s="33"/>
      <c r="J112" s="33"/>
      <c r="K112" s="33"/>
      <c r="L112" s="33"/>
      <c r="M112" s="34"/>
      <c r="N112" s="34"/>
      <c r="O112" s="34">
        <v>4</v>
      </c>
      <c r="P112" s="34"/>
      <c r="Q112" s="35"/>
      <c r="R112" s="35" t="s">
        <v>103</v>
      </c>
      <c r="S112" s="35" t="s">
        <v>70</v>
      </c>
      <c r="T112" s="35"/>
      <c r="U112" s="34"/>
      <c r="V112" s="33"/>
      <c r="W112" s="34"/>
      <c r="X112" s="93" t="s">
        <v>70</v>
      </c>
      <c r="Y112" s="36"/>
      <c r="Z112" s="34"/>
      <c r="AA112" s="34"/>
      <c r="AB112" s="34"/>
      <c r="AC112" s="34"/>
      <c r="AD112" s="34"/>
      <c r="AE112" s="34"/>
      <c r="AF112" s="34"/>
    </row>
    <row r="113" spans="1:33" s="37" customFormat="1" ht="48.75" customHeight="1" x14ac:dyDescent="0.3">
      <c r="A113">
        <v>1</v>
      </c>
      <c r="B113" s="33" t="s">
        <v>232</v>
      </c>
      <c r="C113" s="34"/>
      <c r="D113" s="35" t="s">
        <v>103</v>
      </c>
      <c r="E113" s="35"/>
      <c r="F113" s="33" t="s">
        <v>233</v>
      </c>
      <c r="G113" s="33">
        <v>2</v>
      </c>
      <c r="H113" s="33" t="s">
        <v>281</v>
      </c>
      <c r="I113" s="33">
        <v>2</v>
      </c>
      <c r="J113" s="33" t="s">
        <v>280</v>
      </c>
      <c r="K113" s="33"/>
      <c r="L113" s="33"/>
      <c r="M113" s="34"/>
      <c r="N113" s="34"/>
      <c r="O113" s="34">
        <v>5</v>
      </c>
      <c r="P113" s="34"/>
      <c r="Q113" s="35" t="s">
        <v>103</v>
      </c>
      <c r="R113" s="35"/>
      <c r="S113" s="35" t="s">
        <v>70</v>
      </c>
      <c r="T113" s="35"/>
      <c r="U113" s="34"/>
      <c r="V113" s="33"/>
      <c r="W113" s="34"/>
      <c r="X113" s="93" t="s">
        <v>70</v>
      </c>
      <c r="Y113" s="36"/>
      <c r="Z113" s="34"/>
      <c r="AA113" s="34"/>
      <c r="AB113" s="34"/>
      <c r="AC113" s="34"/>
      <c r="AD113" s="34"/>
      <c r="AE113" s="34"/>
      <c r="AF113" s="34"/>
    </row>
    <row r="114" spans="1:33" s="37" customFormat="1" ht="48.75" customHeight="1" x14ac:dyDescent="0.3">
      <c r="A114">
        <v>1</v>
      </c>
      <c r="B114" s="33" t="s">
        <v>234</v>
      </c>
      <c r="C114" s="34"/>
      <c r="D114" s="35" t="s">
        <v>103</v>
      </c>
      <c r="E114" s="35"/>
      <c r="F114" s="33" t="s">
        <v>235</v>
      </c>
      <c r="G114" s="33">
        <v>2</v>
      </c>
      <c r="H114" s="33" t="s">
        <v>271</v>
      </c>
      <c r="I114" s="33">
        <v>1</v>
      </c>
      <c r="J114" s="33" t="s">
        <v>270</v>
      </c>
      <c r="K114" s="33"/>
      <c r="L114" s="33"/>
      <c r="M114" s="34"/>
      <c r="N114" s="34"/>
      <c r="O114" s="34">
        <v>3</v>
      </c>
      <c r="P114" s="34"/>
      <c r="Q114" s="35" t="s">
        <v>103</v>
      </c>
      <c r="R114" s="35"/>
      <c r="S114" s="35" t="s">
        <v>70</v>
      </c>
      <c r="T114" s="35"/>
      <c r="U114" s="34"/>
      <c r="V114" s="33"/>
      <c r="W114" s="34"/>
      <c r="X114" s="93" t="s">
        <v>70</v>
      </c>
      <c r="Y114" s="36"/>
      <c r="Z114" s="34"/>
      <c r="AA114" s="34"/>
      <c r="AB114" s="34"/>
      <c r="AC114" s="34"/>
      <c r="AD114" s="34"/>
      <c r="AE114" s="34"/>
      <c r="AF114" s="34"/>
    </row>
    <row r="115" spans="1:33" s="37" customFormat="1" ht="48.75" customHeight="1" x14ac:dyDescent="0.3">
      <c r="A115">
        <v>1</v>
      </c>
      <c r="B115" s="33" t="s">
        <v>236</v>
      </c>
      <c r="C115" s="34"/>
      <c r="D115" s="35" t="s">
        <v>21</v>
      </c>
      <c r="E115" s="35"/>
      <c r="F115" s="33" t="s">
        <v>237</v>
      </c>
      <c r="G115" s="33"/>
      <c r="H115" s="33"/>
      <c r="I115" s="33"/>
      <c r="J115" s="33"/>
      <c r="K115" s="33">
        <v>9</v>
      </c>
      <c r="L115" s="33" t="s">
        <v>282</v>
      </c>
      <c r="M115" s="34"/>
      <c r="N115" s="34"/>
      <c r="O115" s="34">
        <v>9</v>
      </c>
      <c r="P115" s="34"/>
      <c r="Q115" s="35" t="s">
        <v>103</v>
      </c>
      <c r="R115" s="35"/>
      <c r="S115" s="35" t="s">
        <v>70</v>
      </c>
      <c r="T115" s="35"/>
      <c r="U115" s="34"/>
      <c r="V115" s="33"/>
      <c r="W115" s="34"/>
      <c r="X115" s="17" t="s">
        <v>20</v>
      </c>
      <c r="Y115" s="94" t="s">
        <v>552</v>
      </c>
      <c r="Z115" s="17" t="s">
        <v>553</v>
      </c>
      <c r="AA115" s="17">
        <v>18</v>
      </c>
      <c r="AB115" s="17" t="s">
        <v>20</v>
      </c>
      <c r="AC115" s="17" t="s">
        <v>20</v>
      </c>
      <c r="AD115" s="17">
        <v>8</v>
      </c>
      <c r="AE115" s="47" t="s">
        <v>520</v>
      </c>
      <c r="AF115" s="47">
        <v>2.3719999999999999</v>
      </c>
      <c r="AG115" s="42" t="s">
        <v>70</v>
      </c>
    </row>
    <row r="116" spans="1:33" s="37" customFormat="1" ht="48.75" customHeight="1" x14ac:dyDescent="0.3">
      <c r="A116">
        <v>1</v>
      </c>
      <c r="B116" s="33" t="s">
        <v>238</v>
      </c>
      <c r="C116" s="34"/>
      <c r="D116" s="35" t="s">
        <v>103</v>
      </c>
      <c r="E116" s="35"/>
      <c r="F116" s="33" t="s">
        <v>239</v>
      </c>
      <c r="G116" s="33">
        <v>3</v>
      </c>
      <c r="H116" s="33" t="s">
        <v>283</v>
      </c>
      <c r="I116" s="33"/>
      <c r="J116" s="33"/>
      <c r="K116" s="33"/>
      <c r="L116" s="33"/>
      <c r="M116" s="34"/>
      <c r="N116" s="34"/>
      <c r="O116" s="34">
        <v>3</v>
      </c>
      <c r="P116" s="34"/>
      <c r="Q116" s="35"/>
      <c r="R116" s="35" t="s">
        <v>103</v>
      </c>
      <c r="S116" s="35" t="s">
        <v>70</v>
      </c>
      <c r="T116" s="35"/>
      <c r="U116" s="34"/>
      <c r="V116" s="33"/>
      <c r="W116" s="34"/>
      <c r="X116" s="93" t="s">
        <v>70</v>
      </c>
      <c r="Y116" s="36"/>
      <c r="Z116" s="34"/>
      <c r="AA116" s="34"/>
      <c r="AB116" s="34"/>
      <c r="AC116" s="34"/>
      <c r="AD116" s="34"/>
      <c r="AE116" s="34"/>
      <c r="AF116" s="34"/>
    </row>
    <row r="117" spans="1:33" s="37" customFormat="1" ht="48.75" customHeight="1" x14ac:dyDescent="0.3">
      <c r="A117">
        <v>1</v>
      </c>
      <c r="B117" s="33" t="s">
        <v>240</v>
      </c>
      <c r="C117" s="34"/>
      <c r="D117" s="35" t="s">
        <v>103</v>
      </c>
      <c r="E117" s="35"/>
      <c r="F117" s="33" t="s">
        <v>241</v>
      </c>
      <c r="G117" s="33">
        <v>5</v>
      </c>
      <c r="H117" s="33" t="s">
        <v>128</v>
      </c>
      <c r="I117" s="33"/>
      <c r="J117" s="33"/>
      <c r="K117" s="33"/>
      <c r="L117" s="33"/>
      <c r="M117" s="34"/>
      <c r="N117" s="34"/>
      <c r="O117" s="34">
        <v>5</v>
      </c>
      <c r="P117" s="34"/>
      <c r="Q117" s="35" t="s">
        <v>103</v>
      </c>
      <c r="R117" s="35"/>
      <c r="S117" s="35" t="s">
        <v>70</v>
      </c>
      <c r="T117" s="35"/>
      <c r="U117" s="34"/>
      <c r="V117" s="33"/>
      <c r="W117" s="34"/>
      <c r="X117" s="93" t="s">
        <v>70</v>
      </c>
      <c r="Y117" s="36"/>
      <c r="Z117" s="34"/>
      <c r="AA117" s="34"/>
      <c r="AB117" s="34"/>
      <c r="AC117" s="34"/>
      <c r="AD117" s="34"/>
      <c r="AE117" s="34"/>
      <c r="AF117" s="34"/>
    </row>
    <row r="118" spans="1:33" s="37" customFormat="1" ht="48.75" customHeight="1" x14ac:dyDescent="0.3">
      <c r="A118">
        <v>1</v>
      </c>
      <c r="B118" s="33" t="s">
        <v>242</v>
      </c>
      <c r="C118" s="34"/>
      <c r="D118" s="35"/>
      <c r="E118" s="35" t="s">
        <v>103</v>
      </c>
      <c r="F118" s="33" t="s">
        <v>243</v>
      </c>
      <c r="G118" s="33"/>
      <c r="H118" s="33"/>
      <c r="I118" s="33">
        <v>3</v>
      </c>
      <c r="J118" s="33" t="s">
        <v>162</v>
      </c>
      <c r="K118" s="33"/>
      <c r="L118" s="33"/>
      <c r="M118" s="34"/>
      <c r="N118" s="34"/>
      <c r="O118" s="34">
        <v>3</v>
      </c>
      <c r="P118" s="34" t="s">
        <v>103</v>
      </c>
      <c r="Q118" s="35"/>
      <c r="R118" s="35"/>
      <c r="S118" s="35" t="s">
        <v>70</v>
      </c>
      <c r="T118" s="35"/>
      <c r="U118" s="34"/>
      <c r="V118" s="33"/>
      <c r="W118" s="34"/>
      <c r="X118" s="93" t="s">
        <v>70</v>
      </c>
      <c r="Y118" s="36"/>
      <c r="Z118" s="34"/>
      <c r="AA118" s="34"/>
      <c r="AB118" s="34"/>
      <c r="AC118" s="34"/>
      <c r="AD118" s="34"/>
      <c r="AE118" s="34"/>
      <c r="AF118" s="34"/>
    </row>
    <row r="119" spans="1:33" s="37" customFormat="1" ht="48.75" customHeight="1" x14ac:dyDescent="0.3">
      <c r="A119">
        <v>1</v>
      </c>
      <c r="B119" s="33" t="s">
        <v>244</v>
      </c>
      <c r="C119" s="34"/>
      <c r="D119" s="35"/>
      <c r="E119" s="35" t="s">
        <v>103</v>
      </c>
      <c r="F119" s="33" t="s">
        <v>245</v>
      </c>
      <c r="G119" s="33"/>
      <c r="H119" s="33"/>
      <c r="I119" s="33"/>
      <c r="J119" s="33"/>
      <c r="K119" s="33">
        <v>2</v>
      </c>
      <c r="L119" s="33" t="s">
        <v>284</v>
      </c>
      <c r="M119" s="34"/>
      <c r="N119" s="34"/>
      <c r="O119" s="34">
        <v>2</v>
      </c>
      <c r="P119" s="34" t="s">
        <v>103</v>
      </c>
      <c r="Q119" s="35"/>
      <c r="R119" s="35"/>
      <c r="S119" s="35" t="s">
        <v>70</v>
      </c>
      <c r="T119" s="35"/>
      <c r="U119" s="34"/>
      <c r="V119" s="33"/>
      <c r="W119" s="34"/>
      <c r="X119" s="93" t="s">
        <v>70</v>
      </c>
      <c r="Y119" s="36"/>
      <c r="Z119" s="34"/>
      <c r="AA119" s="34"/>
      <c r="AB119" s="34"/>
      <c r="AC119" s="34"/>
      <c r="AD119" s="34"/>
      <c r="AE119" s="34"/>
      <c r="AF119" s="34"/>
    </row>
    <row r="120" spans="1:33" s="37" customFormat="1" ht="48.75" customHeight="1" x14ac:dyDescent="0.3">
      <c r="A120">
        <v>1</v>
      </c>
      <c r="B120" s="33" t="s">
        <v>246</v>
      </c>
      <c r="C120" s="34"/>
      <c r="D120" s="35" t="s">
        <v>103</v>
      </c>
      <c r="E120" s="35"/>
      <c r="F120" s="33" t="s">
        <v>247</v>
      </c>
      <c r="G120" s="33">
        <v>7</v>
      </c>
      <c r="H120" s="33" t="s">
        <v>145</v>
      </c>
      <c r="I120" s="33"/>
      <c r="J120" s="33"/>
      <c r="K120" s="33"/>
      <c r="L120" s="33"/>
      <c r="M120" s="34"/>
      <c r="N120" s="34"/>
      <c r="O120" s="34">
        <v>7</v>
      </c>
      <c r="P120" s="34"/>
      <c r="Q120" s="35"/>
      <c r="R120" s="35" t="s">
        <v>103</v>
      </c>
      <c r="S120" s="35" t="s">
        <v>70</v>
      </c>
      <c r="T120" s="35"/>
      <c r="U120" s="34"/>
      <c r="V120" s="33"/>
      <c r="W120" s="34"/>
      <c r="X120" s="93" t="s">
        <v>70</v>
      </c>
      <c r="Y120" s="36"/>
      <c r="Z120" s="34"/>
      <c r="AA120" s="34"/>
      <c r="AB120" s="34"/>
      <c r="AC120" s="34"/>
      <c r="AD120" s="34"/>
      <c r="AE120" s="34"/>
      <c r="AF120" s="34"/>
    </row>
    <row r="121" spans="1:33" s="37" customFormat="1" ht="48.75" customHeight="1" x14ac:dyDescent="0.3">
      <c r="A121">
        <v>1</v>
      </c>
      <c r="B121" s="33" t="s">
        <v>248</v>
      </c>
      <c r="C121" s="34"/>
      <c r="D121" s="35" t="s">
        <v>103</v>
      </c>
      <c r="E121" s="35"/>
      <c r="F121" s="33" t="s">
        <v>249</v>
      </c>
      <c r="G121" s="33">
        <v>3</v>
      </c>
      <c r="H121" s="33" t="s">
        <v>285</v>
      </c>
      <c r="I121" s="33"/>
      <c r="J121" s="33"/>
      <c r="K121" s="33"/>
      <c r="L121" s="33"/>
      <c r="M121" s="34"/>
      <c r="N121" s="34"/>
      <c r="O121" s="34">
        <v>3</v>
      </c>
      <c r="P121" s="34"/>
      <c r="Q121" s="35" t="s">
        <v>103</v>
      </c>
      <c r="R121" s="35"/>
      <c r="S121" s="35" t="s">
        <v>70</v>
      </c>
      <c r="T121" s="35"/>
      <c r="U121" s="34"/>
      <c r="V121" s="33"/>
      <c r="W121" s="34"/>
      <c r="X121" s="93" t="s">
        <v>70</v>
      </c>
      <c r="Y121" s="36"/>
      <c r="Z121" s="34"/>
      <c r="AA121" s="34"/>
      <c r="AB121" s="34"/>
      <c r="AC121" s="34"/>
      <c r="AD121" s="34"/>
      <c r="AE121" s="34"/>
      <c r="AF121" s="34"/>
    </row>
    <row r="122" spans="1:33" s="37" customFormat="1" ht="48.75" customHeight="1" x14ac:dyDescent="0.3">
      <c r="A122">
        <v>1</v>
      </c>
      <c r="B122" s="33" t="s">
        <v>250</v>
      </c>
      <c r="C122" s="34"/>
      <c r="D122" s="35" t="s">
        <v>103</v>
      </c>
      <c r="E122" s="35"/>
      <c r="F122" s="33" t="s">
        <v>251</v>
      </c>
      <c r="G122" s="33">
        <v>8</v>
      </c>
      <c r="H122" s="33" t="s">
        <v>147</v>
      </c>
      <c r="I122" s="33"/>
      <c r="J122" s="33"/>
      <c r="K122" s="33"/>
      <c r="L122" s="33"/>
      <c r="M122" s="34"/>
      <c r="N122" s="34"/>
      <c r="O122" s="34">
        <v>8</v>
      </c>
      <c r="P122" s="34"/>
      <c r="Q122" s="35" t="s">
        <v>103</v>
      </c>
      <c r="R122" s="35"/>
      <c r="S122" s="35" t="s">
        <v>70</v>
      </c>
      <c r="T122" s="35"/>
      <c r="U122" s="34"/>
      <c r="V122" s="33"/>
      <c r="W122" s="34"/>
      <c r="X122" s="93" t="s">
        <v>70</v>
      </c>
      <c r="Y122" s="36"/>
      <c r="Z122" s="34"/>
      <c r="AA122" s="34"/>
      <c r="AB122" s="34"/>
      <c r="AC122" s="34"/>
      <c r="AD122" s="34"/>
      <c r="AE122" s="34"/>
      <c r="AF122" s="34"/>
    </row>
    <row r="123" spans="1:33" s="37" customFormat="1" ht="48.75" customHeight="1" x14ac:dyDescent="0.3">
      <c r="A123">
        <v>1</v>
      </c>
      <c r="B123" s="33" t="s">
        <v>252</v>
      </c>
      <c r="C123" s="34"/>
      <c r="D123" s="35" t="s">
        <v>103</v>
      </c>
      <c r="E123" s="35"/>
      <c r="F123" s="33" t="s">
        <v>286</v>
      </c>
      <c r="G123" s="33">
        <v>5</v>
      </c>
      <c r="H123" s="33" t="s">
        <v>136</v>
      </c>
      <c r="I123" s="33"/>
      <c r="J123" s="33"/>
      <c r="K123" s="33"/>
      <c r="L123" s="33"/>
      <c r="M123" s="34"/>
      <c r="N123" s="34"/>
      <c r="O123" s="34">
        <v>5</v>
      </c>
      <c r="P123" s="34"/>
      <c r="Q123" s="35" t="s">
        <v>103</v>
      </c>
      <c r="R123" s="35"/>
      <c r="S123" s="35" t="s">
        <v>70</v>
      </c>
      <c r="T123" s="35"/>
      <c r="U123" s="34"/>
      <c r="V123" s="33"/>
      <c r="W123" s="34"/>
      <c r="X123" s="93" t="s">
        <v>70</v>
      </c>
      <c r="Y123" s="36"/>
      <c r="Z123" s="34"/>
      <c r="AA123" s="34"/>
      <c r="AB123" s="34"/>
      <c r="AC123" s="34"/>
      <c r="AD123" s="34"/>
      <c r="AE123" s="34"/>
      <c r="AF123" s="34"/>
    </row>
    <row r="124" spans="1:33" s="37" customFormat="1" ht="48.75" customHeight="1" x14ac:dyDescent="0.3">
      <c r="A124">
        <v>1</v>
      </c>
      <c r="B124" s="33" t="s">
        <v>253</v>
      </c>
      <c r="C124" s="34"/>
      <c r="D124" s="35" t="s">
        <v>103</v>
      </c>
      <c r="E124" s="35"/>
      <c r="F124" s="33" t="s">
        <v>287</v>
      </c>
      <c r="G124" s="33">
        <v>3</v>
      </c>
      <c r="H124" s="33" t="s">
        <v>94</v>
      </c>
      <c r="I124" s="33"/>
      <c r="J124" s="33"/>
      <c r="K124" s="33"/>
      <c r="L124" s="33"/>
      <c r="M124" s="34"/>
      <c r="N124" s="34"/>
      <c r="O124" s="34">
        <v>4</v>
      </c>
      <c r="P124" s="34"/>
      <c r="Q124" s="35" t="s">
        <v>103</v>
      </c>
      <c r="R124" s="35"/>
      <c r="S124" s="35" t="s">
        <v>70</v>
      </c>
      <c r="T124" s="35"/>
      <c r="U124" s="34"/>
      <c r="V124" s="33"/>
      <c r="W124" s="34"/>
      <c r="X124" s="93" t="s">
        <v>70</v>
      </c>
      <c r="Y124" s="36"/>
      <c r="Z124" s="34"/>
      <c r="AA124" s="34"/>
      <c r="AB124" s="34"/>
      <c r="AC124" s="34"/>
      <c r="AD124" s="34"/>
      <c r="AE124" s="34"/>
      <c r="AF124" s="34"/>
    </row>
    <row r="125" spans="1:33" s="37" customFormat="1" ht="48.75" customHeight="1" x14ac:dyDescent="0.3">
      <c r="A125">
        <v>1</v>
      </c>
      <c r="B125" s="33" t="s">
        <v>254</v>
      </c>
      <c r="C125" s="34"/>
      <c r="D125" s="35" t="s">
        <v>103</v>
      </c>
      <c r="E125" s="35"/>
      <c r="F125" s="33" t="s">
        <v>255</v>
      </c>
      <c r="G125" s="33">
        <v>3</v>
      </c>
      <c r="H125" s="33" t="s">
        <v>271</v>
      </c>
      <c r="I125" s="33">
        <v>1</v>
      </c>
      <c r="J125" s="33" t="s">
        <v>270</v>
      </c>
      <c r="K125" s="33"/>
      <c r="L125" s="33"/>
      <c r="M125" s="34"/>
      <c r="N125" s="34"/>
      <c r="O125" s="34">
        <v>4</v>
      </c>
      <c r="P125" s="34"/>
      <c r="Q125" s="35" t="s">
        <v>103</v>
      </c>
      <c r="R125" s="35"/>
      <c r="S125" s="35" t="s">
        <v>70</v>
      </c>
      <c r="T125" s="35"/>
      <c r="U125" s="34"/>
      <c r="V125" s="33"/>
      <c r="W125" s="34"/>
      <c r="X125" s="93" t="s">
        <v>70</v>
      </c>
      <c r="Y125" s="36"/>
      <c r="Z125" s="34"/>
      <c r="AA125" s="34"/>
      <c r="AB125" s="34"/>
      <c r="AC125" s="34"/>
      <c r="AD125" s="34"/>
      <c r="AE125" s="34"/>
      <c r="AF125" s="34"/>
    </row>
    <row r="126" spans="1:33" s="37" customFormat="1" ht="48.75" customHeight="1" x14ac:dyDescent="0.3">
      <c r="A126">
        <v>1</v>
      </c>
      <c r="B126" s="33" t="s">
        <v>256</v>
      </c>
      <c r="C126" s="34"/>
      <c r="D126" s="35" t="s">
        <v>103</v>
      </c>
      <c r="E126" s="35"/>
      <c r="F126" s="33" t="s">
        <v>288</v>
      </c>
      <c r="G126" s="33">
        <v>3</v>
      </c>
      <c r="H126" s="33" t="s">
        <v>289</v>
      </c>
      <c r="I126" s="33">
        <v>1</v>
      </c>
      <c r="J126" s="33" t="s">
        <v>290</v>
      </c>
      <c r="K126" s="33"/>
      <c r="L126" s="33"/>
      <c r="M126" s="34"/>
      <c r="N126" s="34"/>
      <c r="O126" s="34">
        <v>1</v>
      </c>
      <c r="P126" s="34"/>
      <c r="Q126" s="35" t="s">
        <v>103</v>
      </c>
      <c r="R126" s="35"/>
      <c r="S126" s="35" t="s">
        <v>70</v>
      </c>
      <c r="T126" s="35"/>
      <c r="U126" s="34"/>
      <c r="V126" s="33"/>
      <c r="W126" s="34"/>
      <c r="X126" s="93" t="s">
        <v>70</v>
      </c>
      <c r="Y126" s="36"/>
      <c r="Z126" s="34"/>
      <c r="AA126" s="34"/>
      <c r="AB126" s="34"/>
      <c r="AC126" s="34"/>
      <c r="AD126" s="34"/>
      <c r="AE126" s="34"/>
      <c r="AF126" s="34"/>
    </row>
    <row r="127" spans="1:33" s="37" customFormat="1" ht="48.75" customHeight="1" x14ac:dyDescent="0.3">
      <c r="A127">
        <v>1</v>
      </c>
      <c r="B127" s="33" t="s">
        <v>257</v>
      </c>
      <c r="C127" s="34"/>
      <c r="D127" s="35" t="s">
        <v>103</v>
      </c>
      <c r="E127" s="35"/>
      <c r="F127" s="33" t="s">
        <v>258</v>
      </c>
      <c r="G127" s="33"/>
      <c r="H127" s="33"/>
      <c r="I127" s="33">
        <v>1</v>
      </c>
      <c r="J127" s="33" t="s">
        <v>291</v>
      </c>
      <c r="K127" s="33"/>
      <c r="L127" s="33"/>
      <c r="M127" s="34"/>
      <c r="N127" s="34"/>
      <c r="O127" s="34">
        <v>1</v>
      </c>
      <c r="P127" s="34"/>
      <c r="Q127" s="35" t="s">
        <v>103</v>
      </c>
      <c r="R127" s="35"/>
      <c r="S127" s="35" t="s">
        <v>70</v>
      </c>
      <c r="T127" s="35"/>
      <c r="U127" s="34"/>
      <c r="V127" s="33"/>
      <c r="W127" s="34"/>
      <c r="X127" s="93" t="s">
        <v>70</v>
      </c>
      <c r="Y127" s="36"/>
      <c r="Z127" s="34"/>
      <c r="AA127" s="34"/>
      <c r="AB127" s="34"/>
      <c r="AC127" s="34"/>
      <c r="AD127" s="34"/>
      <c r="AE127" s="34"/>
      <c r="AF127" s="34"/>
    </row>
    <row r="128" spans="1:33" s="37" customFormat="1" ht="48.75" customHeight="1" x14ac:dyDescent="0.3">
      <c r="A128">
        <v>1</v>
      </c>
      <c r="B128" s="33" t="s">
        <v>259</v>
      </c>
      <c r="C128" s="34"/>
      <c r="D128" s="35" t="s">
        <v>103</v>
      </c>
      <c r="E128" s="35"/>
      <c r="F128" s="33" t="s">
        <v>260</v>
      </c>
      <c r="G128" s="33">
        <v>3</v>
      </c>
      <c r="H128" s="33" t="s">
        <v>92</v>
      </c>
      <c r="I128" s="33"/>
      <c r="J128" s="33"/>
      <c r="K128" s="33"/>
      <c r="L128" s="33"/>
      <c r="M128" s="34"/>
      <c r="N128" s="34"/>
      <c r="O128" s="34">
        <v>3</v>
      </c>
      <c r="P128" s="34"/>
      <c r="Q128" s="35" t="s">
        <v>103</v>
      </c>
      <c r="R128" s="35"/>
      <c r="S128" s="35" t="s">
        <v>70</v>
      </c>
      <c r="T128" s="35"/>
      <c r="U128" s="34"/>
      <c r="V128" s="33"/>
      <c r="W128" s="34"/>
      <c r="X128" s="93" t="s">
        <v>70</v>
      </c>
      <c r="Y128" s="36"/>
      <c r="Z128" s="34"/>
      <c r="AA128" s="34"/>
      <c r="AB128" s="34"/>
      <c r="AC128" s="34"/>
      <c r="AD128" s="34"/>
      <c r="AE128" s="34"/>
      <c r="AF128" s="34"/>
    </row>
    <row r="129" spans="1:32" s="37" customFormat="1" ht="48.75" customHeight="1" x14ac:dyDescent="0.3">
      <c r="A129">
        <v>1</v>
      </c>
      <c r="B129" s="33" t="s">
        <v>261</v>
      </c>
      <c r="C129" s="34"/>
      <c r="D129" s="35"/>
      <c r="E129" s="35" t="s">
        <v>103</v>
      </c>
      <c r="F129" s="33" t="s">
        <v>262</v>
      </c>
      <c r="G129" s="33"/>
      <c r="H129" s="33"/>
      <c r="I129" s="33">
        <v>3</v>
      </c>
      <c r="J129" s="33" t="s">
        <v>201</v>
      </c>
      <c r="K129" s="33"/>
      <c r="L129" s="33"/>
      <c r="M129" s="34"/>
      <c r="N129" s="34"/>
      <c r="O129" s="34">
        <v>3</v>
      </c>
      <c r="P129" s="34"/>
      <c r="Q129" s="35"/>
      <c r="R129" s="35" t="s">
        <v>103</v>
      </c>
      <c r="S129" s="35" t="s">
        <v>70</v>
      </c>
      <c r="T129" s="35"/>
      <c r="U129" s="34"/>
      <c r="V129" s="33"/>
      <c r="W129" s="34"/>
      <c r="X129" s="93" t="s">
        <v>70</v>
      </c>
      <c r="Y129" s="36"/>
      <c r="Z129" s="34"/>
      <c r="AA129" s="34"/>
      <c r="AB129" s="34"/>
      <c r="AC129" s="34"/>
      <c r="AD129" s="34"/>
      <c r="AE129" s="34"/>
      <c r="AF129" s="34"/>
    </row>
    <row r="130" spans="1:32" s="37" customFormat="1" ht="48.75" customHeight="1" x14ac:dyDescent="0.3">
      <c r="A130">
        <v>1</v>
      </c>
      <c r="B130" s="33" t="s">
        <v>263</v>
      </c>
      <c r="C130" s="34"/>
      <c r="D130" s="35"/>
      <c r="E130" s="35" t="s">
        <v>103</v>
      </c>
      <c r="F130" s="33" t="s">
        <v>264</v>
      </c>
      <c r="G130" s="33">
        <v>7</v>
      </c>
      <c r="H130" s="33" t="s">
        <v>292</v>
      </c>
      <c r="I130" s="33"/>
      <c r="J130" s="33"/>
      <c r="K130" s="33"/>
      <c r="L130" s="33"/>
      <c r="M130" s="34"/>
      <c r="N130" s="34"/>
      <c r="O130" s="34">
        <v>7</v>
      </c>
      <c r="P130" s="34"/>
      <c r="Q130" s="35" t="s">
        <v>103</v>
      </c>
      <c r="R130" s="35"/>
      <c r="S130" s="35" t="s">
        <v>70</v>
      </c>
      <c r="T130" s="35"/>
      <c r="U130" s="34"/>
      <c r="V130" s="33"/>
      <c r="W130" s="34"/>
      <c r="X130" s="93" t="s">
        <v>70</v>
      </c>
      <c r="Y130" s="36"/>
      <c r="Z130" s="34"/>
      <c r="AA130" s="34"/>
      <c r="AB130" s="34"/>
      <c r="AC130" s="34"/>
      <c r="AD130" s="34"/>
      <c r="AE130" s="34"/>
      <c r="AF130" s="34"/>
    </row>
    <row r="131" spans="1:32" s="37" customFormat="1" ht="48.75" customHeight="1" x14ac:dyDescent="0.3">
      <c r="A131">
        <v>1</v>
      </c>
      <c r="B131" s="33" t="s">
        <v>265</v>
      </c>
      <c r="C131" s="34"/>
      <c r="D131" s="35" t="s">
        <v>103</v>
      </c>
      <c r="E131" s="35" t="s">
        <v>266</v>
      </c>
      <c r="F131" s="33" t="s">
        <v>267</v>
      </c>
      <c r="G131" s="33">
        <v>3</v>
      </c>
      <c r="H131" s="33" t="s">
        <v>293</v>
      </c>
      <c r="I131" s="33"/>
      <c r="J131" s="33"/>
      <c r="K131" s="33"/>
      <c r="L131" s="33"/>
      <c r="M131" s="34"/>
      <c r="N131" s="34"/>
      <c r="O131" s="34">
        <v>3</v>
      </c>
      <c r="P131" s="34"/>
      <c r="Q131" s="35" t="s">
        <v>103</v>
      </c>
      <c r="R131" s="35"/>
      <c r="S131" s="35" t="s">
        <v>70</v>
      </c>
      <c r="T131" s="35"/>
      <c r="U131" s="34"/>
      <c r="V131" s="33"/>
      <c r="W131" s="34"/>
      <c r="X131" s="93" t="s">
        <v>70</v>
      </c>
      <c r="Y131" s="36"/>
      <c r="Z131" s="34"/>
      <c r="AA131" s="34"/>
      <c r="AB131" s="34"/>
      <c r="AC131" s="34"/>
      <c r="AD131" s="34"/>
      <c r="AE131" s="34"/>
      <c r="AF131" s="34"/>
    </row>
    <row r="132" spans="1:32" s="42" customFormat="1" ht="48.75" customHeight="1" x14ac:dyDescent="0.3">
      <c r="A132" s="41">
        <v>40269</v>
      </c>
      <c r="C132" s="43"/>
      <c r="D132" s="44"/>
      <c r="E132" s="44"/>
      <c r="F132" s="45"/>
      <c r="G132" s="46"/>
      <c r="H132" s="46"/>
      <c r="I132" s="46"/>
      <c r="J132" s="46"/>
      <c r="K132" s="46"/>
      <c r="L132" s="46"/>
      <c r="M132" s="47"/>
      <c r="N132" s="47"/>
      <c r="O132" s="47"/>
      <c r="P132" s="47"/>
      <c r="Q132" s="48"/>
      <c r="R132" s="48"/>
      <c r="S132" s="48"/>
      <c r="T132" s="48"/>
      <c r="U132" s="47"/>
      <c r="V132" s="46"/>
      <c r="W132" s="47"/>
      <c r="X132" s="92"/>
      <c r="Y132" s="49"/>
      <c r="Z132" s="47"/>
      <c r="AA132" s="47"/>
      <c r="AB132" s="47"/>
      <c r="AC132" s="47"/>
      <c r="AD132" s="47"/>
      <c r="AE132" s="47"/>
      <c r="AF132" s="47"/>
    </row>
    <row r="133" spans="1:32" ht="48.75" customHeight="1" x14ac:dyDescent="0.3">
      <c r="A133">
        <v>1</v>
      </c>
      <c r="B133" s="10" t="s">
        <v>93</v>
      </c>
      <c r="C133" s="17"/>
      <c r="D133" s="18" t="s">
        <v>103</v>
      </c>
      <c r="E133" s="18"/>
      <c r="F133" s="10" t="s">
        <v>457</v>
      </c>
      <c r="G133" s="10">
        <v>5</v>
      </c>
      <c r="H133" s="10" t="s">
        <v>94</v>
      </c>
      <c r="I133" s="10"/>
      <c r="J133" s="10"/>
      <c r="K133" s="10"/>
      <c r="L133" s="10"/>
      <c r="M133" s="17"/>
      <c r="N133" s="17">
        <v>5</v>
      </c>
      <c r="O133" s="17"/>
      <c r="P133" s="17"/>
      <c r="Q133" s="18"/>
      <c r="R133" s="18" t="s">
        <v>103</v>
      </c>
      <c r="S133" s="18" t="s">
        <v>70</v>
      </c>
      <c r="T133" s="18"/>
      <c r="U133" s="17"/>
      <c r="V133" s="10"/>
      <c r="W133" s="17"/>
      <c r="X133" s="92" t="s">
        <v>70</v>
      </c>
      <c r="Y133" s="16"/>
      <c r="Z133" s="17"/>
      <c r="AA133" s="17"/>
      <c r="AB133" s="17"/>
      <c r="AC133" s="17"/>
      <c r="AD133" s="17"/>
      <c r="AE133" s="17"/>
      <c r="AF133" s="17"/>
    </row>
    <row r="134" spans="1:32" ht="48.75" customHeight="1" x14ac:dyDescent="0.3">
      <c r="A134">
        <v>1</v>
      </c>
      <c r="B134" s="10" t="s">
        <v>95</v>
      </c>
      <c r="C134" s="17"/>
      <c r="D134" s="18"/>
      <c r="E134" s="18" t="s">
        <v>21</v>
      </c>
      <c r="F134" s="10" t="s">
        <v>458</v>
      </c>
      <c r="G134" s="10">
        <v>3</v>
      </c>
      <c r="H134" s="10" t="s">
        <v>96</v>
      </c>
      <c r="I134" s="10"/>
      <c r="J134" s="10"/>
      <c r="K134" s="10"/>
      <c r="L134" s="10"/>
      <c r="M134" s="17"/>
      <c r="N134" s="17">
        <v>3</v>
      </c>
      <c r="O134" s="17"/>
      <c r="P134" s="17"/>
      <c r="Q134" s="18" t="s">
        <v>103</v>
      </c>
      <c r="R134" s="18"/>
      <c r="S134" s="18" t="s">
        <v>70</v>
      </c>
      <c r="T134" s="18"/>
      <c r="U134" s="17"/>
      <c r="V134" s="10"/>
      <c r="W134" s="17"/>
      <c r="X134" s="92" t="s">
        <v>70</v>
      </c>
      <c r="Y134" s="16"/>
      <c r="Z134" s="17"/>
      <c r="AA134" s="17"/>
      <c r="AB134" s="17"/>
      <c r="AC134" s="17"/>
      <c r="AD134" s="17"/>
      <c r="AE134" s="17"/>
      <c r="AF134" s="17"/>
    </row>
    <row r="135" spans="1:32" ht="48.75" customHeight="1" x14ac:dyDescent="0.3">
      <c r="A135">
        <v>1</v>
      </c>
      <c r="B135" s="10" t="s">
        <v>97</v>
      </c>
      <c r="C135" s="17"/>
      <c r="D135" s="18" t="s">
        <v>103</v>
      </c>
      <c r="E135" s="18"/>
      <c r="F135" s="10" t="s">
        <v>459</v>
      </c>
      <c r="G135" s="10">
        <v>2</v>
      </c>
      <c r="H135" s="10" t="s">
        <v>99</v>
      </c>
      <c r="I135" s="10"/>
      <c r="J135" s="10"/>
      <c r="K135" s="10">
        <v>2</v>
      </c>
      <c r="L135" s="10" t="s">
        <v>98</v>
      </c>
      <c r="M135" s="17"/>
      <c r="N135" s="17"/>
      <c r="O135" s="17"/>
      <c r="P135" s="17"/>
      <c r="Q135" s="18" t="s">
        <v>103</v>
      </c>
      <c r="R135" s="18"/>
      <c r="S135" s="18" t="s">
        <v>70</v>
      </c>
      <c r="T135" s="18"/>
      <c r="U135" s="17"/>
      <c r="V135" s="10"/>
      <c r="W135" s="17"/>
      <c r="X135" s="92" t="s">
        <v>70</v>
      </c>
      <c r="Y135" s="16"/>
      <c r="Z135" s="17"/>
      <c r="AA135" s="17"/>
      <c r="AB135" s="17"/>
      <c r="AC135" s="17"/>
      <c r="AD135" s="17"/>
      <c r="AE135" s="17"/>
      <c r="AF135" s="17"/>
    </row>
    <row r="136" spans="1:32" ht="48.75" customHeight="1" x14ac:dyDescent="0.3">
      <c r="A136">
        <v>1</v>
      </c>
      <c r="B136" s="10" t="s">
        <v>100</v>
      </c>
      <c r="C136" s="17"/>
      <c r="D136" s="18" t="s">
        <v>103</v>
      </c>
      <c r="E136" s="18"/>
      <c r="F136" s="10" t="s">
        <v>460</v>
      </c>
      <c r="G136" s="10">
        <v>1</v>
      </c>
      <c r="H136" s="10" t="s">
        <v>101</v>
      </c>
      <c r="I136" s="10"/>
      <c r="J136" s="10"/>
      <c r="K136" s="10"/>
      <c r="L136" s="10"/>
      <c r="M136" s="17"/>
      <c r="N136" s="17"/>
      <c r="O136" s="17">
        <v>1</v>
      </c>
      <c r="P136" s="17"/>
      <c r="Q136" s="18" t="s">
        <v>103</v>
      </c>
      <c r="R136" s="18"/>
      <c r="S136" s="18" t="s">
        <v>70</v>
      </c>
      <c r="T136" s="18"/>
      <c r="U136" s="17"/>
      <c r="V136" s="10"/>
      <c r="W136" s="17"/>
      <c r="X136" s="92" t="s">
        <v>70</v>
      </c>
      <c r="Y136" s="16"/>
      <c r="Z136" s="17"/>
      <c r="AA136" s="17"/>
      <c r="AB136" s="17"/>
      <c r="AC136" s="17"/>
      <c r="AD136" s="17"/>
      <c r="AE136" s="17"/>
      <c r="AF136" s="17"/>
    </row>
    <row r="137" spans="1:32" ht="48.75" customHeight="1" x14ac:dyDescent="0.3">
      <c r="A137">
        <v>1</v>
      </c>
      <c r="B137" s="10" t="s">
        <v>142</v>
      </c>
      <c r="C137" s="17"/>
      <c r="D137" s="18" t="s">
        <v>103</v>
      </c>
      <c r="E137" s="18"/>
      <c r="F137" s="10" t="s">
        <v>461</v>
      </c>
      <c r="G137" s="10">
        <v>2</v>
      </c>
      <c r="H137" s="10" t="s">
        <v>143</v>
      </c>
      <c r="I137" s="10"/>
      <c r="J137" s="10"/>
      <c r="K137" s="10"/>
      <c r="L137" s="10"/>
      <c r="M137" s="17"/>
      <c r="N137" s="17"/>
      <c r="O137" s="17">
        <v>2</v>
      </c>
      <c r="P137" s="17"/>
      <c r="Q137" s="18" t="s">
        <v>103</v>
      </c>
      <c r="R137" s="18"/>
      <c r="S137" s="18" t="s">
        <v>70</v>
      </c>
      <c r="T137" s="18"/>
      <c r="U137" s="17"/>
      <c r="V137" s="10"/>
      <c r="W137" s="17"/>
      <c r="X137" s="92" t="s">
        <v>70</v>
      </c>
      <c r="Y137" s="16"/>
      <c r="Z137" s="17"/>
      <c r="AA137" s="17"/>
      <c r="AB137" s="17"/>
      <c r="AC137" s="17"/>
      <c r="AD137" s="17"/>
      <c r="AE137" s="17"/>
      <c r="AF137" s="17"/>
    </row>
    <row r="138" spans="1:32" ht="48.75" customHeight="1" x14ac:dyDescent="0.3">
      <c r="A138">
        <v>1</v>
      </c>
      <c r="B138" s="10" t="s">
        <v>144</v>
      </c>
      <c r="C138" s="17"/>
      <c r="D138" s="18" t="s">
        <v>103</v>
      </c>
      <c r="E138" s="18"/>
      <c r="F138" s="10" t="s">
        <v>463</v>
      </c>
      <c r="G138" s="10">
        <v>8</v>
      </c>
      <c r="H138" s="10" t="s">
        <v>145</v>
      </c>
      <c r="I138" s="10"/>
      <c r="J138" s="10"/>
      <c r="K138" s="10"/>
      <c r="L138" s="10"/>
      <c r="M138" s="17"/>
      <c r="N138" s="17"/>
      <c r="O138" s="17">
        <v>8</v>
      </c>
      <c r="P138" s="17"/>
      <c r="Q138" s="18"/>
      <c r="R138" s="18" t="s">
        <v>103</v>
      </c>
      <c r="S138" s="18" t="s">
        <v>70</v>
      </c>
      <c r="T138" s="18"/>
      <c r="U138" s="17"/>
      <c r="V138" s="10"/>
      <c r="W138" s="17"/>
      <c r="X138" s="92" t="s">
        <v>70</v>
      </c>
      <c r="Y138" s="16"/>
      <c r="Z138" s="17"/>
      <c r="AA138" s="17"/>
      <c r="AB138" s="17"/>
      <c r="AC138" s="17"/>
      <c r="AD138" s="17"/>
      <c r="AE138" s="17"/>
      <c r="AF138" s="17"/>
    </row>
    <row r="139" spans="1:32" ht="48.75" customHeight="1" x14ac:dyDescent="0.3">
      <c r="A139">
        <v>1</v>
      </c>
      <c r="B139" s="10" t="s">
        <v>146</v>
      </c>
      <c r="C139" s="17"/>
      <c r="D139" s="18" t="s">
        <v>103</v>
      </c>
      <c r="E139" s="18"/>
      <c r="F139" s="10" t="s">
        <v>462</v>
      </c>
      <c r="G139" s="10">
        <v>4</v>
      </c>
      <c r="H139" s="10" t="s">
        <v>147</v>
      </c>
      <c r="I139" s="10"/>
      <c r="J139" s="10"/>
      <c r="K139" s="10"/>
      <c r="L139" s="10"/>
      <c r="M139" s="17"/>
      <c r="N139" s="17"/>
      <c r="O139" s="17">
        <v>4</v>
      </c>
      <c r="P139" s="17"/>
      <c r="Q139" s="18" t="s">
        <v>103</v>
      </c>
      <c r="R139" s="18"/>
      <c r="S139" s="18" t="s">
        <v>70</v>
      </c>
      <c r="T139" s="18"/>
      <c r="U139" s="17"/>
      <c r="V139" s="10"/>
      <c r="W139" s="17"/>
      <c r="X139" s="92" t="s">
        <v>70</v>
      </c>
      <c r="Y139" s="16"/>
      <c r="Z139" s="17"/>
      <c r="AA139" s="17"/>
      <c r="AB139" s="17"/>
      <c r="AC139" s="17"/>
      <c r="AD139" s="17"/>
      <c r="AE139" s="17"/>
      <c r="AF139" s="17"/>
    </row>
    <row r="140" spans="1:32" ht="48.75" customHeight="1" x14ac:dyDescent="0.3">
      <c r="A140">
        <v>1</v>
      </c>
      <c r="B140" s="10" t="s">
        <v>148</v>
      </c>
      <c r="C140" s="17"/>
      <c r="D140" s="18" t="s">
        <v>103</v>
      </c>
      <c r="E140" s="18"/>
      <c r="F140" s="10" t="s">
        <v>464</v>
      </c>
      <c r="G140" s="10">
        <v>1</v>
      </c>
      <c r="H140" s="10" t="s">
        <v>149</v>
      </c>
      <c r="I140" s="10"/>
      <c r="J140" s="10"/>
      <c r="K140" s="10"/>
      <c r="L140" s="10"/>
      <c r="M140" s="17"/>
      <c r="N140" s="17"/>
      <c r="O140" s="17">
        <v>1</v>
      </c>
      <c r="P140" s="17"/>
      <c r="Q140" s="18" t="s">
        <v>103</v>
      </c>
      <c r="R140" s="18"/>
      <c r="S140" s="18" t="s">
        <v>70</v>
      </c>
      <c r="T140" s="18"/>
      <c r="U140" s="17"/>
      <c r="V140" s="10"/>
      <c r="W140" s="17"/>
      <c r="X140" s="92" t="s">
        <v>70</v>
      </c>
      <c r="Y140" s="16"/>
      <c r="Z140" s="17"/>
      <c r="AA140" s="17"/>
      <c r="AB140" s="17"/>
      <c r="AC140" s="17"/>
      <c r="AD140" s="17"/>
      <c r="AE140" s="17"/>
      <c r="AF140" s="17"/>
    </row>
    <row r="141" spans="1:32" ht="48.75" customHeight="1" x14ac:dyDescent="0.3">
      <c r="A141">
        <v>1</v>
      </c>
      <c r="B141" s="10" t="s">
        <v>150</v>
      </c>
      <c r="C141" s="17"/>
      <c r="D141" s="18"/>
      <c r="E141" s="18" t="s">
        <v>21</v>
      </c>
      <c r="F141" s="10" t="s">
        <v>465</v>
      </c>
      <c r="G141" s="10">
        <v>5</v>
      </c>
      <c r="H141" s="10" t="s">
        <v>151</v>
      </c>
      <c r="I141" s="10"/>
      <c r="J141" s="10"/>
      <c r="K141" s="10"/>
      <c r="L141" s="10"/>
      <c r="M141" s="17"/>
      <c r="N141" s="17"/>
      <c r="O141" s="17">
        <v>5</v>
      </c>
      <c r="P141" s="17"/>
      <c r="Q141" s="18" t="s">
        <v>103</v>
      </c>
      <c r="R141" s="18"/>
      <c r="S141" s="18" t="s">
        <v>70</v>
      </c>
      <c r="T141" s="18"/>
      <c r="U141" s="17"/>
      <c r="V141" s="10"/>
      <c r="W141" s="17"/>
      <c r="X141" s="92" t="s">
        <v>70</v>
      </c>
      <c r="Y141" s="16"/>
      <c r="Z141" s="17"/>
      <c r="AA141" s="17"/>
      <c r="AB141" s="17"/>
      <c r="AC141" s="17"/>
      <c r="AD141" s="17"/>
      <c r="AE141" s="17"/>
      <c r="AF141" s="17"/>
    </row>
    <row r="142" spans="1:32" ht="48.75" customHeight="1" x14ac:dyDescent="0.3">
      <c r="A142">
        <v>1</v>
      </c>
      <c r="B142" s="10" t="s">
        <v>152</v>
      </c>
      <c r="C142" s="17"/>
      <c r="D142" s="18" t="s">
        <v>103</v>
      </c>
      <c r="E142" s="18"/>
      <c r="F142" s="10" t="s">
        <v>466</v>
      </c>
      <c r="G142" s="10">
        <v>2</v>
      </c>
      <c r="H142" s="10" t="s">
        <v>153</v>
      </c>
      <c r="I142" s="10"/>
      <c r="J142" s="10"/>
      <c r="K142" s="10"/>
      <c r="L142" s="10"/>
      <c r="M142" s="17"/>
      <c r="N142" s="17"/>
      <c r="O142" s="17">
        <v>2</v>
      </c>
      <c r="P142" s="17"/>
      <c r="Q142" s="18" t="s">
        <v>103</v>
      </c>
      <c r="R142" s="18"/>
      <c r="S142" s="18" t="s">
        <v>70</v>
      </c>
      <c r="T142" s="18"/>
      <c r="U142" s="17"/>
      <c r="V142" s="10"/>
      <c r="W142" s="17"/>
      <c r="X142" s="92" t="s">
        <v>70</v>
      </c>
      <c r="Y142" s="16"/>
      <c r="Z142" s="17"/>
      <c r="AA142" s="17"/>
      <c r="AB142" s="17"/>
      <c r="AC142" s="17"/>
      <c r="AD142" s="17"/>
      <c r="AE142" s="17"/>
      <c r="AF142" s="17"/>
    </row>
    <row r="143" spans="1:32" ht="48.75" customHeight="1" x14ac:dyDescent="0.3">
      <c r="A143">
        <v>1</v>
      </c>
      <c r="B143" s="10" t="s">
        <v>154</v>
      </c>
      <c r="C143" s="17"/>
      <c r="D143" s="18" t="s">
        <v>103</v>
      </c>
      <c r="E143" s="18"/>
      <c r="F143" s="10" t="s">
        <v>455</v>
      </c>
      <c r="G143" s="10">
        <v>1</v>
      </c>
      <c r="H143" s="10" t="s">
        <v>155</v>
      </c>
      <c r="I143" s="10"/>
      <c r="J143" s="10"/>
      <c r="K143" s="10"/>
      <c r="L143" s="10"/>
      <c r="M143" s="17"/>
      <c r="N143" s="17"/>
      <c r="O143" s="17">
        <v>1</v>
      </c>
      <c r="P143" s="17"/>
      <c r="Q143" s="18"/>
      <c r="R143" s="18" t="s">
        <v>103</v>
      </c>
      <c r="S143" s="18" t="s">
        <v>70</v>
      </c>
      <c r="T143" s="18"/>
      <c r="U143" s="17"/>
      <c r="V143" s="10"/>
      <c r="W143" s="17"/>
      <c r="X143" s="92" t="s">
        <v>70</v>
      </c>
      <c r="Y143" s="16"/>
      <c r="Z143" s="17"/>
      <c r="AA143" s="17"/>
      <c r="AB143" s="17"/>
      <c r="AC143" s="17"/>
      <c r="AD143" s="17"/>
      <c r="AE143" s="17"/>
      <c r="AF143" s="17"/>
    </row>
    <row r="144" spans="1:32" ht="48.75" customHeight="1" x14ac:dyDescent="0.3">
      <c r="A144">
        <v>1</v>
      </c>
      <c r="B144" s="10" t="s">
        <v>156</v>
      </c>
      <c r="C144" s="17"/>
      <c r="D144" s="18" t="s">
        <v>103</v>
      </c>
      <c r="E144" s="18"/>
      <c r="F144" s="10" t="s">
        <v>467</v>
      </c>
      <c r="G144" s="10">
        <v>6</v>
      </c>
      <c r="H144" s="10" t="s">
        <v>128</v>
      </c>
      <c r="I144" s="10"/>
      <c r="J144" s="10"/>
      <c r="K144" s="10"/>
      <c r="L144" s="10"/>
      <c r="M144" s="17"/>
      <c r="N144" s="17"/>
      <c r="O144" s="17">
        <v>6</v>
      </c>
      <c r="P144" s="17"/>
      <c r="Q144" s="18" t="s">
        <v>103</v>
      </c>
      <c r="R144" s="18"/>
      <c r="S144" s="18" t="s">
        <v>70</v>
      </c>
      <c r="T144" s="18"/>
      <c r="U144" s="17"/>
      <c r="V144" s="10"/>
      <c r="W144" s="17"/>
      <c r="X144" s="92" t="s">
        <v>70</v>
      </c>
      <c r="Y144" s="16"/>
      <c r="Z144" s="17"/>
      <c r="AA144" s="17"/>
      <c r="AB144" s="17"/>
      <c r="AC144" s="17"/>
      <c r="AD144" s="17"/>
      <c r="AE144" s="17"/>
      <c r="AF144" s="17"/>
    </row>
    <row r="145" spans="1:33" ht="48.75" customHeight="1" x14ac:dyDescent="0.3">
      <c r="A145">
        <v>1</v>
      </c>
      <c r="B145" s="10" t="s">
        <v>157</v>
      </c>
      <c r="C145" s="17"/>
      <c r="D145" s="18" t="s">
        <v>103</v>
      </c>
      <c r="E145" s="18"/>
      <c r="F145" s="10" t="s">
        <v>468</v>
      </c>
      <c r="G145" s="10">
        <v>4</v>
      </c>
      <c r="H145" s="10" t="s">
        <v>147</v>
      </c>
      <c r="I145" s="10"/>
      <c r="J145" s="10"/>
      <c r="K145" s="10"/>
      <c r="L145" s="10"/>
      <c r="M145" s="17"/>
      <c r="N145" s="17"/>
      <c r="O145" s="17">
        <v>4</v>
      </c>
      <c r="P145" s="17"/>
      <c r="Q145" s="18" t="s">
        <v>103</v>
      </c>
      <c r="R145" s="18"/>
      <c r="S145" s="18" t="s">
        <v>70</v>
      </c>
      <c r="T145" s="18"/>
      <c r="U145" s="17"/>
      <c r="V145" s="10"/>
      <c r="W145" s="17"/>
      <c r="X145" s="92" t="s">
        <v>70</v>
      </c>
      <c r="Y145" s="16"/>
      <c r="Z145" s="17"/>
      <c r="AA145" s="17"/>
      <c r="AB145" s="17"/>
      <c r="AC145" s="17"/>
      <c r="AD145" s="17"/>
      <c r="AE145" s="17"/>
      <c r="AF145" s="17"/>
    </row>
    <row r="146" spans="1:33" ht="48.75" customHeight="1" x14ac:dyDescent="0.3">
      <c r="A146">
        <v>1</v>
      </c>
      <c r="B146" s="10" t="s">
        <v>158</v>
      </c>
      <c r="C146" s="17"/>
      <c r="D146" s="18" t="s">
        <v>103</v>
      </c>
      <c r="E146" s="18"/>
      <c r="F146" s="10" t="s">
        <v>470</v>
      </c>
      <c r="G146" s="10">
        <v>2</v>
      </c>
      <c r="H146" s="10" t="s">
        <v>159</v>
      </c>
      <c r="I146" s="10">
        <v>1</v>
      </c>
      <c r="J146" s="10" t="s">
        <v>160</v>
      </c>
      <c r="K146" s="10"/>
      <c r="L146" s="10"/>
      <c r="M146" s="17"/>
      <c r="N146" s="17"/>
      <c r="O146" s="17">
        <v>3</v>
      </c>
      <c r="P146" s="17" t="s">
        <v>21</v>
      </c>
      <c r="Q146" s="18"/>
      <c r="R146" s="18"/>
      <c r="S146" s="18" t="s">
        <v>70</v>
      </c>
      <c r="T146" s="18"/>
      <c r="U146" s="17"/>
      <c r="V146" s="10"/>
      <c r="W146" s="17"/>
      <c r="X146" s="92" t="s">
        <v>70</v>
      </c>
      <c r="Y146" s="16"/>
      <c r="Z146" s="17"/>
      <c r="AA146" s="17"/>
      <c r="AB146" s="17"/>
      <c r="AC146" s="17"/>
      <c r="AD146" s="17"/>
      <c r="AE146" s="17"/>
      <c r="AF146" s="17"/>
    </row>
    <row r="147" spans="1:33" ht="48.75" customHeight="1" x14ac:dyDescent="0.3">
      <c r="A147">
        <v>1</v>
      </c>
      <c r="B147" s="10" t="s">
        <v>161</v>
      </c>
      <c r="C147" s="17"/>
      <c r="D147" s="18" t="s">
        <v>103</v>
      </c>
      <c r="E147" s="18"/>
      <c r="F147" s="10" t="s">
        <v>469</v>
      </c>
      <c r="G147" s="10"/>
      <c r="H147" s="10"/>
      <c r="I147" s="10">
        <v>2</v>
      </c>
      <c r="J147" s="10" t="s">
        <v>162</v>
      </c>
      <c r="K147" s="10"/>
      <c r="L147" s="10"/>
      <c r="M147" s="17"/>
      <c r="N147" s="17"/>
      <c r="O147" s="17">
        <v>2</v>
      </c>
      <c r="P147" s="17"/>
      <c r="Q147" s="18"/>
      <c r="R147" s="18" t="s">
        <v>103</v>
      </c>
      <c r="S147" s="18" t="s">
        <v>70</v>
      </c>
      <c r="T147" s="18"/>
      <c r="U147" s="17"/>
      <c r="V147" s="10"/>
      <c r="W147" s="17"/>
      <c r="X147" s="92" t="s">
        <v>70</v>
      </c>
      <c r="Y147" s="16"/>
      <c r="Z147" s="17"/>
      <c r="AA147" s="17"/>
      <c r="AB147" s="17"/>
      <c r="AC147" s="17"/>
      <c r="AD147" s="17"/>
      <c r="AE147" s="17"/>
      <c r="AF147" s="17"/>
    </row>
    <row r="148" spans="1:33" ht="48.75" customHeight="1" x14ac:dyDescent="0.3">
      <c r="A148">
        <v>1</v>
      </c>
      <c r="B148" s="10" t="s">
        <v>163</v>
      </c>
      <c r="C148" s="17"/>
      <c r="D148" s="18"/>
      <c r="E148" s="18" t="s">
        <v>21</v>
      </c>
      <c r="F148" s="10" t="s">
        <v>471</v>
      </c>
      <c r="G148" s="10">
        <v>3</v>
      </c>
      <c r="H148" s="10" t="s">
        <v>92</v>
      </c>
      <c r="I148" s="10"/>
      <c r="J148" s="10"/>
      <c r="K148" s="10"/>
      <c r="L148" s="10"/>
      <c r="M148" s="17"/>
      <c r="N148" s="17"/>
      <c r="O148" s="17">
        <v>3</v>
      </c>
      <c r="P148" s="17"/>
      <c r="Q148" s="18" t="s">
        <v>103</v>
      </c>
      <c r="R148" s="18"/>
      <c r="S148" s="18" t="s">
        <v>70</v>
      </c>
      <c r="T148" s="18"/>
      <c r="U148" s="17"/>
      <c r="V148" s="10"/>
      <c r="W148" s="17"/>
      <c r="X148" s="92" t="s">
        <v>70</v>
      </c>
      <c r="Y148" s="16"/>
      <c r="Z148" s="17"/>
      <c r="AA148" s="17"/>
      <c r="AB148" s="17"/>
      <c r="AC148" s="17"/>
      <c r="AD148" s="17"/>
      <c r="AE148" s="17"/>
      <c r="AF148" s="17"/>
    </row>
    <row r="149" spans="1:33" ht="48.75" customHeight="1" x14ac:dyDescent="0.3">
      <c r="A149">
        <v>1</v>
      </c>
      <c r="B149" s="10" t="s">
        <v>164</v>
      </c>
      <c r="C149" s="17"/>
      <c r="D149" s="18" t="s">
        <v>103</v>
      </c>
      <c r="E149" s="18"/>
      <c r="F149" s="10" t="s">
        <v>472</v>
      </c>
      <c r="G149" s="10">
        <v>1</v>
      </c>
      <c r="H149" s="10" t="s">
        <v>165</v>
      </c>
      <c r="I149" s="10">
        <v>2</v>
      </c>
      <c r="J149" s="10" t="s">
        <v>166</v>
      </c>
      <c r="K149" s="10"/>
      <c r="L149" s="10"/>
      <c r="M149" s="17"/>
      <c r="N149" s="17"/>
      <c r="O149" s="17">
        <v>3</v>
      </c>
      <c r="P149" s="17"/>
      <c r="Q149" s="18"/>
      <c r="R149" s="18" t="s">
        <v>103</v>
      </c>
      <c r="S149" s="18" t="s">
        <v>70</v>
      </c>
      <c r="T149" s="18"/>
      <c r="U149" s="17"/>
      <c r="V149" s="10"/>
      <c r="W149" s="17"/>
      <c r="X149" s="92" t="s">
        <v>70</v>
      </c>
      <c r="Y149" s="16"/>
      <c r="Z149" s="17"/>
      <c r="AA149" s="17"/>
      <c r="AB149" s="17"/>
      <c r="AC149" s="17"/>
      <c r="AD149" s="17"/>
      <c r="AE149" s="17"/>
      <c r="AF149" s="17"/>
    </row>
    <row r="150" spans="1:33" ht="48.75" customHeight="1" x14ac:dyDescent="0.3">
      <c r="A150">
        <v>1</v>
      </c>
      <c r="B150" s="10" t="s">
        <v>167</v>
      </c>
      <c r="C150" s="17"/>
      <c r="D150" s="18" t="s">
        <v>103</v>
      </c>
      <c r="E150" s="18"/>
      <c r="F150" s="10" t="s">
        <v>473</v>
      </c>
      <c r="G150" s="10">
        <v>5</v>
      </c>
      <c r="H150" s="10" t="s">
        <v>168</v>
      </c>
      <c r="I150" s="10"/>
      <c r="J150" s="10"/>
      <c r="K150" s="10"/>
      <c r="L150" s="10"/>
      <c r="M150" s="17"/>
      <c r="N150" s="17"/>
      <c r="O150" s="17"/>
      <c r="P150" s="17"/>
      <c r="Q150" s="18" t="s">
        <v>103</v>
      </c>
      <c r="R150" s="18"/>
      <c r="S150" s="18" t="s">
        <v>70</v>
      </c>
      <c r="T150" s="18"/>
      <c r="U150" s="17"/>
      <c r="V150" s="10"/>
      <c r="W150" s="17"/>
      <c r="X150" s="92" t="s">
        <v>70</v>
      </c>
      <c r="Y150" s="16"/>
      <c r="Z150" s="17"/>
      <c r="AA150" s="17"/>
      <c r="AB150" s="17"/>
      <c r="AC150" s="17"/>
      <c r="AD150" s="17"/>
      <c r="AE150" s="17"/>
      <c r="AF150" s="17"/>
    </row>
    <row r="151" spans="1:33" ht="48.75" customHeight="1" x14ac:dyDescent="0.3">
      <c r="A151">
        <v>1</v>
      </c>
      <c r="B151" s="10" t="s">
        <v>169</v>
      </c>
      <c r="C151" s="17"/>
      <c r="D151" s="18" t="s">
        <v>103</v>
      </c>
      <c r="E151" s="18"/>
      <c r="F151" s="10" t="s">
        <v>474</v>
      </c>
      <c r="G151" s="10">
        <v>2</v>
      </c>
      <c r="H151" s="10" t="s">
        <v>170</v>
      </c>
      <c r="I151" s="10"/>
      <c r="J151" s="10"/>
      <c r="K151" s="10"/>
      <c r="L151" s="10"/>
      <c r="M151" s="17"/>
      <c r="N151" s="17"/>
      <c r="O151" s="17"/>
      <c r="P151" s="17"/>
      <c r="Q151" s="18" t="s">
        <v>103</v>
      </c>
      <c r="R151" s="18"/>
      <c r="S151" s="18" t="s">
        <v>70</v>
      </c>
      <c r="T151" s="18"/>
      <c r="U151" s="17"/>
      <c r="V151" s="10"/>
      <c r="W151" s="17"/>
      <c r="X151" s="92" t="s">
        <v>70</v>
      </c>
      <c r="Y151" s="16"/>
      <c r="Z151" s="17"/>
      <c r="AA151" s="17"/>
      <c r="AB151" s="17"/>
      <c r="AC151" s="17"/>
      <c r="AD151" s="17"/>
      <c r="AE151" s="17"/>
      <c r="AF151" s="17"/>
    </row>
    <row r="152" spans="1:33" ht="36" customHeight="1" x14ac:dyDescent="0.3">
      <c r="A152">
        <v>1</v>
      </c>
      <c r="B152" s="10" t="s">
        <v>171</v>
      </c>
      <c r="C152" s="17"/>
      <c r="D152" s="18" t="s">
        <v>103</v>
      </c>
      <c r="E152" s="18"/>
      <c r="F152" s="10" t="s">
        <v>475</v>
      </c>
      <c r="G152" s="10"/>
      <c r="H152" s="10"/>
      <c r="I152" s="10"/>
      <c r="J152" s="10"/>
      <c r="K152" s="10">
        <v>4</v>
      </c>
      <c r="L152" s="10" t="s">
        <v>172</v>
      </c>
      <c r="M152" s="17"/>
      <c r="N152" s="17"/>
      <c r="O152" s="17"/>
      <c r="P152" s="17"/>
      <c r="Q152" s="18" t="s">
        <v>103</v>
      </c>
      <c r="R152" s="18"/>
      <c r="S152" s="18" t="s">
        <v>70</v>
      </c>
      <c r="U152" s="17"/>
      <c r="V152" s="10"/>
      <c r="W152" s="17"/>
      <c r="X152" s="92" t="s">
        <v>70</v>
      </c>
      <c r="Y152" s="16"/>
      <c r="Z152" s="17"/>
      <c r="AA152" s="17"/>
      <c r="AB152" s="17"/>
      <c r="AC152" s="17"/>
      <c r="AD152" s="17"/>
      <c r="AE152" s="17"/>
      <c r="AF152" s="17"/>
    </row>
    <row r="153" spans="1:33" s="26" customFormat="1" ht="36" customHeight="1" x14ac:dyDescent="0.3">
      <c r="A153">
        <v>1</v>
      </c>
      <c r="B153" s="23" t="s">
        <v>173</v>
      </c>
      <c r="C153" s="24"/>
      <c r="D153" s="25"/>
      <c r="E153" s="25" t="s">
        <v>103</v>
      </c>
      <c r="F153" s="23" t="s">
        <v>476</v>
      </c>
      <c r="G153" s="23"/>
      <c r="H153" s="23"/>
      <c r="I153" s="23"/>
      <c r="J153" s="23"/>
      <c r="K153" s="23">
        <v>9</v>
      </c>
      <c r="L153" s="23" t="s">
        <v>174</v>
      </c>
      <c r="M153" s="24"/>
      <c r="N153" s="24"/>
      <c r="O153" s="24"/>
      <c r="P153" s="24"/>
      <c r="Q153" s="25" t="s">
        <v>103</v>
      </c>
      <c r="R153" s="25"/>
      <c r="S153" s="25" t="s">
        <v>70</v>
      </c>
      <c r="U153" s="24"/>
      <c r="V153" s="23"/>
      <c r="W153" s="24"/>
      <c r="X153" s="92" t="s">
        <v>20</v>
      </c>
      <c r="Y153" s="23" t="s">
        <v>515</v>
      </c>
      <c r="Z153" s="24" t="s">
        <v>516</v>
      </c>
      <c r="AA153" s="24">
        <v>14</v>
      </c>
      <c r="AB153" s="24" t="s">
        <v>20</v>
      </c>
      <c r="AC153" s="24" t="s">
        <v>20</v>
      </c>
      <c r="AD153" s="24">
        <v>8</v>
      </c>
      <c r="AE153" s="24" t="s">
        <v>520</v>
      </c>
      <c r="AF153" s="24">
        <v>2.3719999999999999</v>
      </c>
      <c r="AG153" s="26" t="s">
        <v>70</v>
      </c>
    </row>
    <row r="154" spans="1:33" ht="36" customHeight="1" x14ac:dyDescent="0.3">
      <c r="A154">
        <v>1</v>
      </c>
      <c r="B154" s="10" t="s">
        <v>175</v>
      </c>
      <c r="C154" s="17"/>
      <c r="D154" s="18"/>
      <c r="E154" s="18" t="s">
        <v>21</v>
      </c>
      <c r="F154" s="10" t="s">
        <v>560</v>
      </c>
      <c r="G154" s="10">
        <v>2</v>
      </c>
      <c r="H154" s="10" t="s">
        <v>176</v>
      </c>
      <c r="I154" s="10">
        <v>1</v>
      </c>
      <c r="J154" s="10" t="s">
        <v>177</v>
      </c>
      <c r="K154" s="10"/>
      <c r="L154" s="10"/>
      <c r="M154" s="17"/>
      <c r="N154" s="17"/>
      <c r="O154" s="17">
        <v>3</v>
      </c>
      <c r="P154" s="17"/>
      <c r="Q154" s="18" t="s">
        <v>103</v>
      </c>
      <c r="R154" s="18"/>
      <c r="S154" s="18" t="s">
        <v>70</v>
      </c>
      <c r="T154" s="18"/>
      <c r="U154" s="17"/>
      <c r="V154" s="10"/>
      <c r="W154" s="17"/>
      <c r="X154" s="92" t="s">
        <v>70</v>
      </c>
      <c r="Y154" s="16"/>
      <c r="Z154" s="17"/>
      <c r="AA154" s="17"/>
      <c r="AB154" s="17"/>
      <c r="AC154" s="17"/>
      <c r="AD154" s="17"/>
      <c r="AE154" s="17"/>
      <c r="AF154" s="17"/>
    </row>
    <row r="155" spans="1:33" ht="36" customHeight="1" x14ac:dyDescent="0.3">
      <c r="A155">
        <v>1</v>
      </c>
      <c r="B155" s="10" t="s">
        <v>178</v>
      </c>
      <c r="C155" s="17"/>
      <c r="D155" s="18" t="s">
        <v>103</v>
      </c>
      <c r="E155" s="18"/>
      <c r="F155" s="10" t="s">
        <v>477</v>
      </c>
      <c r="G155" s="10">
        <v>2</v>
      </c>
      <c r="H155" s="10" t="s">
        <v>165</v>
      </c>
      <c r="I155" s="10"/>
      <c r="J155" s="10"/>
      <c r="K155" s="10"/>
      <c r="L155" s="10"/>
      <c r="M155" s="17"/>
      <c r="N155" s="17"/>
      <c r="O155" s="17">
        <v>2</v>
      </c>
      <c r="P155" s="17"/>
      <c r="Q155" s="18"/>
      <c r="R155" s="18" t="s">
        <v>103</v>
      </c>
      <c r="S155" s="18" t="s">
        <v>70</v>
      </c>
      <c r="T155" s="18"/>
      <c r="U155" s="17"/>
      <c r="V155" s="10"/>
      <c r="W155" s="17"/>
      <c r="X155" s="92" t="s">
        <v>70</v>
      </c>
      <c r="Y155" s="16"/>
      <c r="Z155" s="17"/>
      <c r="AA155" s="17"/>
      <c r="AB155" s="17"/>
      <c r="AC155" s="17"/>
      <c r="AD155" s="17"/>
      <c r="AE155" s="17"/>
      <c r="AF155" s="17"/>
    </row>
    <row r="156" spans="1:33" ht="36" customHeight="1" x14ac:dyDescent="0.3">
      <c r="A156">
        <v>1</v>
      </c>
      <c r="B156" s="10" t="s">
        <v>179</v>
      </c>
      <c r="C156" s="17"/>
      <c r="D156" s="18" t="s">
        <v>103</v>
      </c>
      <c r="E156" s="18"/>
      <c r="F156" s="10" t="s">
        <v>478</v>
      </c>
      <c r="G156" s="10">
        <v>3</v>
      </c>
      <c r="H156" s="10" t="s">
        <v>180</v>
      </c>
      <c r="I156" s="10">
        <v>1</v>
      </c>
      <c r="J156" s="10" t="s">
        <v>181</v>
      </c>
      <c r="K156" s="10"/>
      <c r="L156" s="10"/>
      <c r="M156" s="17"/>
      <c r="N156" s="17"/>
      <c r="O156" s="17">
        <v>4</v>
      </c>
      <c r="P156" s="17"/>
      <c r="Q156" s="18" t="s">
        <v>103</v>
      </c>
      <c r="R156" s="18"/>
      <c r="S156" s="18" t="s">
        <v>70</v>
      </c>
      <c r="T156" s="18"/>
      <c r="U156" s="17"/>
      <c r="V156" s="10"/>
      <c r="W156" s="17"/>
      <c r="X156" s="92" t="s">
        <v>70</v>
      </c>
      <c r="Y156" s="16"/>
      <c r="Z156" s="17"/>
      <c r="AA156" s="17"/>
      <c r="AB156" s="17"/>
      <c r="AC156" s="17"/>
      <c r="AD156" s="17"/>
      <c r="AE156" s="17"/>
      <c r="AF156" s="17"/>
    </row>
    <row r="157" spans="1:33" ht="36" customHeight="1" x14ac:dyDescent="0.3">
      <c r="A157">
        <v>1</v>
      </c>
      <c r="B157" s="10" t="s">
        <v>182</v>
      </c>
      <c r="C157" s="17"/>
      <c r="D157" s="18" t="s">
        <v>103</v>
      </c>
      <c r="E157" s="18"/>
      <c r="F157" s="10" t="s">
        <v>479</v>
      </c>
      <c r="G157" s="10">
        <v>1</v>
      </c>
      <c r="H157" s="10" t="s">
        <v>183</v>
      </c>
      <c r="I157" s="10"/>
      <c r="J157" s="10"/>
      <c r="K157" s="10"/>
      <c r="L157" s="10"/>
      <c r="M157" s="17"/>
      <c r="N157" s="17"/>
      <c r="O157" s="17">
        <v>1</v>
      </c>
      <c r="P157" s="17"/>
      <c r="Q157" s="18" t="s">
        <v>103</v>
      </c>
      <c r="R157" s="18"/>
      <c r="S157" s="18" t="s">
        <v>70</v>
      </c>
      <c r="T157" s="18"/>
      <c r="U157" s="17"/>
      <c r="V157" s="10"/>
      <c r="W157" s="17"/>
      <c r="X157" s="92" t="s">
        <v>70</v>
      </c>
      <c r="Y157" s="16"/>
      <c r="Z157" s="17"/>
      <c r="AA157" s="17"/>
      <c r="AB157" s="17"/>
      <c r="AC157" s="17"/>
      <c r="AD157" s="17"/>
      <c r="AE157" s="17"/>
      <c r="AF157" s="17"/>
    </row>
    <row r="158" spans="1:33" s="37" customFormat="1" ht="25.5" customHeight="1" x14ac:dyDescent="0.3">
      <c r="A158" s="29">
        <v>39904</v>
      </c>
      <c r="C158" s="30"/>
      <c r="D158" s="31"/>
      <c r="E158" s="31"/>
      <c r="F158" s="32"/>
      <c r="G158" s="33"/>
      <c r="H158" s="33"/>
      <c r="I158" s="33"/>
      <c r="J158" s="33"/>
      <c r="K158" s="33"/>
      <c r="L158" s="33"/>
      <c r="M158" s="34"/>
      <c r="N158" s="34"/>
      <c r="O158" s="34"/>
      <c r="P158" s="34"/>
      <c r="Q158" s="35"/>
      <c r="R158" s="35"/>
      <c r="S158" s="35"/>
      <c r="T158" s="35"/>
      <c r="U158" s="34"/>
      <c r="V158" s="33"/>
      <c r="W158" s="34"/>
      <c r="X158" s="93"/>
      <c r="Y158" s="36"/>
      <c r="Z158" s="34"/>
      <c r="AA158" s="34"/>
      <c r="AB158" s="34"/>
      <c r="AC158" s="34"/>
      <c r="AD158" s="34"/>
      <c r="AE158" s="34"/>
      <c r="AF158" s="34"/>
    </row>
    <row r="159" spans="1:33" s="37" customFormat="1" ht="36" customHeight="1" x14ac:dyDescent="0.3">
      <c r="A159">
        <v>1</v>
      </c>
      <c r="B159" s="33" t="s">
        <v>64</v>
      </c>
      <c r="C159" s="34"/>
      <c r="D159" s="35" t="s">
        <v>103</v>
      </c>
      <c r="E159" s="35"/>
      <c r="F159" s="33" t="s">
        <v>442</v>
      </c>
      <c r="G159" s="33">
        <v>2</v>
      </c>
      <c r="H159" s="33" t="s">
        <v>65</v>
      </c>
      <c r="I159" s="33"/>
      <c r="J159" s="33"/>
      <c r="K159" s="33"/>
      <c r="L159" s="33"/>
      <c r="M159" s="34"/>
      <c r="N159" s="34"/>
      <c r="O159" s="34">
        <v>2</v>
      </c>
      <c r="P159" s="34"/>
      <c r="Q159" s="35" t="s">
        <v>103</v>
      </c>
      <c r="R159" s="35"/>
      <c r="S159" s="35" t="s">
        <v>20</v>
      </c>
      <c r="T159" s="35" t="s">
        <v>103</v>
      </c>
      <c r="U159" s="34"/>
      <c r="V159" s="33"/>
      <c r="W159" s="34"/>
      <c r="X159" s="93" t="s">
        <v>70</v>
      </c>
      <c r="Y159" s="36"/>
      <c r="Z159" s="34"/>
      <c r="AA159" s="34"/>
      <c r="AB159" s="34"/>
      <c r="AC159" s="34"/>
      <c r="AD159" s="34"/>
      <c r="AE159" s="34"/>
      <c r="AF159" s="34"/>
    </row>
    <row r="160" spans="1:33" s="37" customFormat="1" ht="36" customHeight="1" x14ac:dyDescent="0.3">
      <c r="A160">
        <v>1</v>
      </c>
      <c r="B160" s="33" t="s">
        <v>66</v>
      </c>
      <c r="C160" s="34"/>
      <c r="D160" s="35" t="s">
        <v>103</v>
      </c>
      <c r="E160" s="35"/>
      <c r="F160" s="33" t="s">
        <v>443</v>
      </c>
      <c r="G160" s="33">
        <v>3</v>
      </c>
      <c r="H160" s="33" t="s">
        <v>65</v>
      </c>
      <c r="I160" s="33"/>
      <c r="J160" s="33"/>
      <c r="K160" s="33"/>
      <c r="L160" s="33"/>
      <c r="M160" s="34"/>
      <c r="N160" s="34"/>
      <c r="O160" s="34">
        <v>3</v>
      </c>
      <c r="P160" s="34"/>
      <c r="Q160" s="35" t="s">
        <v>103</v>
      </c>
      <c r="R160" s="35"/>
      <c r="S160" s="35" t="s">
        <v>20</v>
      </c>
      <c r="T160" s="35" t="s">
        <v>103</v>
      </c>
      <c r="U160" s="34"/>
      <c r="V160" s="33"/>
      <c r="W160" s="34"/>
      <c r="X160" s="93" t="s">
        <v>70</v>
      </c>
      <c r="Y160" s="36"/>
      <c r="Z160" s="34"/>
      <c r="AA160" s="34"/>
      <c r="AB160" s="34"/>
      <c r="AC160" s="34"/>
      <c r="AD160" s="34"/>
      <c r="AE160" s="34"/>
      <c r="AF160" s="34"/>
    </row>
    <row r="161" spans="1:32" s="37" customFormat="1" ht="36" customHeight="1" x14ac:dyDescent="0.3">
      <c r="A161">
        <v>1</v>
      </c>
      <c r="B161" s="33" t="s">
        <v>67</v>
      </c>
      <c r="C161" s="34"/>
      <c r="D161" s="35"/>
      <c r="E161" s="35" t="s">
        <v>103</v>
      </c>
      <c r="F161" s="33" t="s">
        <v>444</v>
      </c>
      <c r="G161" s="33">
        <v>7</v>
      </c>
      <c r="H161" s="33" t="s">
        <v>65</v>
      </c>
      <c r="I161" s="33"/>
      <c r="J161" s="33"/>
      <c r="K161" s="33"/>
      <c r="L161" s="33"/>
      <c r="M161" s="34"/>
      <c r="N161" s="34"/>
      <c r="O161" s="34">
        <v>7</v>
      </c>
      <c r="P161" s="34"/>
      <c r="Q161" s="35" t="s">
        <v>103</v>
      </c>
      <c r="R161" s="35"/>
      <c r="S161" s="35" t="s">
        <v>20</v>
      </c>
      <c r="T161" s="35" t="s">
        <v>103</v>
      </c>
      <c r="U161" s="34"/>
      <c r="V161" s="33"/>
      <c r="W161" s="34"/>
      <c r="X161" s="93" t="s">
        <v>70</v>
      </c>
      <c r="Y161" s="36"/>
      <c r="Z161" s="34"/>
      <c r="AA161" s="34"/>
      <c r="AB161" s="34"/>
      <c r="AC161" s="34"/>
      <c r="AD161" s="34"/>
      <c r="AE161" s="34"/>
      <c r="AF161" s="34"/>
    </row>
    <row r="162" spans="1:32" s="37" customFormat="1" ht="36" customHeight="1" x14ac:dyDescent="0.3">
      <c r="A162">
        <v>1</v>
      </c>
      <c r="B162" s="33" t="s">
        <v>68</v>
      </c>
      <c r="C162" s="34"/>
      <c r="D162" s="35" t="s">
        <v>103</v>
      </c>
      <c r="E162" s="35"/>
      <c r="F162" s="33" t="s">
        <v>445</v>
      </c>
      <c r="G162" s="33"/>
      <c r="H162" s="33"/>
      <c r="I162" s="33">
        <v>4</v>
      </c>
      <c r="J162" s="33" t="s">
        <v>69</v>
      </c>
      <c r="K162" s="33"/>
      <c r="L162" s="33"/>
      <c r="M162" s="34"/>
      <c r="N162" s="34"/>
      <c r="O162" s="34">
        <v>4</v>
      </c>
      <c r="P162" s="34"/>
      <c r="Q162" s="35" t="s">
        <v>103</v>
      </c>
      <c r="R162" s="35"/>
      <c r="S162" s="35" t="s">
        <v>70</v>
      </c>
      <c r="T162" s="35"/>
      <c r="U162" s="34"/>
      <c r="V162" s="33"/>
      <c r="W162" s="34"/>
      <c r="X162" s="93" t="s">
        <v>70</v>
      </c>
      <c r="Y162" s="36"/>
      <c r="Z162" s="34"/>
      <c r="AA162" s="34"/>
      <c r="AB162" s="34"/>
      <c r="AC162" s="34"/>
      <c r="AD162" s="34"/>
      <c r="AE162" s="34"/>
      <c r="AF162" s="34"/>
    </row>
    <row r="163" spans="1:32" s="37" customFormat="1" ht="36" customHeight="1" x14ac:dyDescent="0.3">
      <c r="A163">
        <v>1</v>
      </c>
      <c r="B163" s="33" t="s">
        <v>71</v>
      </c>
      <c r="C163" s="34"/>
      <c r="D163" s="35"/>
      <c r="E163" s="35" t="s">
        <v>103</v>
      </c>
      <c r="F163" s="33" t="s">
        <v>446</v>
      </c>
      <c r="G163" s="33">
        <v>3</v>
      </c>
      <c r="H163" s="33" t="s">
        <v>72</v>
      </c>
      <c r="I163" s="33"/>
      <c r="J163" s="33"/>
      <c r="K163" s="33"/>
      <c r="L163" s="33"/>
      <c r="M163" s="34"/>
      <c r="N163" s="34"/>
      <c r="O163" s="34">
        <v>3</v>
      </c>
      <c r="P163" s="34"/>
      <c r="Q163" s="35" t="s">
        <v>103</v>
      </c>
      <c r="R163" s="35"/>
      <c r="S163" s="35" t="s">
        <v>70</v>
      </c>
      <c r="T163" s="35"/>
      <c r="U163" s="34"/>
      <c r="V163" s="33"/>
      <c r="W163" s="34"/>
      <c r="X163" s="93" t="s">
        <v>70</v>
      </c>
      <c r="Y163" s="36"/>
      <c r="Z163" s="34"/>
      <c r="AA163" s="34"/>
      <c r="AB163" s="34"/>
      <c r="AC163" s="34"/>
      <c r="AD163" s="34"/>
      <c r="AE163" s="34"/>
      <c r="AF163" s="34"/>
    </row>
    <row r="164" spans="1:32" s="37" customFormat="1" ht="36" customHeight="1" x14ac:dyDescent="0.3">
      <c r="A164">
        <v>1</v>
      </c>
      <c r="B164" s="33" t="s">
        <v>73</v>
      </c>
      <c r="C164" s="34"/>
      <c r="D164" s="35"/>
      <c r="E164" s="35" t="s">
        <v>103</v>
      </c>
      <c r="F164" s="33" t="s">
        <v>447</v>
      </c>
      <c r="G164" s="33">
        <v>4</v>
      </c>
      <c r="H164" s="33" t="s">
        <v>74</v>
      </c>
      <c r="I164" s="33"/>
      <c r="J164" s="33"/>
      <c r="K164" s="33"/>
      <c r="L164" s="33"/>
      <c r="M164" s="34"/>
      <c r="N164" s="34"/>
      <c r="O164" s="34">
        <v>4</v>
      </c>
      <c r="P164" s="34"/>
      <c r="Q164" s="35" t="s">
        <v>103</v>
      </c>
      <c r="R164" s="35"/>
      <c r="S164" s="35" t="s">
        <v>70</v>
      </c>
      <c r="T164" s="35"/>
      <c r="U164" s="34"/>
      <c r="V164" s="33"/>
      <c r="W164" s="34"/>
      <c r="X164" s="93" t="s">
        <v>70</v>
      </c>
      <c r="Y164" s="36"/>
      <c r="Z164" s="34"/>
      <c r="AA164" s="34"/>
      <c r="AB164" s="34"/>
      <c r="AC164" s="34"/>
      <c r="AD164" s="34"/>
      <c r="AE164" s="34"/>
      <c r="AF164" s="34"/>
    </row>
    <row r="165" spans="1:32" s="37" customFormat="1" ht="36" customHeight="1" x14ac:dyDescent="0.3">
      <c r="A165">
        <v>1</v>
      </c>
      <c r="B165" s="33" t="s">
        <v>75</v>
      </c>
      <c r="C165" s="34"/>
      <c r="D165" s="35" t="s">
        <v>103</v>
      </c>
      <c r="E165" s="35"/>
      <c r="F165" s="33" t="s">
        <v>448</v>
      </c>
      <c r="G165" s="33">
        <v>4</v>
      </c>
      <c r="H165" s="33" t="s">
        <v>76</v>
      </c>
      <c r="I165" s="33"/>
      <c r="J165" s="33"/>
      <c r="K165" s="33"/>
      <c r="L165" s="33"/>
      <c r="M165" s="34"/>
      <c r="N165" s="34"/>
      <c r="O165" s="34">
        <v>4</v>
      </c>
      <c r="P165" s="34"/>
      <c r="Q165" s="35"/>
      <c r="R165" s="35"/>
      <c r="S165" s="35" t="s">
        <v>20</v>
      </c>
      <c r="T165" s="35"/>
      <c r="U165" s="34"/>
      <c r="V165" s="33" t="s">
        <v>103</v>
      </c>
      <c r="W165" s="34"/>
      <c r="X165" s="93" t="s">
        <v>70</v>
      </c>
      <c r="Y165" s="36"/>
      <c r="Z165" s="34"/>
      <c r="AA165" s="34"/>
      <c r="AB165" s="34"/>
      <c r="AC165" s="34"/>
      <c r="AD165" s="34"/>
      <c r="AE165" s="34"/>
      <c r="AF165" s="34"/>
    </row>
    <row r="166" spans="1:32" s="37" customFormat="1" ht="36" customHeight="1" x14ac:dyDescent="0.3">
      <c r="A166">
        <v>1</v>
      </c>
      <c r="B166" s="33" t="s">
        <v>77</v>
      </c>
      <c r="C166" s="34"/>
      <c r="D166" s="35"/>
      <c r="E166" s="35" t="s">
        <v>103</v>
      </c>
      <c r="F166" s="33" t="s">
        <v>449</v>
      </c>
      <c r="G166" s="33">
        <v>1</v>
      </c>
      <c r="H166" s="33" t="s">
        <v>78</v>
      </c>
      <c r="I166" s="33"/>
      <c r="J166" s="33"/>
      <c r="K166" s="33"/>
      <c r="L166" s="33"/>
      <c r="M166" s="34"/>
      <c r="N166" s="34"/>
      <c r="O166" s="34">
        <v>1</v>
      </c>
      <c r="P166" s="34"/>
      <c r="Q166" s="35" t="s">
        <v>103</v>
      </c>
      <c r="R166" s="35"/>
      <c r="S166" s="35" t="s">
        <v>70</v>
      </c>
      <c r="T166" s="35"/>
      <c r="U166" s="34"/>
      <c r="V166" s="33"/>
      <c r="W166" s="34"/>
      <c r="X166" s="93" t="s">
        <v>70</v>
      </c>
      <c r="Y166" s="36"/>
      <c r="Z166" s="34"/>
      <c r="AA166" s="34"/>
      <c r="AB166" s="34"/>
      <c r="AC166" s="34"/>
      <c r="AD166" s="34"/>
      <c r="AE166" s="34"/>
      <c r="AF166" s="34"/>
    </row>
    <row r="167" spans="1:32" s="37" customFormat="1" ht="36" customHeight="1" x14ac:dyDescent="0.3">
      <c r="A167">
        <v>1</v>
      </c>
      <c r="B167" s="33" t="s">
        <v>79</v>
      </c>
      <c r="C167" s="34"/>
      <c r="D167" s="35"/>
      <c r="E167" s="35" t="s">
        <v>103</v>
      </c>
      <c r="F167" s="33" t="s">
        <v>450</v>
      </c>
      <c r="G167" s="33">
        <v>4</v>
      </c>
      <c r="H167" s="33" t="s">
        <v>65</v>
      </c>
      <c r="I167" s="33"/>
      <c r="J167" s="33"/>
      <c r="K167" s="33"/>
      <c r="L167" s="33"/>
      <c r="M167" s="34"/>
      <c r="N167" s="34"/>
      <c r="O167" s="34">
        <v>4</v>
      </c>
      <c r="P167" s="34"/>
      <c r="Q167" s="35" t="s">
        <v>103</v>
      </c>
      <c r="R167" s="35"/>
      <c r="S167" s="35" t="s">
        <v>20</v>
      </c>
      <c r="T167" s="35" t="s">
        <v>103</v>
      </c>
      <c r="U167" s="34"/>
      <c r="V167" s="33"/>
      <c r="W167" s="34"/>
      <c r="X167" s="93" t="s">
        <v>70</v>
      </c>
      <c r="Y167" s="36"/>
      <c r="Z167" s="34"/>
      <c r="AA167" s="34"/>
      <c r="AB167" s="34"/>
      <c r="AC167" s="34"/>
      <c r="AD167" s="34"/>
      <c r="AE167" s="34"/>
      <c r="AF167" s="34"/>
    </row>
    <row r="168" spans="1:32" s="37" customFormat="1" ht="36" customHeight="1" x14ac:dyDescent="0.3">
      <c r="A168">
        <v>1</v>
      </c>
      <c r="B168" s="33" t="s">
        <v>80</v>
      </c>
      <c r="C168" s="34"/>
      <c r="D168" s="35"/>
      <c r="E168" s="35" t="s">
        <v>103</v>
      </c>
      <c r="F168" s="33" t="s">
        <v>451</v>
      </c>
      <c r="G168" s="33">
        <v>3</v>
      </c>
      <c r="H168" s="33" t="s">
        <v>81</v>
      </c>
      <c r="I168" s="33"/>
      <c r="J168" s="33"/>
      <c r="K168" s="33"/>
      <c r="L168" s="33"/>
      <c r="M168" s="34"/>
      <c r="N168" s="34"/>
      <c r="O168" s="34">
        <v>3</v>
      </c>
      <c r="P168" s="34"/>
      <c r="Q168" s="35" t="s">
        <v>103</v>
      </c>
      <c r="R168" s="35"/>
      <c r="S168" s="35" t="s">
        <v>70</v>
      </c>
      <c r="T168" s="35"/>
      <c r="U168" s="34"/>
      <c r="V168" s="33"/>
      <c r="W168" s="34"/>
      <c r="X168" s="93" t="s">
        <v>70</v>
      </c>
      <c r="Y168" s="36"/>
      <c r="Z168" s="34"/>
      <c r="AA168" s="34"/>
      <c r="AB168" s="34"/>
      <c r="AC168" s="34"/>
      <c r="AD168" s="34"/>
      <c r="AE168" s="34"/>
      <c r="AF168" s="34"/>
    </row>
    <row r="169" spans="1:32" s="37" customFormat="1" ht="36" customHeight="1" x14ac:dyDescent="0.3">
      <c r="A169">
        <v>1</v>
      </c>
      <c r="B169" s="33" t="s">
        <v>82</v>
      </c>
      <c r="C169" s="34"/>
      <c r="D169" s="35" t="s">
        <v>103</v>
      </c>
      <c r="E169" s="35"/>
      <c r="F169" s="33" t="s">
        <v>452</v>
      </c>
      <c r="G169" s="33">
        <v>2</v>
      </c>
      <c r="H169" s="33" t="s">
        <v>83</v>
      </c>
      <c r="I169" s="33">
        <v>3</v>
      </c>
      <c r="J169" s="33" t="s">
        <v>84</v>
      </c>
      <c r="K169" s="33"/>
      <c r="L169" s="33"/>
      <c r="M169" s="34"/>
      <c r="N169" s="34"/>
      <c r="O169" s="34">
        <v>5</v>
      </c>
      <c r="P169" s="34"/>
      <c r="Q169" s="35"/>
      <c r="R169" s="35"/>
      <c r="S169" s="35" t="s">
        <v>70</v>
      </c>
      <c r="T169" s="35"/>
      <c r="U169" s="34"/>
      <c r="V169" s="33"/>
      <c r="W169" s="34"/>
      <c r="X169" s="93" t="s">
        <v>70</v>
      </c>
      <c r="Y169" s="36"/>
      <c r="Z169" s="34"/>
      <c r="AA169" s="34"/>
      <c r="AB169" s="34"/>
      <c r="AC169" s="34"/>
      <c r="AD169" s="34"/>
      <c r="AE169" s="34"/>
      <c r="AF169" s="34"/>
    </row>
    <row r="170" spans="1:32" s="37" customFormat="1" ht="36" customHeight="1" x14ac:dyDescent="0.3">
      <c r="A170">
        <v>1</v>
      </c>
      <c r="B170" s="33" t="s">
        <v>85</v>
      </c>
      <c r="C170" s="34"/>
      <c r="D170" s="35" t="s">
        <v>103</v>
      </c>
      <c r="E170" s="35"/>
      <c r="F170" s="33" t="s">
        <v>453</v>
      </c>
      <c r="G170" s="33">
        <v>3</v>
      </c>
      <c r="H170" s="33" t="s">
        <v>86</v>
      </c>
      <c r="I170" s="33"/>
      <c r="J170" s="33"/>
      <c r="K170" s="33"/>
      <c r="L170" s="33"/>
      <c r="M170" s="34"/>
      <c r="N170" s="34"/>
      <c r="O170" s="34">
        <v>3</v>
      </c>
      <c r="P170" s="34"/>
      <c r="Q170" s="35"/>
      <c r="R170" s="35" t="s">
        <v>103</v>
      </c>
      <c r="S170" s="35" t="s">
        <v>70</v>
      </c>
      <c r="T170" s="35"/>
      <c r="U170" s="34"/>
      <c r="V170" s="33"/>
      <c r="W170" s="34"/>
      <c r="X170" s="93" t="s">
        <v>70</v>
      </c>
      <c r="Y170" s="36"/>
      <c r="Z170" s="34"/>
      <c r="AA170" s="34"/>
      <c r="AB170" s="34"/>
      <c r="AC170" s="34"/>
      <c r="AD170" s="34"/>
      <c r="AE170" s="34"/>
      <c r="AF170" s="34"/>
    </row>
    <row r="171" spans="1:32" s="37" customFormat="1" ht="36" customHeight="1" x14ac:dyDescent="0.3">
      <c r="A171">
        <v>1</v>
      </c>
      <c r="B171" s="33" t="s">
        <v>87</v>
      </c>
      <c r="C171" s="34"/>
      <c r="D171" s="35" t="s">
        <v>103</v>
      </c>
      <c r="E171" s="35"/>
      <c r="F171" s="33" t="s">
        <v>454</v>
      </c>
      <c r="G171" s="33">
        <v>3</v>
      </c>
      <c r="H171" s="33" t="s">
        <v>88</v>
      </c>
      <c r="I171" s="33"/>
      <c r="J171" s="33"/>
      <c r="K171" s="33"/>
      <c r="L171" s="33"/>
      <c r="M171" s="34"/>
      <c r="N171" s="34"/>
      <c r="O171" s="34">
        <v>3</v>
      </c>
      <c r="P171" s="34"/>
      <c r="Q171" s="35" t="s">
        <v>103</v>
      </c>
      <c r="R171" s="35"/>
      <c r="S171" s="35" t="s">
        <v>70</v>
      </c>
      <c r="T171" s="35"/>
      <c r="U171" s="34"/>
      <c r="V171" s="33"/>
      <c r="W171" s="34"/>
      <c r="X171" s="93" t="s">
        <v>70</v>
      </c>
      <c r="Y171" s="36"/>
      <c r="Z171" s="34"/>
      <c r="AA171" s="34"/>
      <c r="AB171" s="34"/>
      <c r="AC171" s="34"/>
      <c r="AD171" s="34"/>
      <c r="AE171" s="34"/>
      <c r="AF171" s="34"/>
    </row>
    <row r="172" spans="1:32" s="37" customFormat="1" ht="36" customHeight="1" x14ac:dyDescent="0.3">
      <c r="A172">
        <v>1</v>
      </c>
      <c r="B172" s="33" t="s">
        <v>89</v>
      </c>
      <c r="C172" s="34"/>
      <c r="D172" s="35"/>
      <c r="E172" s="35" t="s">
        <v>103</v>
      </c>
      <c r="F172" s="33" t="s">
        <v>455</v>
      </c>
      <c r="G172" s="33">
        <v>1</v>
      </c>
      <c r="H172" s="33" t="s">
        <v>90</v>
      </c>
      <c r="I172" s="33"/>
      <c r="J172" s="33"/>
      <c r="K172" s="33"/>
      <c r="L172" s="33"/>
      <c r="M172" s="34"/>
      <c r="N172" s="34"/>
      <c r="O172" s="34">
        <v>1</v>
      </c>
      <c r="P172" s="34"/>
      <c r="Q172" s="35"/>
      <c r="R172" s="35" t="s">
        <v>103</v>
      </c>
      <c r="S172" s="35" t="s">
        <v>70</v>
      </c>
      <c r="T172" s="35"/>
      <c r="U172" s="34"/>
      <c r="V172" s="33"/>
      <c r="W172" s="34"/>
      <c r="X172" s="93" t="s">
        <v>70</v>
      </c>
      <c r="Y172" s="36"/>
      <c r="Z172" s="34"/>
      <c r="AA172" s="34"/>
      <c r="AB172" s="34"/>
      <c r="AC172" s="34"/>
      <c r="AD172" s="34"/>
      <c r="AE172" s="34"/>
      <c r="AF172" s="34"/>
    </row>
    <row r="173" spans="1:32" s="37" customFormat="1" ht="36" customHeight="1" x14ac:dyDescent="0.3">
      <c r="A173">
        <v>1</v>
      </c>
      <c r="B173" s="33" t="s">
        <v>91</v>
      </c>
      <c r="C173" s="34"/>
      <c r="D173" s="35"/>
      <c r="E173" s="35" t="s">
        <v>103</v>
      </c>
      <c r="F173" s="33" t="s">
        <v>456</v>
      </c>
      <c r="G173" s="33">
        <v>3</v>
      </c>
      <c r="H173" s="33" t="s">
        <v>92</v>
      </c>
      <c r="I173" s="33"/>
      <c r="J173" s="33"/>
      <c r="K173" s="33"/>
      <c r="L173" s="33"/>
      <c r="M173" s="34"/>
      <c r="N173" s="34"/>
      <c r="O173" s="34">
        <v>3</v>
      </c>
      <c r="P173" s="34"/>
      <c r="Q173" s="35" t="s">
        <v>103</v>
      </c>
      <c r="R173" s="35"/>
      <c r="S173" s="35" t="s">
        <v>70</v>
      </c>
      <c r="T173" s="35"/>
      <c r="U173" s="34"/>
      <c r="V173" s="33"/>
      <c r="W173" s="34"/>
      <c r="X173" s="93" t="s">
        <v>70</v>
      </c>
      <c r="Y173" s="36"/>
      <c r="Z173" s="34"/>
      <c r="AA173" s="34"/>
      <c r="AB173" s="34"/>
      <c r="AC173" s="34"/>
      <c r="AD173" s="34"/>
      <c r="AE173" s="34"/>
      <c r="AF173" s="34"/>
    </row>
    <row r="174" spans="1:32" s="42" customFormat="1" ht="36" customHeight="1" x14ac:dyDescent="0.3">
      <c r="B174" s="46"/>
      <c r="C174" s="47"/>
      <c r="D174" s="48"/>
      <c r="E174" s="48"/>
      <c r="F174" s="46"/>
      <c r="G174" s="46"/>
      <c r="H174" s="46"/>
      <c r="I174" s="46"/>
      <c r="J174" s="46"/>
      <c r="K174" s="46"/>
      <c r="L174" s="46"/>
      <c r="M174" s="47"/>
      <c r="N174" s="47"/>
      <c r="O174" s="47"/>
      <c r="P174" s="47"/>
      <c r="Q174" s="48"/>
      <c r="R174" s="48"/>
      <c r="S174" s="48"/>
      <c r="T174" s="48"/>
      <c r="U174" s="47"/>
      <c r="V174" s="46"/>
      <c r="W174" s="47"/>
      <c r="X174" s="92"/>
      <c r="Y174" s="49"/>
      <c r="Z174" s="47"/>
      <c r="AA174" s="47"/>
      <c r="AB174" s="47"/>
      <c r="AC174" s="47"/>
      <c r="AD174" s="47"/>
      <c r="AE174" s="47"/>
      <c r="AF174" s="47"/>
    </row>
    <row r="175" spans="1:32" s="51" customFormat="1" ht="78" customHeight="1" x14ac:dyDescent="0.3">
      <c r="B175" s="52" t="s">
        <v>522</v>
      </c>
      <c r="D175" s="51" t="s">
        <v>523</v>
      </c>
      <c r="E175" s="51" t="s">
        <v>524</v>
      </c>
      <c r="F175" s="52"/>
      <c r="G175" s="52" t="s">
        <v>529</v>
      </c>
      <c r="H175" s="52"/>
      <c r="I175" s="52" t="s">
        <v>528</v>
      </c>
      <c r="J175" s="53"/>
      <c r="K175" s="52" t="s">
        <v>527</v>
      </c>
      <c r="L175" s="52"/>
      <c r="M175" s="51" t="s">
        <v>526</v>
      </c>
      <c r="O175" s="51" t="s">
        <v>525</v>
      </c>
      <c r="P175" s="51" t="s">
        <v>530</v>
      </c>
      <c r="Q175" s="51" t="s">
        <v>531</v>
      </c>
      <c r="R175" s="51" t="s">
        <v>532</v>
      </c>
      <c r="S175" s="51" t="s">
        <v>533</v>
      </c>
      <c r="T175" s="51" t="s">
        <v>11</v>
      </c>
      <c r="U175" s="51" t="s">
        <v>534</v>
      </c>
      <c r="V175" s="52" t="s">
        <v>9</v>
      </c>
      <c r="X175" s="51" t="s">
        <v>554</v>
      </c>
    </row>
    <row r="176" spans="1:32" x14ac:dyDescent="0.3">
      <c r="A176">
        <v>2014</v>
      </c>
      <c r="B176" s="6">
        <f>COUNTIF(A5:A40, "1")</f>
        <v>36</v>
      </c>
      <c r="D176" s="8">
        <f>COUNTIF(D5:D40, "x")</f>
        <v>32</v>
      </c>
      <c r="E176" s="8">
        <f>COUNTIF(E5:E40, "x")</f>
        <v>4</v>
      </c>
      <c r="F176" s="8"/>
      <c r="G176" s="8">
        <f>SUM(G5:G40)</f>
        <v>91</v>
      </c>
      <c r="H176" s="8"/>
      <c r="I176" s="8">
        <f>SUM(I5:I40)</f>
        <v>28</v>
      </c>
      <c r="J176" s="8"/>
      <c r="K176" s="8">
        <f>SUM(K5:K40)</f>
        <v>17</v>
      </c>
      <c r="L176" s="8"/>
      <c r="M176" s="8">
        <f>SUM(M5:M40)</f>
        <v>0</v>
      </c>
      <c r="N176" s="8"/>
      <c r="O176" s="8">
        <f>SUM(O5:O40)</f>
        <v>134</v>
      </c>
      <c r="P176">
        <f>COUNTIF(P5:P40, "x")</f>
        <v>3</v>
      </c>
      <c r="Q176">
        <f t="shared" ref="Q176" si="0">COUNTIF(Q5:Q40, "x")</f>
        <v>27</v>
      </c>
      <c r="R176">
        <f>COUNTIF(R5:R40, "X")</f>
        <v>6</v>
      </c>
      <c r="S176">
        <f>COUNTIF(S5:S40, "Y")</f>
        <v>0</v>
      </c>
      <c r="T176">
        <f>COUNTIF(T5:T40, "X")</f>
        <v>0</v>
      </c>
      <c r="U176">
        <f>COUNTIF(U5:U40, "X")</f>
        <v>0</v>
      </c>
      <c r="V176">
        <f>COUNTIF(V5:V40, "X")</f>
        <v>0</v>
      </c>
      <c r="X176">
        <f>COUNTIF(X5:X40, "Y")</f>
        <v>0</v>
      </c>
    </row>
    <row r="177" spans="1:24" x14ac:dyDescent="0.3">
      <c r="A177">
        <v>2013</v>
      </c>
      <c r="B177" s="6">
        <f>COUNTIF(A42:A71, "1")</f>
        <v>30</v>
      </c>
      <c r="D177" s="8">
        <f>COUNTIF(D42:D71, "X")</f>
        <v>26</v>
      </c>
      <c r="E177" s="8">
        <f>COUNTIF(E42:E71, "X")</f>
        <v>4</v>
      </c>
      <c r="F177" s="8"/>
      <c r="G177" s="8">
        <f>SUM(G42:G71)</f>
        <v>98</v>
      </c>
      <c r="H177" s="8"/>
      <c r="I177" s="8">
        <f>SUM(I42:I71)</f>
        <v>17</v>
      </c>
      <c r="J177" s="8"/>
      <c r="K177" s="8">
        <f>SUM(K42:K71)</f>
        <v>11</v>
      </c>
      <c r="L177" s="8"/>
      <c r="M177" s="8">
        <f>SUM(M42:M71)</f>
        <v>0</v>
      </c>
      <c r="N177" s="8"/>
      <c r="O177" s="8">
        <f>SUM(O42:O71)</f>
        <v>132</v>
      </c>
      <c r="P177">
        <f>COUNTIF(P42:P71, "X")</f>
        <v>0</v>
      </c>
      <c r="Q177">
        <f t="shared" ref="Q177:R177" si="1">COUNTIF(Q42:Q71, "X")</f>
        <v>21</v>
      </c>
      <c r="R177">
        <f t="shared" si="1"/>
        <v>9</v>
      </c>
      <c r="S177">
        <f>COUNTIF(S42:S71, "Y")</f>
        <v>0</v>
      </c>
      <c r="T177">
        <f>COUNTIF(T42:T71, "X")</f>
        <v>0</v>
      </c>
      <c r="U177">
        <f>COUNTIF(U42:U71, "X")</f>
        <v>0</v>
      </c>
      <c r="V177">
        <f>COUNTIF(V42:V71, "X")</f>
        <v>0</v>
      </c>
      <c r="X177">
        <f>COUNTIF(X42:X71, "Y")</f>
        <v>1</v>
      </c>
    </row>
    <row r="178" spans="1:24" x14ac:dyDescent="0.3">
      <c r="A178">
        <v>2012</v>
      </c>
      <c r="B178" s="6">
        <f>COUNTIF(A73:A104, "1")</f>
        <v>32</v>
      </c>
      <c r="D178" s="8">
        <f>COUNTIF(D73:D104, "X")</f>
        <v>27</v>
      </c>
      <c r="E178" s="8">
        <f>COUNTIF(E73:E104, "X")</f>
        <v>5</v>
      </c>
      <c r="F178" s="8"/>
      <c r="G178" s="8">
        <f>SUM(G73:G104)</f>
        <v>79</v>
      </c>
      <c r="H178" s="8"/>
      <c r="I178" s="8">
        <f>SUM(I73:I104)</f>
        <v>31</v>
      </c>
      <c r="J178" s="8"/>
      <c r="K178" s="8">
        <f>SUM(K73:K104)</f>
        <v>11</v>
      </c>
      <c r="L178" s="8"/>
      <c r="M178" s="8">
        <f>SUM(M73:M104)</f>
        <v>0</v>
      </c>
      <c r="N178" s="8"/>
      <c r="O178" s="8">
        <f>SUM(O73:O104)</f>
        <v>110</v>
      </c>
      <c r="P178">
        <f>COUNTIF(P73:P104, "X")</f>
        <v>0</v>
      </c>
      <c r="Q178">
        <f t="shared" ref="Q178:R178" si="2">COUNTIF(Q73:Q104, "X")</f>
        <v>22</v>
      </c>
      <c r="R178">
        <f t="shared" si="2"/>
        <v>10</v>
      </c>
      <c r="S178">
        <f>COUNTIF(S73:S104, "Y")</f>
        <v>0</v>
      </c>
      <c r="T178">
        <f>COUNTIF(T73:T104, "X")</f>
        <v>0</v>
      </c>
      <c r="U178">
        <f>COUNTIF(U73:U104, "X")</f>
        <v>0</v>
      </c>
      <c r="V178">
        <f>COUNTIF(V73:V104, "X")</f>
        <v>0</v>
      </c>
      <c r="X178">
        <f>COUNTIF(X73:X104, "Y")</f>
        <v>1</v>
      </c>
    </row>
    <row r="179" spans="1:24" x14ac:dyDescent="0.3">
      <c r="A179">
        <v>2011</v>
      </c>
      <c r="B179" s="6">
        <f>COUNTIF(A106:A131, "1")</f>
        <v>26</v>
      </c>
      <c r="D179" s="8">
        <f>COUNTIF(D106:D131, "X")</f>
        <v>21</v>
      </c>
      <c r="E179" s="8">
        <f>COUNTIF(E106:E131, "X")</f>
        <v>5</v>
      </c>
      <c r="F179" s="8"/>
      <c r="G179" s="8">
        <f>SUM(G106:G131)</f>
        <v>77</v>
      </c>
      <c r="H179" s="8"/>
      <c r="I179" s="8">
        <f>SUM(I106:I131)</f>
        <v>13</v>
      </c>
      <c r="J179" s="8"/>
      <c r="K179" s="8">
        <f>SUM(K106:K131)</f>
        <v>11</v>
      </c>
      <c r="L179" s="8"/>
      <c r="M179" s="8">
        <f>SUM(M106:M131)</f>
        <v>0</v>
      </c>
      <c r="N179" s="8"/>
      <c r="O179" s="8">
        <f>SUM(O106:O131)</f>
        <v>100</v>
      </c>
      <c r="P179">
        <f>COUNTIF(P106:P131, "X")</f>
        <v>2</v>
      </c>
      <c r="Q179">
        <f t="shared" ref="Q179:R179" si="3">COUNTIF(Q106:Q131, "X")</f>
        <v>20</v>
      </c>
      <c r="R179">
        <f t="shared" si="3"/>
        <v>4</v>
      </c>
      <c r="S179">
        <f>COUNTIF(S106:S131, "Y")</f>
        <v>0</v>
      </c>
      <c r="T179">
        <f>COUNTIF(T106:T131, "X")</f>
        <v>0</v>
      </c>
      <c r="U179">
        <f>COUNTIF(U106:U131, "X")</f>
        <v>0</v>
      </c>
      <c r="V179">
        <f>COUNTIF(V106:V131, "X")</f>
        <v>0</v>
      </c>
      <c r="X179">
        <f>COUNTIF(X106:X131, "Y")</f>
        <v>1</v>
      </c>
    </row>
    <row r="180" spans="1:24" x14ac:dyDescent="0.3">
      <c r="A180">
        <v>2010</v>
      </c>
      <c r="B180" s="6">
        <f>COUNTIF(A133:A157, "1")</f>
        <v>25</v>
      </c>
      <c r="D180" s="8">
        <f>COUNTIF(D133:D157, "X")</f>
        <v>20</v>
      </c>
      <c r="E180" s="8">
        <f>COUNTIF(E133:E157, "X")</f>
        <v>5</v>
      </c>
      <c r="F180" s="8"/>
      <c r="G180" s="8">
        <f>SUM(G133:G157)</f>
        <v>65</v>
      </c>
      <c r="H180" s="8"/>
      <c r="I180" s="8">
        <f>SUM(I133:I157)</f>
        <v>7</v>
      </c>
      <c r="J180" s="8"/>
      <c r="K180" s="8">
        <f>SUM(K133:K157)</f>
        <v>15</v>
      </c>
      <c r="L180" s="8"/>
      <c r="M180" s="8">
        <f>SUM(M133:M157)</f>
        <v>0</v>
      </c>
      <c r="N180" s="8"/>
      <c r="O180" s="8">
        <f>SUM(O133:O157)</f>
        <v>55</v>
      </c>
      <c r="P180">
        <f>COUNTIF(P133:P157, "X")</f>
        <v>1</v>
      </c>
      <c r="Q180">
        <f t="shared" ref="Q180:R180" si="4">COUNTIF(Q133:Q157, "X")</f>
        <v>18</v>
      </c>
      <c r="R180">
        <f t="shared" si="4"/>
        <v>6</v>
      </c>
      <c r="S180">
        <f>COUNTIF(S133:S157, "Y")</f>
        <v>0</v>
      </c>
      <c r="T180">
        <f>COUNTIF(T133:T157, "X")</f>
        <v>0</v>
      </c>
      <c r="U180">
        <f>COUNTIF(U133:U157, "X")</f>
        <v>0</v>
      </c>
      <c r="V180">
        <f>COUNTIF(V133:V157, "X")</f>
        <v>0</v>
      </c>
      <c r="X180">
        <f>COUNTIF(X133:X157, "Y")</f>
        <v>1</v>
      </c>
    </row>
    <row r="181" spans="1:24" x14ac:dyDescent="0.3">
      <c r="A181">
        <v>2009</v>
      </c>
      <c r="B181" s="6">
        <f>COUNTIF(A159:A173, "1")</f>
        <v>15</v>
      </c>
      <c r="D181" s="8">
        <f>COUNTIF(D159:D173, "X")</f>
        <v>7</v>
      </c>
      <c r="E181" s="8">
        <f>COUNTIF(E159:E173, "X")</f>
        <v>8</v>
      </c>
      <c r="F181" s="8"/>
      <c r="G181" s="8">
        <f>SUM(G159:G173)</f>
        <v>43</v>
      </c>
      <c r="H181" s="8"/>
      <c r="I181" s="8">
        <f>SUM(I159:I173)</f>
        <v>7</v>
      </c>
      <c r="J181" s="8"/>
      <c r="K181" s="8">
        <f>SUM(K159:K173)</f>
        <v>0</v>
      </c>
      <c r="L181" s="8"/>
      <c r="M181" s="8">
        <f>SUM(M159:M173)</f>
        <v>0</v>
      </c>
      <c r="N181" s="8"/>
      <c r="O181" s="8">
        <f>SUM(O159:O173)</f>
        <v>50</v>
      </c>
      <c r="P181">
        <f>COUNTIF(P159:P173, "X")</f>
        <v>0</v>
      </c>
      <c r="Q181">
        <f t="shared" ref="Q181:R181" si="5">COUNTIF(Q159:Q173, "X")</f>
        <v>11</v>
      </c>
      <c r="R181">
        <f t="shared" si="5"/>
        <v>2</v>
      </c>
      <c r="S181">
        <f>COUNTIF(S159:S173, "Y")</f>
        <v>5</v>
      </c>
      <c r="T181">
        <f>COUNTIF(T159:T173, "X")</f>
        <v>4</v>
      </c>
      <c r="U181">
        <f>COUNTIF(U159:U173, "X")</f>
        <v>0</v>
      </c>
      <c r="V181">
        <f>COUNTIF(V159:V173, "X")</f>
        <v>1</v>
      </c>
      <c r="X181">
        <f>COUNTIF(X159:X173, "Y")</f>
        <v>0</v>
      </c>
    </row>
    <row r="182" spans="1:24" x14ac:dyDescent="0.3">
      <c r="A182" t="s">
        <v>521</v>
      </c>
      <c r="B182" s="6">
        <f>COUNTIF(A5:A173, "1")</f>
        <v>164</v>
      </c>
      <c r="D182" s="8">
        <f>COUNTIF(D5:D173, "X")</f>
        <v>133</v>
      </c>
      <c r="E182" s="8">
        <f>COUNTIF(E5:E173, "X")</f>
        <v>31</v>
      </c>
      <c r="F182" s="8"/>
      <c r="G182" s="8">
        <f>SUM(G5:G173)</f>
        <v>453</v>
      </c>
      <c r="H182" s="8"/>
      <c r="I182" s="8">
        <f>SUM(I5:I173)</f>
        <v>103</v>
      </c>
      <c r="J182" s="8"/>
      <c r="K182" s="8">
        <f>SUM(K5:K173)</f>
        <v>65</v>
      </c>
      <c r="L182" s="8"/>
      <c r="M182" s="8">
        <f>SUM(M5:M173)</f>
        <v>0</v>
      </c>
      <c r="N182" s="8"/>
      <c r="O182" s="8">
        <f>SUM(O5:O173)</f>
        <v>581</v>
      </c>
      <c r="P182">
        <f>COUNTIF(P5:P173, "X")</f>
        <v>6</v>
      </c>
      <c r="Q182">
        <f t="shared" ref="Q182:R182" si="6">COUNTIF(Q5:Q173, "X")</f>
        <v>119</v>
      </c>
      <c r="R182">
        <f t="shared" si="6"/>
        <v>37</v>
      </c>
      <c r="S182">
        <f>COUNTIF(S5:S173, "Y")</f>
        <v>5</v>
      </c>
      <c r="T182">
        <f>COUNTIF(T5:T173, "X")</f>
        <v>4</v>
      </c>
      <c r="U182">
        <f>COUNTIF(U5:U173, "X")</f>
        <v>0</v>
      </c>
      <c r="V182">
        <f>COUNTIF(V5:V173, "X")</f>
        <v>1</v>
      </c>
      <c r="X182">
        <f>COUNTIF(X5:X173, "Y")</f>
        <v>4</v>
      </c>
    </row>
    <row r="183" spans="1:24" x14ac:dyDescent="0.3">
      <c r="H183" s="6"/>
      <c r="L183" s="6"/>
    </row>
    <row r="184" spans="1:24" x14ac:dyDescent="0.3">
      <c r="H184" s="6"/>
      <c r="L184" s="6"/>
    </row>
    <row r="185" spans="1:24" x14ac:dyDescent="0.3">
      <c r="H185" s="6"/>
      <c r="L185" s="6"/>
    </row>
    <row r="186" spans="1:24" x14ac:dyDescent="0.3">
      <c r="H186" s="6"/>
      <c r="L186" s="6"/>
    </row>
    <row r="187" spans="1:24" x14ac:dyDescent="0.3">
      <c r="H187" s="6"/>
      <c r="L187" s="6"/>
    </row>
    <row r="188" spans="1:24" x14ac:dyDescent="0.3">
      <c r="H188" s="6"/>
      <c r="L188" s="6"/>
    </row>
    <row r="189" spans="1:24" x14ac:dyDescent="0.3">
      <c r="H189" s="6"/>
      <c r="L189" s="6"/>
    </row>
    <row r="190" spans="1:24" x14ac:dyDescent="0.3">
      <c r="H190" s="6"/>
      <c r="L190" s="6"/>
    </row>
    <row r="191" spans="1:24" x14ac:dyDescent="0.3">
      <c r="H191" s="6"/>
      <c r="L191" s="6"/>
    </row>
    <row r="192" spans="1:24" x14ac:dyDescent="0.3">
      <c r="H192" s="6"/>
      <c r="L192" s="6"/>
    </row>
    <row r="193" spans="8:12" x14ac:dyDescent="0.3">
      <c r="H193" s="6"/>
      <c r="L193" s="6"/>
    </row>
    <row r="194" spans="8:12" x14ac:dyDescent="0.3">
      <c r="H194" s="6"/>
      <c r="L194" s="6"/>
    </row>
    <row r="195" spans="8:12" x14ac:dyDescent="0.3">
      <c r="L195" s="6"/>
    </row>
    <row r="196" spans="8:12" x14ac:dyDescent="0.3">
      <c r="L196" s="6"/>
    </row>
    <row r="197" spans="8:12" x14ac:dyDescent="0.3">
      <c r="L197" s="6"/>
    </row>
    <row r="198" spans="8:12" x14ac:dyDescent="0.3">
      <c r="L198" s="6"/>
    </row>
    <row r="199" spans="8:12" x14ac:dyDescent="0.3">
      <c r="L199" s="6"/>
    </row>
    <row r="200" spans="8:12" x14ac:dyDescent="0.3">
      <c r="L200" s="6"/>
    </row>
    <row r="201" spans="8:12" x14ac:dyDescent="0.3">
      <c r="L201" s="6"/>
    </row>
    <row r="202" spans="8:12" x14ac:dyDescent="0.3">
      <c r="L202" s="6"/>
    </row>
    <row r="203" spans="8:12" x14ac:dyDescent="0.3">
      <c r="L203" s="6"/>
    </row>
    <row r="204" spans="8:12" x14ac:dyDescent="0.3">
      <c r="L204" s="6"/>
    </row>
    <row r="205" spans="8:12" x14ac:dyDescent="0.3">
      <c r="L205" s="6"/>
    </row>
    <row r="206" spans="8:12" x14ac:dyDescent="0.3">
      <c r="L206" s="6"/>
    </row>
    <row r="207" spans="8:12" x14ac:dyDescent="0.3">
      <c r="L207" s="6"/>
    </row>
    <row r="208" spans="8:12" x14ac:dyDescent="0.3">
      <c r="L208" s="6"/>
    </row>
    <row r="209" spans="12:12" x14ac:dyDescent="0.3">
      <c r="L209" s="6"/>
    </row>
    <row r="210" spans="12:12" x14ac:dyDescent="0.3">
      <c r="L210" s="6"/>
    </row>
    <row r="211" spans="12:12" x14ac:dyDescent="0.3">
      <c r="L211" s="6"/>
    </row>
    <row r="212" spans="12:12" x14ac:dyDescent="0.3">
      <c r="L212" s="6"/>
    </row>
    <row r="213" spans="12:12" x14ac:dyDescent="0.3">
      <c r="L213" s="6"/>
    </row>
    <row r="214" spans="12:12" x14ac:dyDescent="0.3">
      <c r="L214" s="6"/>
    </row>
    <row r="215" spans="12:12" x14ac:dyDescent="0.3">
      <c r="L215" s="6"/>
    </row>
    <row r="216" spans="12:12" x14ac:dyDescent="0.3">
      <c r="L216" s="6"/>
    </row>
    <row r="217" spans="12:12" x14ac:dyDescent="0.3">
      <c r="L217" s="6"/>
    </row>
    <row r="218" spans="12:12" x14ac:dyDescent="0.3">
      <c r="L218" s="6"/>
    </row>
    <row r="219" spans="12:12" x14ac:dyDescent="0.3">
      <c r="L219" s="6"/>
    </row>
    <row r="220" spans="12:12" x14ac:dyDescent="0.3">
      <c r="L220" s="6"/>
    </row>
    <row r="221" spans="12:12" x14ac:dyDescent="0.3">
      <c r="L221" s="6"/>
    </row>
    <row r="222" spans="12:12" x14ac:dyDescent="0.3">
      <c r="L222" s="6"/>
    </row>
    <row r="223" spans="12:12" x14ac:dyDescent="0.3">
      <c r="L223" s="6"/>
    </row>
    <row r="224" spans="12:12" x14ac:dyDescent="0.3">
      <c r="L224" s="6"/>
    </row>
    <row r="225" spans="12:12" x14ac:dyDescent="0.3">
      <c r="L225" s="6"/>
    </row>
    <row r="226" spans="12:12" x14ac:dyDescent="0.3">
      <c r="L226" s="6"/>
    </row>
    <row r="227" spans="12:12" x14ac:dyDescent="0.3">
      <c r="L227" s="6"/>
    </row>
    <row r="228" spans="12:12" x14ac:dyDescent="0.3">
      <c r="L228" s="6"/>
    </row>
    <row r="229" spans="12:12" x14ac:dyDescent="0.3">
      <c r="L229" s="6"/>
    </row>
    <row r="230" spans="12:12" x14ac:dyDescent="0.3">
      <c r="L230" s="6"/>
    </row>
    <row r="231" spans="12:12" x14ac:dyDescent="0.3">
      <c r="L231" s="6"/>
    </row>
    <row r="232" spans="12:12" x14ac:dyDescent="0.3">
      <c r="L232" s="6"/>
    </row>
    <row r="233" spans="12:12" x14ac:dyDescent="0.3">
      <c r="L233" s="6"/>
    </row>
    <row r="234" spans="12:12" x14ac:dyDescent="0.3">
      <c r="L234" s="6"/>
    </row>
    <row r="235" spans="12:12" x14ac:dyDescent="0.3">
      <c r="L235" s="6"/>
    </row>
  </sheetData>
  <hyperlinks>
    <hyperlink ref="Y103" r:id="rId1"/>
    <hyperlink ref="Y115" r:id="rId2"/>
  </hyperlinks>
  <pageMargins left="0.7" right="0.7" top="0.75" bottom="0.75" header="0.3" footer="0.3"/>
  <pageSetup scale="35" orientation="portrait" r:id="rId3"/>
  <colBreaks count="1" manualBreakCount="1">
    <brk id="22" max="1048575" man="1"/>
  </col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3"/>
  <sheetViews>
    <sheetView topLeftCell="I1" workbookViewId="0">
      <selection activeCell="W16" sqref="W16"/>
    </sheetView>
  </sheetViews>
  <sheetFormatPr defaultRowHeight="14.4" x14ac:dyDescent="0.3"/>
  <cols>
    <col min="1" max="1" width="9.109375" style="50"/>
    <col min="2" max="2" width="9.88671875" style="50" customWidth="1"/>
    <col min="3" max="3" width="9.109375" style="50"/>
    <col min="4" max="4" width="9.109375" style="56"/>
    <col min="5" max="6" width="9.109375" style="50"/>
    <col min="7" max="14" width="8.88671875" style="50"/>
    <col min="15" max="22" width="9.109375" style="50"/>
    <col min="23" max="23" width="11.5546875" style="50" bestFit="1" customWidth="1"/>
    <col min="24" max="37" width="9.109375" style="50"/>
  </cols>
  <sheetData>
    <row r="2" spans="1:37" x14ac:dyDescent="0.3">
      <c r="A2" s="95" t="s">
        <v>555</v>
      </c>
    </row>
    <row r="3" spans="1:37" ht="15" thickBot="1" x14ac:dyDescent="0.35"/>
    <row r="4" spans="1:37" s="6" customFormat="1" ht="28.8" x14ac:dyDescent="0.3">
      <c r="A4" s="81" t="s">
        <v>544</v>
      </c>
      <c r="B4" s="81" t="s">
        <v>545</v>
      </c>
      <c r="C4" s="82" t="s">
        <v>523</v>
      </c>
      <c r="D4" s="83" t="s">
        <v>535</v>
      </c>
      <c r="E4" s="84" t="s">
        <v>524</v>
      </c>
      <c r="F4" s="85" t="s">
        <v>536</v>
      </c>
      <c r="G4" s="84" t="s">
        <v>567</v>
      </c>
      <c r="H4" s="84" t="s">
        <v>562</v>
      </c>
      <c r="I4" s="84" t="s">
        <v>11</v>
      </c>
      <c r="J4" s="84" t="s">
        <v>562</v>
      </c>
      <c r="K4" s="84" t="s">
        <v>568</v>
      </c>
      <c r="L4" s="84" t="s">
        <v>562</v>
      </c>
      <c r="M4" s="84" t="s">
        <v>9</v>
      </c>
      <c r="N4" s="84" t="s">
        <v>562</v>
      </c>
      <c r="O4" s="86" t="s">
        <v>529</v>
      </c>
      <c r="P4" s="87" t="s">
        <v>537</v>
      </c>
      <c r="Q4" s="87" t="s">
        <v>528</v>
      </c>
      <c r="R4" s="87" t="s">
        <v>538</v>
      </c>
      <c r="S4" s="87" t="s">
        <v>527</v>
      </c>
      <c r="T4" s="87" t="s">
        <v>539</v>
      </c>
      <c r="U4" s="87" t="s">
        <v>526</v>
      </c>
      <c r="V4" s="87" t="s">
        <v>540</v>
      </c>
      <c r="W4" s="88" t="s">
        <v>525</v>
      </c>
      <c r="X4" s="82" t="s">
        <v>530</v>
      </c>
      <c r="Y4" s="84" t="s">
        <v>541</v>
      </c>
      <c r="Z4" s="84" t="s">
        <v>531</v>
      </c>
      <c r="AA4" s="84" t="s">
        <v>542</v>
      </c>
      <c r="AB4" s="84" t="s">
        <v>532</v>
      </c>
      <c r="AC4" s="84" t="s">
        <v>543</v>
      </c>
      <c r="AD4" s="86" t="s">
        <v>533</v>
      </c>
      <c r="AE4" s="87" t="s">
        <v>546</v>
      </c>
      <c r="AF4" s="87" t="s">
        <v>11</v>
      </c>
      <c r="AG4" s="87" t="s">
        <v>547</v>
      </c>
      <c r="AH4" s="87" t="s">
        <v>534</v>
      </c>
      <c r="AI4" s="87" t="s">
        <v>548</v>
      </c>
      <c r="AJ4" s="87" t="s">
        <v>9</v>
      </c>
      <c r="AK4" s="88" t="s">
        <v>549</v>
      </c>
    </row>
    <row r="5" spans="1:37" x14ac:dyDescent="0.3">
      <c r="A5" s="50">
        <v>2014</v>
      </c>
      <c r="B5" s="50">
        <v>36</v>
      </c>
      <c r="C5" s="65">
        <v>32</v>
      </c>
      <c r="D5" s="57">
        <f>C5/B5*100</f>
        <v>88.888888888888886</v>
      </c>
      <c r="E5" s="66">
        <v>4</v>
      </c>
      <c r="F5" s="58">
        <f>E5/B5*100</f>
        <v>11.111111111111111</v>
      </c>
      <c r="G5" s="57">
        <v>19</v>
      </c>
      <c r="H5" s="57">
        <f>G5/B5*100</f>
        <v>52.777777777777779</v>
      </c>
      <c r="I5" s="57">
        <v>5</v>
      </c>
      <c r="J5" s="57">
        <f>I5/B5*100</f>
        <v>13.888888888888889</v>
      </c>
      <c r="K5" s="57">
        <v>6</v>
      </c>
      <c r="L5" s="57">
        <f>K5/B5*100</f>
        <v>16.666666666666664</v>
      </c>
      <c r="M5" s="57">
        <v>5</v>
      </c>
      <c r="N5" s="57">
        <f>M5/B5*100</f>
        <v>13.888888888888889</v>
      </c>
      <c r="O5" s="67">
        <v>91</v>
      </c>
      <c r="P5" s="61">
        <f>O5/W5*100</f>
        <v>67.910447761194021</v>
      </c>
      <c r="Q5" s="68">
        <v>28</v>
      </c>
      <c r="R5" s="61">
        <f>Q5/W5*100</f>
        <v>20.8955223880597</v>
      </c>
      <c r="S5" s="68">
        <v>17</v>
      </c>
      <c r="T5" s="61">
        <f>S5/W5*100</f>
        <v>12.686567164179104</v>
      </c>
      <c r="U5" s="68">
        <v>0</v>
      </c>
      <c r="V5" s="61">
        <f>U5/W5*100</f>
        <v>0</v>
      </c>
      <c r="W5" s="69">
        <v>134</v>
      </c>
      <c r="X5" s="70">
        <v>3</v>
      </c>
      <c r="Y5" s="63">
        <f t="shared" ref="Y5:Y11" si="0">X5/B5*100</f>
        <v>8.3333333333333321</v>
      </c>
      <c r="Z5" s="71">
        <v>27</v>
      </c>
      <c r="AA5" s="63">
        <f t="shared" ref="AA5:AA11" si="1">Z5/B5*100</f>
        <v>75</v>
      </c>
      <c r="AB5" s="71">
        <v>6</v>
      </c>
      <c r="AC5" s="63">
        <f t="shared" ref="AC5:AC11" si="2">AB5/B5*100</f>
        <v>16.666666666666664</v>
      </c>
      <c r="AD5" s="67">
        <v>0</v>
      </c>
      <c r="AE5" s="61">
        <f t="shared" ref="AE5:AE11" si="3">AD5/B5*100</f>
        <v>0</v>
      </c>
      <c r="AF5" s="68">
        <v>0</v>
      </c>
      <c r="AG5" s="61">
        <f t="shared" ref="AG5:AG11" si="4">AF5/B5*100</f>
        <v>0</v>
      </c>
      <c r="AH5" s="68">
        <v>0</v>
      </c>
      <c r="AI5" s="61">
        <f t="shared" ref="AI5:AI11" si="5">AH5/B5*100</f>
        <v>0</v>
      </c>
      <c r="AJ5" s="68">
        <v>0</v>
      </c>
      <c r="AK5" s="79">
        <f t="shared" ref="AK5:AK11" si="6">AJ5/B5*100</f>
        <v>0</v>
      </c>
    </row>
    <row r="6" spans="1:37" x14ac:dyDescent="0.3">
      <c r="A6" s="50">
        <v>2013</v>
      </c>
      <c r="B6" s="50">
        <v>30</v>
      </c>
      <c r="C6" s="65">
        <v>26</v>
      </c>
      <c r="D6" s="57">
        <f t="shared" ref="D6:D11" si="7">C6/B6*100</f>
        <v>86.666666666666671</v>
      </c>
      <c r="E6" s="66">
        <v>4</v>
      </c>
      <c r="F6" s="58">
        <f t="shared" ref="F6:F11" si="8">E6/B6*100</f>
        <v>13.333333333333334</v>
      </c>
      <c r="G6" s="57">
        <v>14</v>
      </c>
      <c r="H6" s="57">
        <f t="shared" ref="H6:H11" si="9">G6/B6*100</f>
        <v>46.666666666666664</v>
      </c>
      <c r="I6" s="57">
        <v>13</v>
      </c>
      <c r="J6" s="57">
        <f t="shared" ref="J6:J11" si="10">I6/B6*100</f>
        <v>43.333333333333336</v>
      </c>
      <c r="K6" s="57">
        <v>1</v>
      </c>
      <c r="L6" s="57">
        <f t="shared" ref="L6:L11" si="11">K6/B6*100</f>
        <v>3.3333333333333335</v>
      </c>
      <c r="M6" s="57">
        <v>2</v>
      </c>
      <c r="N6" s="57">
        <f t="shared" ref="N6:N11" si="12">M6/B6*100</f>
        <v>6.666666666666667</v>
      </c>
      <c r="O6" s="67">
        <v>98</v>
      </c>
      <c r="P6" s="61">
        <f t="shared" ref="P6:P11" si="13">O6/W6*100</f>
        <v>74.242424242424249</v>
      </c>
      <c r="Q6" s="68">
        <v>17</v>
      </c>
      <c r="R6" s="61">
        <f t="shared" ref="R6:R11" si="14">Q6/W6*100</f>
        <v>12.878787878787879</v>
      </c>
      <c r="S6" s="68">
        <v>11</v>
      </c>
      <c r="T6" s="61">
        <f t="shared" ref="T6:T11" si="15">S6/W6*100</f>
        <v>8.3333333333333321</v>
      </c>
      <c r="U6" s="68">
        <v>0</v>
      </c>
      <c r="V6" s="61">
        <f t="shared" ref="V6:V11" si="16">U6/W6*100</f>
        <v>0</v>
      </c>
      <c r="W6" s="69">
        <v>132</v>
      </c>
      <c r="X6" s="70">
        <v>0</v>
      </c>
      <c r="Y6" s="63">
        <f t="shared" si="0"/>
        <v>0</v>
      </c>
      <c r="Z6" s="71">
        <v>21</v>
      </c>
      <c r="AA6" s="63">
        <f t="shared" si="1"/>
        <v>70</v>
      </c>
      <c r="AB6" s="71">
        <v>9</v>
      </c>
      <c r="AC6" s="63">
        <f t="shared" si="2"/>
        <v>30</v>
      </c>
      <c r="AD6" s="67">
        <v>0</v>
      </c>
      <c r="AE6" s="61">
        <f t="shared" si="3"/>
        <v>0</v>
      </c>
      <c r="AF6" s="68">
        <v>0</v>
      </c>
      <c r="AG6" s="61">
        <f t="shared" si="4"/>
        <v>0</v>
      </c>
      <c r="AH6" s="68">
        <v>0</v>
      </c>
      <c r="AI6" s="61">
        <f t="shared" si="5"/>
        <v>0</v>
      </c>
      <c r="AJ6" s="68">
        <v>0</v>
      </c>
      <c r="AK6" s="79">
        <f t="shared" si="6"/>
        <v>0</v>
      </c>
    </row>
    <row r="7" spans="1:37" x14ac:dyDescent="0.3">
      <c r="A7" s="50">
        <v>2012</v>
      </c>
      <c r="B7" s="50">
        <v>32</v>
      </c>
      <c r="C7" s="65">
        <v>27</v>
      </c>
      <c r="D7" s="57">
        <f t="shared" si="7"/>
        <v>84.375</v>
      </c>
      <c r="E7" s="66">
        <v>5</v>
      </c>
      <c r="F7" s="58">
        <f t="shared" si="8"/>
        <v>15.625</v>
      </c>
      <c r="G7" s="57">
        <v>18</v>
      </c>
      <c r="H7" s="57">
        <f t="shared" si="9"/>
        <v>56.25</v>
      </c>
      <c r="I7" s="57">
        <v>9</v>
      </c>
      <c r="J7" s="57">
        <f t="shared" si="10"/>
        <v>28.125</v>
      </c>
      <c r="K7" s="57">
        <v>3</v>
      </c>
      <c r="L7" s="57">
        <f t="shared" si="11"/>
        <v>9.375</v>
      </c>
      <c r="M7" s="57">
        <v>2</v>
      </c>
      <c r="N7" s="57">
        <f t="shared" si="12"/>
        <v>6.25</v>
      </c>
      <c r="O7" s="67">
        <v>79</v>
      </c>
      <c r="P7" s="61">
        <f t="shared" si="13"/>
        <v>71.818181818181813</v>
      </c>
      <c r="Q7" s="68">
        <v>31</v>
      </c>
      <c r="R7" s="61">
        <f t="shared" si="14"/>
        <v>28.18181818181818</v>
      </c>
      <c r="S7" s="68">
        <v>11</v>
      </c>
      <c r="T7" s="61">
        <f t="shared" si="15"/>
        <v>10</v>
      </c>
      <c r="U7" s="68">
        <v>0</v>
      </c>
      <c r="V7" s="61">
        <f t="shared" si="16"/>
        <v>0</v>
      </c>
      <c r="W7" s="69">
        <v>110</v>
      </c>
      <c r="X7" s="70">
        <v>0</v>
      </c>
      <c r="Y7" s="63">
        <f t="shared" si="0"/>
        <v>0</v>
      </c>
      <c r="Z7" s="71">
        <v>22</v>
      </c>
      <c r="AA7" s="63">
        <f t="shared" si="1"/>
        <v>68.75</v>
      </c>
      <c r="AB7" s="71">
        <v>10</v>
      </c>
      <c r="AC7" s="63">
        <f t="shared" si="2"/>
        <v>31.25</v>
      </c>
      <c r="AD7" s="67">
        <v>0</v>
      </c>
      <c r="AE7" s="61">
        <f t="shared" si="3"/>
        <v>0</v>
      </c>
      <c r="AF7" s="68">
        <v>0</v>
      </c>
      <c r="AG7" s="61">
        <f t="shared" si="4"/>
        <v>0</v>
      </c>
      <c r="AH7" s="68">
        <v>0</v>
      </c>
      <c r="AI7" s="61">
        <f t="shared" si="5"/>
        <v>0</v>
      </c>
      <c r="AJ7" s="68">
        <v>0</v>
      </c>
      <c r="AK7" s="79">
        <f t="shared" si="6"/>
        <v>0</v>
      </c>
    </row>
    <row r="8" spans="1:37" x14ac:dyDescent="0.3">
      <c r="A8" s="50">
        <v>2011</v>
      </c>
      <c r="B8" s="50">
        <v>26</v>
      </c>
      <c r="C8" s="65">
        <v>21</v>
      </c>
      <c r="D8" s="57">
        <f t="shared" si="7"/>
        <v>80.769230769230774</v>
      </c>
      <c r="E8" s="66">
        <v>5</v>
      </c>
      <c r="F8" s="58">
        <f t="shared" si="8"/>
        <v>19.230769230769234</v>
      </c>
      <c r="G8" s="57">
        <v>15</v>
      </c>
      <c r="H8" s="57">
        <f t="shared" si="9"/>
        <v>57.692307692307686</v>
      </c>
      <c r="I8" s="57">
        <v>3</v>
      </c>
      <c r="J8" s="57">
        <f t="shared" si="10"/>
        <v>11.538461538461538</v>
      </c>
      <c r="K8" s="57">
        <v>6</v>
      </c>
      <c r="L8" s="57">
        <f t="shared" si="11"/>
        <v>23.076923076923077</v>
      </c>
      <c r="M8" s="57">
        <v>2</v>
      </c>
      <c r="N8" s="57">
        <f t="shared" si="12"/>
        <v>7.6923076923076925</v>
      </c>
      <c r="O8" s="67">
        <v>77</v>
      </c>
      <c r="P8" s="61">
        <f t="shared" si="13"/>
        <v>77</v>
      </c>
      <c r="Q8" s="68">
        <v>13</v>
      </c>
      <c r="R8" s="61">
        <f t="shared" si="14"/>
        <v>13</v>
      </c>
      <c r="S8" s="68">
        <v>11</v>
      </c>
      <c r="T8" s="61">
        <f t="shared" si="15"/>
        <v>11</v>
      </c>
      <c r="U8" s="68">
        <v>0</v>
      </c>
      <c r="V8" s="61">
        <f t="shared" si="16"/>
        <v>0</v>
      </c>
      <c r="W8" s="69">
        <v>100</v>
      </c>
      <c r="X8" s="70">
        <v>2</v>
      </c>
      <c r="Y8" s="63">
        <f t="shared" si="0"/>
        <v>7.6923076923076925</v>
      </c>
      <c r="Z8" s="71">
        <v>20</v>
      </c>
      <c r="AA8" s="63">
        <f t="shared" si="1"/>
        <v>76.923076923076934</v>
      </c>
      <c r="AB8" s="71">
        <v>4</v>
      </c>
      <c r="AC8" s="63">
        <f t="shared" si="2"/>
        <v>15.384615384615385</v>
      </c>
      <c r="AD8" s="67">
        <v>0</v>
      </c>
      <c r="AE8" s="61">
        <f t="shared" si="3"/>
        <v>0</v>
      </c>
      <c r="AF8" s="68">
        <v>0</v>
      </c>
      <c r="AG8" s="61">
        <f t="shared" si="4"/>
        <v>0</v>
      </c>
      <c r="AH8" s="68">
        <v>0</v>
      </c>
      <c r="AI8" s="61">
        <f t="shared" si="5"/>
        <v>0</v>
      </c>
      <c r="AJ8" s="68">
        <v>0</v>
      </c>
      <c r="AK8" s="79">
        <f t="shared" si="6"/>
        <v>0</v>
      </c>
    </row>
    <row r="9" spans="1:37" x14ac:dyDescent="0.3">
      <c r="A9" s="50">
        <v>2010</v>
      </c>
      <c r="B9" s="50">
        <v>25</v>
      </c>
      <c r="C9" s="65">
        <v>20</v>
      </c>
      <c r="D9" s="57">
        <f t="shared" si="7"/>
        <v>80</v>
      </c>
      <c r="E9" s="66">
        <v>5</v>
      </c>
      <c r="F9" s="58">
        <f t="shared" si="8"/>
        <v>20</v>
      </c>
      <c r="G9" s="57">
        <v>15</v>
      </c>
      <c r="H9" s="57">
        <f t="shared" si="9"/>
        <v>60</v>
      </c>
      <c r="I9" s="57">
        <v>4</v>
      </c>
      <c r="J9" s="57">
        <f t="shared" si="10"/>
        <v>16</v>
      </c>
      <c r="K9" s="57">
        <v>4</v>
      </c>
      <c r="L9" s="57">
        <f t="shared" si="11"/>
        <v>16</v>
      </c>
      <c r="M9" s="57">
        <v>2</v>
      </c>
      <c r="N9" s="57">
        <f t="shared" si="12"/>
        <v>8</v>
      </c>
      <c r="O9" s="67">
        <v>65</v>
      </c>
      <c r="P9" s="61">
        <f t="shared" si="13"/>
        <v>118.18181818181819</v>
      </c>
      <c r="Q9" s="68">
        <v>7</v>
      </c>
      <c r="R9" s="61">
        <f t="shared" si="14"/>
        <v>12.727272727272727</v>
      </c>
      <c r="S9" s="68">
        <v>15</v>
      </c>
      <c r="T9" s="61">
        <f t="shared" si="15"/>
        <v>27.27272727272727</v>
      </c>
      <c r="U9" s="68">
        <v>0</v>
      </c>
      <c r="V9" s="61">
        <f t="shared" si="16"/>
        <v>0</v>
      </c>
      <c r="W9" s="69">
        <v>55</v>
      </c>
      <c r="X9" s="70">
        <v>1</v>
      </c>
      <c r="Y9" s="63">
        <f t="shared" si="0"/>
        <v>4</v>
      </c>
      <c r="Z9" s="71">
        <v>18</v>
      </c>
      <c r="AA9" s="63">
        <f t="shared" si="1"/>
        <v>72</v>
      </c>
      <c r="AB9" s="71">
        <v>6</v>
      </c>
      <c r="AC9" s="63">
        <f t="shared" si="2"/>
        <v>24</v>
      </c>
      <c r="AD9" s="67">
        <v>0</v>
      </c>
      <c r="AE9" s="61">
        <f t="shared" si="3"/>
        <v>0</v>
      </c>
      <c r="AF9" s="68">
        <v>0</v>
      </c>
      <c r="AG9" s="61">
        <f t="shared" si="4"/>
        <v>0</v>
      </c>
      <c r="AH9" s="68">
        <v>0</v>
      </c>
      <c r="AI9" s="61">
        <f t="shared" si="5"/>
        <v>0</v>
      </c>
      <c r="AJ9" s="68">
        <v>0</v>
      </c>
      <c r="AK9" s="79">
        <f t="shared" si="6"/>
        <v>0</v>
      </c>
    </row>
    <row r="10" spans="1:37" x14ac:dyDescent="0.3">
      <c r="A10" s="50">
        <v>2009</v>
      </c>
      <c r="B10" s="50">
        <v>15</v>
      </c>
      <c r="C10" s="65">
        <v>7</v>
      </c>
      <c r="D10" s="57">
        <f t="shared" si="7"/>
        <v>46.666666666666664</v>
      </c>
      <c r="E10" s="66">
        <v>8</v>
      </c>
      <c r="F10" s="58">
        <f t="shared" si="8"/>
        <v>53.333333333333336</v>
      </c>
      <c r="G10" s="57">
        <v>10</v>
      </c>
      <c r="H10" s="57">
        <f t="shared" si="9"/>
        <v>66.666666666666657</v>
      </c>
      <c r="I10" s="57">
        <v>4</v>
      </c>
      <c r="J10" s="57">
        <f t="shared" si="10"/>
        <v>26.666666666666668</v>
      </c>
      <c r="K10" s="57">
        <v>1</v>
      </c>
      <c r="L10" s="57">
        <f t="shared" si="11"/>
        <v>6.666666666666667</v>
      </c>
      <c r="M10" s="57">
        <v>0</v>
      </c>
      <c r="N10" s="57">
        <f t="shared" si="12"/>
        <v>0</v>
      </c>
      <c r="O10" s="67">
        <v>43</v>
      </c>
      <c r="P10" s="61">
        <f t="shared" si="13"/>
        <v>86</v>
      </c>
      <c r="Q10" s="68">
        <v>7</v>
      </c>
      <c r="R10" s="61">
        <f t="shared" si="14"/>
        <v>14.000000000000002</v>
      </c>
      <c r="S10" s="68">
        <v>0</v>
      </c>
      <c r="T10" s="61">
        <f t="shared" si="15"/>
        <v>0</v>
      </c>
      <c r="U10" s="68">
        <v>0</v>
      </c>
      <c r="V10" s="61">
        <f t="shared" si="16"/>
        <v>0</v>
      </c>
      <c r="W10" s="69">
        <v>50</v>
      </c>
      <c r="X10" s="70">
        <v>0</v>
      </c>
      <c r="Y10" s="63">
        <f t="shared" si="0"/>
        <v>0</v>
      </c>
      <c r="Z10" s="71">
        <v>11</v>
      </c>
      <c r="AA10" s="63">
        <f t="shared" si="1"/>
        <v>73.333333333333329</v>
      </c>
      <c r="AB10" s="71">
        <v>2</v>
      </c>
      <c r="AC10" s="63">
        <f t="shared" si="2"/>
        <v>13.333333333333334</v>
      </c>
      <c r="AD10" s="67">
        <v>5</v>
      </c>
      <c r="AE10" s="61">
        <f t="shared" si="3"/>
        <v>33.333333333333329</v>
      </c>
      <c r="AF10" s="68">
        <v>4</v>
      </c>
      <c r="AG10" s="61">
        <f t="shared" si="4"/>
        <v>26.666666666666668</v>
      </c>
      <c r="AH10" s="68">
        <v>0</v>
      </c>
      <c r="AI10" s="61">
        <f t="shared" si="5"/>
        <v>0</v>
      </c>
      <c r="AJ10" s="68">
        <v>1</v>
      </c>
      <c r="AK10" s="79">
        <f t="shared" si="6"/>
        <v>6.666666666666667</v>
      </c>
    </row>
    <row r="11" spans="1:37" ht="26.25" customHeight="1" thickBot="1" x14ac:dyDescent="0.35">
      <c r="A11" s="89" t="s">
        <v>521</v>
      </c>
      <c r="B11" s="90">
        <v>164</v>
      </c>
      <c r="C11" s="72">
        <v>133</v>
      </c>
      <c r="D11" s="59">
        <f t="shared" si="7"/>
        <v>81.097560975609767</v>
      </c>
      <c r="E11" s="73">
        <f>SUM(E5:E10)</f>
        <v>31</v>
      </c>
      <c r="F11" s="60">
        <f t="shared" si="8"/>
        <v>18.902439024390244</v>
      </c>
      <c r="G11" s="99">
        <v>91</v>
      </c>
      <c r="H11" s="100">
        <f t="shared" si="9"/>
        <v>55.487804878048784</v>
      </c>
      <c r="I11" s="100">
        <v>38</v>
      </c>
      <c r="J11" s="100">
        <f t="shared" si="10"/>
        <v>23.170731707317074</v>
      </c>
      <c r="K11" s="100">
        <v>21</v>
      </c>
      <c r="L11" s="100">
        <f t="shared" si="11"/>
        <v>12.804878048780488</v>
      </c>
      <c r="M11" s="101">
        <v>13</v>
      </c>
      <c r="N11" s="57">
        <f t="shared" si="12"/>
        <v>7.9268292682926829</v>
      </c>
      <c r="O11" s="74">
        <v>453</v>
      </c>
      <c r="P11" s="62">
        <f t="shared" si="13"/>
        <v>77.969018932874363</v>
      </c>
      <c r="Q11" s="75">
        <v>103</v>
      </c>
      <c r="R11" s="62">
        <f t="shared" si="14"/>
        <v>17.728055077452666</v>
      </c>
      <c r="S11" s="75">
        <v>65</v>
      </c>
      <c r="T11" s="62">
        <f t="shared" si="15"/>
        <v>11.187607573149743</v>
      </c>
      <c r="U11" s="75">
        <v>0</v>
      </c>
      <c r="V11" s="62">
        <f t="shared" si="16"/>
        <v>0</v>
      </c>
      <c r="W11" s="76">
        <v>581</v>
      </c>
      <c r="X11" s="77">
        <v>6</v>
      </c>
      <c r="Y11" s="64">
        <f t="shared" si="0"/>
        <v>3.6585365853658534</v>
      </c>
      <c r="Z11" s="78">
        <v>119</v>
      </c>
      <c r="AA11" s="64">
        <f t="shared" si="1"/>
        <v>72.560975609756099</v>
      </c>
      <c r="AB11" s="78">
        <v>37</v>
      </c>
      <c r="AC11" s="64">
        <f t="shared" si="2"/>
        <v>22.560975609756099</v>
      </c>
      <c r="AD11" s="74">
        <v>5</v>
      </c>
      <c r="AE11" s="62">
        <f t="shared" si="3"/>
        <v>3.0487804878048781</v>
      </c>
      <c r="AF11" s="75">
        <v>4</v>
      </c>
      <c r="AG11" s="62">
        <f t="shared" si="4"/>
        <v>2.4390243902439024</v>
      </c>
      <c r="AH11" s="75">
        <v>0</v>
      </c>
      <c r="AI11" s="62">
        <f t="shared" si="5"/>
        <v>0</v>
      </c>
      <c r="AJ11" s="75">
        <v>1</v>
      </c>
      <c r="AK11" s="80">
        <f t="shared" si="6"/>
        <v>0.6097560975609756</v>
      </c>
    </row>
    <row r="14" spans="1:37" x14ac:dyDescent="0.3">
      <c r="A14" s="95" t="s">
        <v>556</v>
      </c>
    </row>
    <row r="15" spans="1:37" ht="15" thickBot="1" x14ac:dyDescent="0.35">
      <c r="W15" s="50" t="s">
        <v>561</v>
      </c>
    </row>
    <row r="16" spans="1:37" s="6" customFormat="1" ht="28.8" x14ac:dyDescent="0.3">
      <c r="A16" s="82" t="s">
        <v>544</v>
      </c>
      <c r="B16" s="84" t="s">
        <v>559</v>
      </c>
      <c r="C16" s="84" t="s">
        <v>558</v>
      </c>
      <c r="D16" s="97" t="s">
        <v>557</v>
      </c>
      <c r="E16" s="96"/>
      <c r="F16" s="96"/>
      <c r="G16" s="96"/>
      <c r="H16" s="96"/>
      <c r="I16" s="96"/>
      <c r="J16" s="96"/>
      <c r="K16" s="96"/>
      <c r="L16" s="96"/>
      <c r="M16" s="96"/>
      <c r="N16" s="96"/>
      <c r="O16" s="96"/>
      <c r="P16" s="96"/>
      <c r="Q16" s="96"/>
      <c r="R16" s="96"/>
      <c r="S16" s="96"/>
      <c r="T16" s="96"/>
      <c r="U16" s="96"/>
      <c r="V16" s="96"/>
      <c r="W16" s="96">
        <f>4/164</f>
        <v>2.4390243902439025E-2</v>
      </c>
      <c r="X16" s="96"/>
      <c r="Y16" s="96"/>
      <c r="Z16" s="96"/>
      <c r="AA16" s="96"/>
      <c r="AB16" s="96"/>
      <c r="AC16" s="96"/>
      <c r="AD16" s="96"/>
      <c r="AE16" s="96"/>
      <c r="AF16" s="96"/>
      <c r="AG16" s="96"/>
      <c r="AH16" s="96"/>
      <c r="AI16" s="96"/>
      <c r="AJ16" s="96"/>
      <c r="AK16" s="96"/>
    </row>
    <row r="17" spans="1:4" x14ac:dyDescent="0.3">
      <c r="A17" s="65">
        <v>2014</v>
      </c>
      <c r="B17" s="66">
        <v>52</v>
      </c>
      <c r="C17" s="66">
        <v>41</v>
      </c>
      <c r="D17" s="58">
        <f>C17/B17*100</f>
        <v>78.84615384615384</v>
      </c>
    </row>
    <row r="18" spans="1:4" x14ac:dyDescent="0.3">
      <c r="A18" s="65">
        <v>2013</v>
      </c>
      <c r="B18" s="66">
        <v>45</v>
      </c>
      <c r="C18" s="66">
        <v>34</v>
      </c>
      <c r="D18" s="58">
        <f t="shared" ref="D18:D23" si="17">C18/B18*100</f>
        <v>75.555555555555557</v>
      </c>
    </row>
    <row r="19" spans="1:4" x14ac:dyDescent="0.3">
      <c r="A19" s="65">
        <v>2012</v>
      </c>
      <c r="B19" s="66">
        <v>34</v>
      </c>
      <c r="C19" s="66">
        <v>32</v>
      </c>
      <c r="D19" s="58">
        <f t="shared" si="17"/>
        <v>94.117647058823522</v>
      </c>
    </row>
    <row r="20" spans="1:4" x14ac:dyDescent="0.3">
      <c r="A20" s="65">
        <v>2011</v>
      </c>
      <c r="B20" s="66">
        <v>30</v>
      </c>
      <c r="C20" s="66">
        <v>27</v>
      </c>
      <c r="D20" s="58">
        <f t="shared" si="17"/>
        <v>90</v>
      </c>
    </row>
    <row r="21" spans="1:4" x14ac:dyDescent="0.3">
      <c r="A21" s="65">
        <v>2010</v>
      </c>
      <c r="B21" s="66">
        <v>29</v>
      </c>
      <c r="C21" s="66">
        <v>26</v>
      </c>
      <c r="D21" s="58">
        <f t="shared" si="17"/>
        <v>89.65517241379311</v>
      </c>
    </row>
    <row r="22" spans="1:4" x14ac:dyDescent="0.3">
      <c r="A22" s="65">
        <v>2009</v>
      </c>
      <c r="B22" s="66">
        <v>30</v>
      </c>
      <c r="C22" s="66">
        <v>25</v>
      </c>
      <c r="D22" s="58">
        <f t="shared" si="17"/>
        <v>83.333333333333343</v>
      </c>
    </row>
    <row r="23" spans="1:4" ht="15" thickBot="1" x14ac:dyDescent="0.35">
      <c r="A23" s="72" t="s">
        <v>521</v>
      </c>
      <c r="B23" s="73">
        <f>SUM(B17:B22)</f>
        <v>220</v>
      </c>
      <c r="C23" s="73">
        <f>SUM(C17:C22)</f>
        <v>185</v>
      </c>
      <c r="D23" s="60">
        <f t="shared" si="17"/>
        <v>84.090909090909093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2:I15"/>
  <sheetViews>
    <sheetView workbookViewId="0">
      <selection activeCell="K15" sqref="K15"/>
    </sheetView>
  </sheetViews>
  <sheetFormatPr defaultRowHeight="14.4" x14ac:dyDescent="0.3"/>
  <sheetData>
    <row r="12" spans="6:9" x14ac:dyDescent="0.3">
      <c r="F12" s="42" t="s">
        <v>563</v>
      </c>
      <c r="G12" s="42" t="s">
        <v>564</v>
      </c>
      <c r="H12" s="42" t="s">
        <v>565</v>
      </c>
      <c r="I12" s="42" t="s">
        <v>566</v>
      </c>
    </row>
    <row r="13" spans="6:9" x14ac:dyDescent="0.3">
      <c r="F13" s="42"/>
      <c r="G13" s="42"/>
      <c r="H13" s="98"/>
      <c r="I13" s="42"/>
    </row>
    <row r="14" spans="6:9" x14ac:dyDescent="0.3">
      <c r="F14" s="42"/>
      <c r="G14" s="42"/>
      <c r="H14" s="98"/>
      <c r="I14" s="42"/>
    </row>
    <row r="15" spans="6:9" x14ac:dyDescent="0.3">
      <c r="F15" s="42"/>
      <c r="G15" s="42"/>
      <c r="H15" s="98"/>
      <c r="I15" s="4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 Data</vt:lpstr>
      <vt:lpstr>Summary Data</vt:lpstr>
      <vt:lpstr>Sheet1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ProScribe</cp:lastModifiedBy>
  <cp:lastPrinted>2014-12-06T00:41:11Z</cp:lastPrinted>
  <dcterms:created xsi:type="dcterms:W3CDTF">2014-10-28T10:49:22Z</dcterms:created>
  <dcterms:modified xsi:type="dcterms:W3CDTF">2016-01-18T22:30:22Z</dcterms:modified>
</cp:coreProperties>
</file>