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6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X122" i="1" l="1"/>
  <c r="CX118" i="1"/>
  <c r="CX114" i="1"/>
  <c r="CW122" i="1" l="1"/>
  <c r="CV122" i="1"/>
  <c r="CU122" i="1"/>
  <c r="CX121" i="1"/>
  <c r="CX120" i="1"/>
  <c r="CX119" i="1"/>
  <c r="CW118" i="1"/>
  <c r="CV118" i="1"/>
  <c r="CU118" i="1"/>
  <c r="CX117" i="1"/>
  <c r="CX116" i="1"/>
  <c r="CX115" i="1"/>
  <c r="CW114" i="1"/>
  <c r="CV114" i="1"/>
  <c r="CU114" i="1"/>
  <c r="CX113" i="1"/>
  <c r="CX112" i="1"/>
  <c r="CX111" i="1"/>
  <c r="I92" i="1"/>
  <c r="H92" i="1"/>
  <c r="G92" i="1"/>
  <c r="F92" i="1"/>
  <c r="E92" i="1"/>
  <c r="D92" i="1"/>
  <c r="I90" i="1"/>
  <c r="I91" i="1" s="1"/>
  <c r="H90" i="1"/>
  <c r="H91" i="1" s="1"/>
  <c r="G90" i="1"/>
  <c r="G91" i="1" s="1"/>
  <c r="F90" i="1"/>
  <c r="F91" i="1" s="1"/>
  <c r="E90" i="1"/>
  <c r="E91" i="1" s="1"/>
  <c r="D90" i="1"/>
  <c r="D91" i="1" s="1"/>
  <c r="P88" i="1"/>
  <c r="O88" i="1"/>
  <c r="N88" i="1"/>
  <c r="P87" i="1"/>
  <c r="O87" i="1"/>
  <c r="N87" i="1"/>
  <c r="P84" i="1"/>
  <c r="O84" i="1"/>
  <c r="N84" i="1"/>
  <c r="P83" i="1"/>
  <c r="O83" i="1"/>
  <c r="N83" i="1"/>
  <c r="P80" i="1"/>
  <c r="O80" i="1"/>
  <c r="N80" i="1"/>
  <c r="P79" i="1"/>
  <c r="O79" i="1"/>
  <c r="N79" i="1"/>
  <c r="N76" i="1"/>
  <c r="M76" i="1"/>
  <c r="L76" i="1"/>
  <c r="K76" i="1"/>
  <c r="J76" i="1"/>
  <c r="I76" i="1"/>
  <c r="H76" i="1"/>
  <c r="G76" i="1"/>
  <c r="F76" i="1"/>
  <c r="E76" i="1"/>
  <c r="D76" i="1"/>
  <c r="C76" i="1"/>
  <c r="N74" i="1"/>
  <c r="N75" i="1" s="1"/>
  <c r="M74" i="1"/>
  <c r="M75" i="1" s="1"/>
  <c r="L74" i="1"/>
  <c r="L75" i="1" s="1"/>
  <c r="K74" i="1"/>
  <c r="K75" i="1" s="1"/>
  <c r="J74" i="1"/>
  <c r="J75" i="1" s="1"/>
  <c r="I74" i="1"/>
  <c r="I75" i="1" s="1"/>
  <c r="H74" i="1"/>
  <c r="H75" i="1" s="1"/>
  <c r="G74" i="1"/>
  <c r="G75" i="1" s="1"/>
  <c r="F74" i="1"/>
  <c r="F75" i="1" s="1"/>
  <c r="E74" i="1"/>
  <c r="E75" i="1" s="1"/>
  <c r="D74" i="1"/>
  <c r="D75" i="1" s="1"/>
  <c r="C74" i="1"/>
  <c r="C75" i="1" s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G37" i="1"/>
  <c r="F37" i="1"/>
  <c r="E37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H36" i="1"/>
  <c r="H35" i="1"/>
  <c r="H34" i="1"/>
  <c r="G33" i="1"/>
  <c r="F33" i="1"/>
  <c r="E33" i="1"/>
  <c r="H32" i="1"/>
  <c r="H31" i="1"/>
  <c r="H30" i="1"/>
  <c r="G29" i="1"/>
  <c r="F29" i="1"/>
  <c r="E29" i="1"/>
  <c r="H28" i="1"/>
  <c r="H27" i="1"/>
  <c r="H26" i="1"/>
  <c r="V19" i="1"/>
  <c r="W19" i="1" s="1"/>
  <c r="U19" i="1"/>
  <c r="Q19" i="1"/>
  <c r="P19" i="1"/>
  <c r="J19" i="1"/>
  <c r="I19" i="1"/>
  <c r="W18" i="1"/>
  <c r="V18" i="1"/>
  <c r="U18" i="1"/>
  <c r="Q18" i="1"/>
  <c r="P18" i="1"/>
  <c r="J18" i="1"/>
  <c r="I18" i="1"/>
  <c r="V17" i="1"/>
  <c r="W17" i="1" s="1"/>
  <c r="U17" i="1"/>
  <c r="U20" i="1" s="1"/>
  <c r="Q17" i="1"/>
  <c r="P17" i="1"/>
  <c r="P20" i="1" s="1"/>
  <c r="J17" i="1"/>
  <c r="I17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E13" i="1"/>
  <c r="AD13" i="1"/>
  <c r="AC13" i="1"/>
  <c r="AB13" i="1"/>
  <c r="AA13" i="1"/>
  <c r="Z13" i="1"/>
  <c r="Y13" i="1"/>
  <c r="X13" i="1"/>
  <c r="W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<sst xmlns="http://schemas.openxmlformats.org/spreadsheetml/2006/main" count="424" uniqueCount="82">
  <si>
    <t xml:space="preserve">Blow fly </t>
  </si>
  <si>
    <t>Tree2</t>
  </si>
  <si>
    <t>tree4</t>
  </si>
  <si>
    <t>tree 6</t>
  </si>
  <si>
    <t>Closed</t>
  </si>
  <si>
    <t>Tree 1</t>
  </si>
  <si>
    <t>Tree 3</t>
  </si>
  <si>
    <t>tree 5</t>
  </si>
  <si>
    <t>Open</t>
  </si>
  <si>
    <t>tree 1</t>
  </si>
  <si>
    <t>tree 2</t>
  </si>
  <si>
    <t>tree 3</t>
  </si>
  <si>
    <t>After 10 days</t>
  </si>
  <si>
    <t>number of fruit at marble stage/twigs</t>
  </si>
  <si>
    <t xml:space="preserve">Flowers/inflorescence </t>
  </si>
  <si>
    <t>conical</t>
  </si>
  <si>
    <t>pyramid</t>
  </si>
  <si>
    <t>irregular</t>
  </si>
  <si>
    <t>Conical</t>
  </si>
  <si>
    <t>Avg</t>
  </si>
  <si>
    <t>AVG</t>
  </si>
  <si>
    <t>Sum</t>
  </si>
  <si>
    <t>Blow fly</t>
  </si>
  <si>
    <t>open</t>
  </si>
  <si>
    <t>Pyramid</t>
  </si>
  <si>
    <t>Irregular</t>
  </si>
  <si>
    <t>after 15 days</t>
  </si>
  <si>
    <t>Number and types of flower/tree</t>
  </si>
  <si>
    <t>Types</t>
  </si>
  <si>
    <t xml:space="preserve">Number of Bud </t>
  </si>
  <si>
    <t>tree 7</t>
  </si>
  <si>
    <t>tree 9</t>
  </si>
  <si>
    <t>tree 8</t>
  </si>
  <si>
    <t>Close</t>
  </si>
  <si>
    <t>total Number of Flower</t>
  </si>
  <si>
    <t>No. of Twigs</t>
  </si>
  <si>
    <t>Tree 5</t>
  </si>
  <si>
    <t>Bow fly</t>
  </si>
  <si>
    <t>Tree 2</t>
  </si>
  <si>
    <t>tree6</t>
  </si>
  <si>
    <t>tree cont 1</t>
  </si>
  <si>
    <t>tree cont 2</t>
  </si>
  <si>
    <t>tree cont 3</t>
  </si>
  <si>
    <t>Number of Bud</t>
  </si>
  <si>
    <t>mango fruit size</t>
  </si>
  <si>
    <t>Close cage</t>
  </si>
  <si>
    <t>Blow fly cage</t>
  </si>
  <si>
    <t>t1</t>
  </si>
  <si>
    <t>t3</t>
  </si>
  <si>
    <t>t5</t>
  </si>
  <si>
    <t>t2</t>
  </si>
  <si>
    <t>t4</t>
  </si>
  <si>
    <t>t6</t>
  </si>
  <si>
    <t>Size</t>
  </si>
  <si>
    <t>Weight</t>
  </si>
  <si>
    <t>waqar</t>
  </si>
  <si>
    <t>SD</t>
  </si>
  <si>
    <t>SE</t>
  </si>
  <si>
    <t>closed</t>
  </si>
  <si>
    <t>weight</t>
  </si>
  <si>
    <t>blowfly</t>
  </si>
  <si>
    <t>In avg form</t>
  </si>
  <si>
    <t>Commantary</t>
  </si>
  <si>
    <t>START TO STAT THESE DATA</t>
  </si>
  <si>
    <t>Number of flowers/ inflorescence</t>
  </si>
  <si>
    <t>Number of Buds after 15 days</t>
  </si>
  <si>
    <t>Number of Buds after 10 days</t>
  </si>
  <si>
    <t>Number of fruits at marble stage</t>
  </si>
  <si>
    <t>treatment</t>
  </si>
  <si>
    <t>repli</t>
  </si>
  <si>
    <t>For Graph</t>
  </si>
  <si>
    <t>Number of Bud after 15 days</t>
  </si>
  <si>
    <t>Number of bud after 10 days</t>
  </si>
  <si>
    <t>Size and Weight</t>
  </si>
  <si>
    <t>Close Cage</t>
  </si>
  <si>
    <t>Blow Fly</t>
  </si>
  <si>
    <t>BLOW</t>
  </si>
  <si>
    <t>Open Tree</t>
  </si>
  <si>
    <t>Graph 2 after 15 days</t>
  </si>
  <si>
    <t>after 10 days</t>
  </si>
  <si>
    <t>Close tree</t>
  </si>
  <si>
    <t>Open tree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</si>
</sst>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2" fontId="1" fillId="0" borderId="0" xfId="0" applyNumberFormat="1" applyFont="1"/>
    <xf numFmtId="0" fontId="2" fillId="0" borderId="0" xfId="0" applyFont="1"/>
    <xf numFmtId="0" fontId="0" fillId="0" borderId="0" xfId="0" applyFont="1"/>
    <xf numFmtId="2" fontId="0" fillId="2" borderId="0" xfId="0" applyNumberFormat="1" applyFill="1"/>
    <xf numFmtId="2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[1]Sheet1!$CN$100</c:f>
              <c:strCache>
                <c:ptCount val="1"/>
                <c:pt idx="0">
                  <c:v>Conical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both"/>
            <c:errValType val="cust"/>
            <c:noEndCap val="0"/>
            <c:plus>
              <c:numRef>
                <c:f>[1]Sheet1!$CO$103:$CQ$103</c:f>
                <c:numCache>
                  <c:formatCode>General</c:formatCode>
                  <c:ptCount val="3"/>
                  <c:pt idx="0">
                    <c:v>30.541283535568713</c:v>
                  </c:pt>
                  <c:pt idx="1">
                    <c:v>8.6608313688698537</c:v>
                  </c:pt>
                  <c:pt idx="2">
                    <c:v>25.928812802234752</c:v>
                  </c:pt>
                </c:numCache>
              </c:numRef>
            </c:plus>
            <c:minus>
              <c:numRef>
                <c:f>[1]Sheet1!$CO$103:$CQ$103</c:f>
                <c:numCache>
                  <c:formatCode>General</c:formatCode>
                  <c:ptCount val="3"/>
                  <c:pt idx="0">
                    <c:v>30.541283535568713</c:v>
                  </c:pt>
                  <c:pt idx="1">
                    <c:v>8.6608313688698537</c:v>
                  </c:pt>
                  <c:pt idx="2">
                    <c:v>25.928812802234752</c:v>
                  </c:pt>
                </c:numCache>
              </c:numRef>
            </c:minus>
          </c:errBars>
          <c:cat>
            <c:strRef>
              <c:f>[1]Sheet1!$CO$98:$CQ$99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[1]Sheet1!$CO$100:$CQ$100</c:f>
              <c:numCache>
                <c:formatCode>General</c:formatCode>
                <c:ptCount val="3"/>
                <c:pt idx="0">
                  <c:v>116</c:v>
                </c:pt>
                <c:pt idx="1">
                  <c:v>115.60000000000001</c:v>
                </c:pt>
                <c:pt idx="2">
                  <c:v>327.96666666666664</c:v>
                </c:pt>
              </c:numCache>
            </c:numRef>
          </c:val>
        </c:ser>
        <c:ser>
          <c:idx val="1"/>
          <c:order val="1"/>
          <c:tx>
            <c:strRef>
              <c:f>[1]Sheet1!$CN$101</c:f>
              <c:strCache>
                <c:ptCount val="1"/>
                <c:pt idx="0">
                  <c:v>Pyramid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[1]Sheet1!$CO$104:$CQ$104</c:f>
                <c:numCache>
                  <c:formatCode>General</c:formatCode>
                  <c:ptCount val="3"/>
                  <c:pt idx="0">
                    <c:v>42.808682919862513</c:v>
                  </c:pt>
                  <c:pt idx="1">
                    <c:v>13.280185741672941</c:v>
                  </c:pt>
                  <c:pt idx="2">
                    <c:v>38.808890733954243</c:v>
                  </c:pt>
                </c:numCache>
              </c:numRef>
            </c:plus>
            <c:minus>
              <c:numRef>
                <c:f>[1]Sheet1!$CO$104:$CQ$104</c:f>
                <c:numCache>
                  <c:formatCode>General</c:formatCode>
                  <c:ptCount val="3"/>
                  <c:pt idx="0">
                    <c:v>42.808682919862513</c:v>
                  </c:pt>
                  <c:pt idx="1">
                    <c:v>13.280185741672941</c:v>
                  </c:pt>
                  <c:pt idx="2">
                    <c:v>38.808890733954243</c:v>
                  </c:pt>
                </c:numCache>
              </c:numRef>
            </c:minus>
          </c:errBars>
          <c:cat>
            <c:strRef>
              <c:f>[1]Sheet1!$CO$98:$CQ$99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[1]Sheet1!$CO$101:$CQ$101</c:f>
              <c:numCache>
                <c:formatCode>General</c:formatCode>
                <c:ptCount val="3"/>
                <c:pt idx="0">
                  <c:v>151.46666666666667</c:v>
                </c:pt>
                <c:pt idx="1">
                  <c:v>144.43333333333334</c:v>
                </c:pt>
                <c:pt idx="2">
                  <c:v>400.90000000000003</c:v>
                </c:pt>
              </c:numCache>
            </c:numRef>
          </c:val>
        </c:ser>
        <c:ser>
          <c:idx val="2"/>
          <c:order val="2"/>
          <c:tx>
            <c:strRef>
              <c:f>[1]Sheet1!$CN$102</c:f>
              <c:strCache>
                <c:ptCount val="1"/>
                <c:pt idx="0">
                  <c:v>Irregular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[1]Sheet1!$CO$105:$CQ$105</c:f>
                <c:numCache>
                  <c:formatCode>General</c:formatCode>
                  <c:ptCount val="3"/>
                  <c:pt idx="0">
                    <c:v>79.197369484934953</c:v>
                  </c:pt>
                  <c:pt idx="1">
                    <c:v>47.005106105613706</c:v>
                  </c:pt>
                  <c:pt idx="2">
                    <c:v>52.207183413779383</c:v>
                  </c:pt>
                </c:numCache>
              </c:numRef>
            </c:plus>
            <c:minus>
              <c:numRef>
                <c:f>[1]Sheet1!$CO$105:$CQ$105</c:f>
                <c:numCache>
                  <c:formatCode>General</c:formatCode>
                  <c:ptCount val="3"/>
                  <c:pt idx="0">
                    <c:v>79.197369484934953</c:v>
                  </c:pt>
                  <c:pt idx="1">
                    <c:v>47.005106105613706</c:v>
                  </c:pt>
                  <c:pt idx="2">
                    <c:v>52.207183413779383</c:v>
                  </c:pt>
                </c:numCache>
              </c:numRef>
            </c:minus>
          </c:errBars>
          <c:cat>
            <c:strRef>
              <c:f>[1]Sheet1!$CO$98:$CQ$99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[1]Sheet1!$CO$102:$CQ$102</c:f>
              <c:numCache>
                <c:formatCode>General</c:formatCode>
                <c:ptCount val="3"/>
                <c:pt idx="0">
                  <c:v>206.13333333333335</c:v>
                </c:pt>
                <c:pt idx="1">
                  <c:v>196.79999999999998</c:v>
                </c:pt>
                <c:pt idx="2">
                  <c:v>434.8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429120"/>
        <c:axId val="70001792"/>
      </c:barChart>
      <c:catAx>
        <c:axId val="7142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tree with three different treatments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0001792"/>
        <c:crosses val="autoZero"/>
        <c:auto val="1"/>
        <c:lblAlgn val="ctr"/>
        <c:lblOffset val="100"/>
        <c:noMultiLvlLbl val="0"/>
      </c:catAx>
      <c:valAx>
        <c:axId val="70001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flowers/Inflorescense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42912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Sheet3!$W$4</c:f>
              <c:strCache>
                <c:ptCount val="1"/>
                <c:pt idx="0">
                  <c:v>Close Cage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Sheet3!$X$7:$Z$7</c:f>
                <c:numCache>
                  <c:formatCode>General</c:formatCode>
                  <c:ptCount val="3"/>
                  <c:pt idx="0">
                    <c:v>9.9999999999999908E-2</c:v>
                  </c:pt>
                  <c:pt idx="1">
                    <c:v>0.11547005383792504</c:v>
                  </c:pt>
                  <c:pt idx="2">
                    <c:v>0.15275252316519497</c:v>
                  </c:pt>
                </c:numCache>
              </c:numRef>
            </c:plus>
            <c:minus>
              <c:numRef>
                <c:f>Sheet3!$X$7:$Z$7</c:f>
                <c:numCache>
                  <c:formatCode>General</c:formatCode>
                  <c:ptCount val="3"/>
                  <c:pt idx="0">
                    <c:v>9.9999999999999908E-2</c:v>
                  </c:pt>
                  <c:pt idx="1">
                    <c:v>0.11547005383792504</c:v>
                  </c:pt>
                  <c:pt idx="2">
                    <c:v>0.15275252316519497</c:v>
                  </c:pt>
                </c:numCache>
              </c:numRef>
            </c:minus>
          </c:errBars>
          <c:cat>
            <c:strRef>
              <c:f>Sheet3!$X$3:$Z$3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Sheet3!$X$4:$Z$4</c:f>
              <c:numCache>
                <c:formatCode>General</c:formatCode>
                <c:ptCount val="3"/>
                <c:pt idx="0">
                  <c:v>0.30000000000000004</c:v>
                </c:pt>
                <c:pt idx="1">
                  <c:v>0.66666666666666663</c:v>
                </c:pt>
                <c:pt idx="2">
                  <c:v>0.73333333333333328</c:v>
                </c:pt>
              </c:numCache>
            </c:numRef>
          </c:val>
        </c:ser>
        <c:ser>
          <c:idx val="1"/>
          <c:order val="1"/>
          <c:tx>
            <c:strRef>
              <c:f>Sheet3!$W$5</c:f>
              <c:strCache>
                <c:ptCount val="1"/>
                <c:pt idx="0">
                  <c:v>Blow Fly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Sheet3!$X$8:$Z$8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0.3</c:v>
                  </c:pt>
                  <c:pt idx="2">
                    <c:v>0.4</c:v>
                  </c:pt>
                </c:numCache>
              </c:numRef>
            </c:plus>
            <c:minus>
              <c:numRef>
                <c:f>Sheet3!$X$8:$Z$8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0.3</c:v>
                  </c:pt>
                  <c:pt idx="2">
                    <c:v>0.4</c:v>
                  </c:pt>
                </c:numCache>
              </c:numRef>
            </c:minus>
          </c:errBars>
          <c:cat>
            <c:strRef>
              <c:f>Sheet3!$X$3:$Z$3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Sheet3!$X$5:$Z$5</c:f>
              <c:numCache>
                <c:formatCode>General</c:formatCode>
                <c:ptCount val="3"/>
                <c:pt idx="0">
                  <c:v>0.3</c:v>
                </c:pt>
                <c:pt idx="1">
                  <c:v>0.79999999999999993</c:v>
                </c:pt>
                <c:pt idx="2">
                  <c:v>1.1666666666666667</c:v>
                </c:pt>
              </c:numCache>
            </c:numRef>
          </c:val>
        </c:ser>
        <c:ser>
          <c:idx val="2"/>
          <c:order val="2"/>
          <c:tx>
            <c:strRef>
              <c:f>Sheet3!$W$6</c:f>
              <c:strCache>
                <c:ptCount val="1"/>
                <c:pt idx="0">
                  <c:v>Open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Sheet3!$X$9:$Z$9</c:f>
                <c:numCache>
                  <c:formatCode>General</c:formatCode>
                  <c:ptCount val="3"/>
                  <c:pt idx="0">
                    <c:v>0.2000000000000012</c:v>
                  </c:pt>
                  <c:pt idx="1">
                    <c:v>0.20816659994661302</c:v>
                  </c:pt>
                  <c:pt idx="2">
                    <c:v>0.2081665999466146</c:v>
                  </c:pt>
                </c:numCache>
              </c:numRef>
            </c:plus>
            <c:minus>
              <c:numRef>
                <c:f>Sheet3!$X$9:$Z$9</c:f>
                <c:numCache>
                  <c:formatCode>General</c:formatCode>
                  <c:ptCount val="3"/>
                  <c:pt idx="0">
                    <c:v>0.2000000000000012</c:v>
                  </c:pt>
                  <c:pt idx="1">
                    <c:v>0.20816659994661302</c:v>
                  </c:pt>
                  <c:pt idx="2">
                    <c:v>0.2081665999466146</c:v>
                  </c:pt>
                </c:numCache>
              </c:numRef>
            </c:minus>
          </c:errBars>
          <c:cat>
            <c:strRef>
              <c:f>Sheet3!$X$3:$Z$3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Sheet3!$X$6:$Z$6</c:f>
              <c:numCache>
                <c:formatCode>General</c:formatCode>
                <c:ptCount val="3"/>
                <c:pt idx="0">
                  <c:v>1.2</c:v>
                </c:pt>
                <c:pt idx="1">
                  <c:v>1.24</c:v>
                </c:pt>
                <c:pt idx="2">
                  <c:v>1.3666666666666665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12992"/>
        <c:axId val="79014912"/>
      </c:barChart>
      <c:catAx>
        <c:axId val="7901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inflorescence types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9014912"/>
        <c:crosses val="autoZero"/>
        <c:auto val="1"/>
        <c:lblAlgn val="ctr"/>
        <c:lblOffset val="100"/>
        <c:noMultiLvlLbl val="0"/>
      </c:catAx>
      <c:valAx>
        <c:axId val="79014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No. of fruit/Inflorescence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901299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[1]Sheet1!$CV$100</c:f>
              <c:strCache>
                <c:ptCount val="1"/>
                <c:pt idx="0">
                  <c:v>Conical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[1]Sheet1!$CW$103:$CY$103</c:f>
                <c:numCache>
                  <c:formatCode>General</c:formatCode>
                  <c:ptCount val="3"/>
                  <c:pt idx="0">
                    <c:v>0.15275252316519458</c:v>
                  </c:pt>
                  <c:pt idx="1">
                    <c:v>0.80829037686547767</c:v>
                  </c:pt>
                  <c:pt idx="2">
                    <c:v>5.773502691896263E-2</c:v>
                  </c:pt>
                </c:numCache>
              </c:numRef>
            </c:plus>
            <c:minus>
              <c:numRef>
                <c:f>[1]Sheet1!$CW$103:$CY$103</c:f>
                <c:numCache>
                  <c:formatCode>General</c:formatCode>
                  <c:ptCount val="3"/>
                  <c:pt idx="0">
                    <c:v>0.15275252316519458</c:v>
                  </c:pt>
                  <c:pt idx="1">
                    <c:v>0.80829037686547767</c:v>
                  </c:pt>
                  <c:pt idx="2">
                    <c:v>5.773502691896263E-2</c:v>
                  </c:pt>
                </c:numCache>
              </c:numRef>
            </c:minus>
          </c:errBars>
          <c:cat>
            <c:strRef>
              <c:f>[1]Sheet1!$CW$99:$CY$99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[1]Sheet1!$CW$100:$CY$100</c:f>
              <c:numCache>
                <c:formatCode>General</c:formatCode>
                <c:ptCount val="3"/>
                <c:pt idx="0">
                  <c:v>0.6333333333333333</c:v>
                </c:pt>
                <c:pt idx="1">
                  <c:v>2.7333333333333329</c:v>
                </c:pt>
                <c:pt idx="2">
                  <c:v>3.5333333333333332</c:v>
                </c:pt>
              </c:numCache>
            </c:numRef>
          </c:val>
        </c:ser>
        <c:ser>
          <c:idx val="1"/>
          <c:order val="1"/>
          <c:tx>
            <c:strRef>
              <c:f>[1]Sheet1!$CV$101</c:f>
              <c:strCache>
                <c:ptCount val="1"/>
                <c:pt idx="0">
                  <c:v>Pyramid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[1]Sheet1!$CW$104:$CY$104</c:f>
                <c:numCache>
                  <c:formatCode>General</c:formatCode>
                  <c:ptCount val="3"/>
                  <c:pt idx="0">
                    <c:v>0.28867513459481237</c:v>
                  </c:pt>
                  <c:pt idx="1">
                    <c:v>0.1527525231651948</c:v>
                  </c:pt>
                  <c:pt idx="2">
                    <c:v>0.34641016151377524</c:v>
                  </c:pt>
                </c:numCache>
              </c:numRef>
            </c:plus>
            <c:minus>
              <c:numRef>
                <c:f>[1]Sheet1!$CW$104:$CY$104</c:f>
                <c:numCache>
                  <c:formatCode>General</c:formatCode>
                  <c:ptCount val="3"/>
                  <c:pt idx="0">
                    <c:v>0.28867513459481237</c:v>
                  </c:pt>
                  <c:pt idx="1">
                    <c:v>0.1527525231651948</c:v>
                  </c:pt>
                  <c:pt idx="2">
                    <c:v>0.34641016151377524</c:v>
                  </c:pt>
                </c:numCache>
              </c:numRef>
            </c:minus>
          </c:errBars>
          <c:cat>
            <c:strRef>
              <c:f>[1]Sheet1!$CW$99:$CY$99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[1]Sheet1!$CW$101:$CY$101</c:f>
              <c:numCache>
                <c:formatCode>General</c:formatCode>
                <c:ptCount val="3"/>
                <c:pt idx="0">
                  <c:v>0.9</c:v>
                </c:pt>
                <c:pt idx="1">
                  <c:v>2.9666666666666668</c:v>
                </c:pt>
                <c:pt idx="2">
                  <c:v>3.6</c:v>
                </c:pt>
              </c:numCache>
            </c:numRef>
          </c:val>
        </c:ser>
        <c:ser>
          <c:idx val="2"/>
          <c:order val="2"/>
          <c:tx>
            <c:strRef>
              <c:f>[1]Sheet1!$CV$102</c:f>
              <c:strCache>
                <c:ptCount val="1"/>
                <c:pt idx="0">
                  <c:v>Irregular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[1]Sheet1!$CW$105:$CY$105</c:f>
                <c:numCache>
                  <c:formatCode>General</c:formatCode>
                  <c:ptCount val="3"/>
                  <c:pt idx="0">
                    <c:v>0.43588989435406472</c:v>
                  </c:pt>
                  <c:pt idx="1">
                    <c:v>0.11547005383792526</c:v>
                  </c:pt>
                  <c:pt idx="2">
                    <c:v>0.34641016151377552</c:v>
                  </c:pt>
                </c:numCache>
              </c:numRef>
            </c:plus>
            <c:minus>
              <c:numRef>
                <c:f>[1]Sheet1!$CW$105:$CY$105</c:f>
                <c:numCache>
                  <c:formatCode>General</c:formatCode>
                  <c:ptCount val="3"/>
                  <c:pt idx="0">
                    <c:v>0.43588989435406472</c:v>
                  </c:pt>
                  <c:pt idx="1">
                    <c:v>0.11547005383792526</c:v>
                  </c:pt>
                  <c:pt idx="2">
                    <c:v>0.34641016151377552</c:v>
                  </c:pt>
                </c:numCache>
              </c:numRef>
            </c:minus>
          </c:errBars>
          <c:cat>
            <c:strRef>
              <c:f>[1]Sheet1!$CW$99:$CY$99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[1]Sheet1!$CW$102:$CY$102</c:f>
              <c:numCache>
                <c:formatCode>General</c:formatCode>
                <c:ptCount val="3"/>
                <c:pt idx="0">
                  <c:v>1.0999999999999999</c:v>
                </c:pt>
                <c:pt idx="1">
                  <c:v>4.1666666666666661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45696"/>
        <c:axId val="70047616"/>
      </c:barChart>
      <c:catAx>
        <c:axId val="7004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tree with three diffrerent treatments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0047616"/>
        <c:crosses val="autoZero"/>
        <c:auto val="1"/>
        <c:lblAlgn val="ctr"/>
        <c:lblOffset val="100"/>
        <c:noMultiLvlLbl val="0"/>
      </c:catAx>
      <c:valAx>
        <c:axId val="70047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buds/Inflorescense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0045696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[1]Sheet1!$DE$100</c:f>
              <c:strCache>
                <c:ptCount val="1"/>
                <c:pt idx="0">
                  <c:v>Conical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[1]Sheet1!$DF$103:$DH$103</c:f>
                <c:numCache>
                  <c:formatCode>General</c:formatCode>
                  <c:ptCount val="3"/>
                  <c:pt idx="0">
                    <c:v>0.11547005383792504</c:v>
                  </c:pt>
                  <c:pt idx="1">
                    <c:v>0.25166114784235816</c:v>
                  </c:pt>
                  <c:pt idx="2">
                    <c:v>0.47258156262526113</c:v>
                  </c:pt>
                </c:numCache>
              </c:numRef>
            </c:plus>
            <c:minus>
              <c:numRef>
                <c:f>[1]Sheet1!$DF$103:$DH$103</c:f>
                <c:numCache>
                  <c:formatCode>General</c:formatCode>
                  <c:ptCount val="3"/>
                  <c:pt idx="0">
                    <c:v>0.11547005383792504</c:v>
                  </c:pt>
                  <c:pt idx="1">
                    <c:v>0.25166114784235816</c:v>
                  </c:pt>
                  <c:pt idx="2">
                    <c:v>0.47258156262526113</c:v>
                  </c:pt>
                </c:numCache>
              </c:numRef>
            </c:minus>
          </c:errBars>
          <c:cat>
            <c:strRef>
              <c:f>[1]Sheet1!$DF$99:$DH$99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[1]Sheet1!$DF$100:$DH$100</c:f>
              <c:numCache>
                <c:formatCode>General</c:formatCode>
                <c:ptCount val="3"/>
                <c:pt idx="0">
                  <c:v>0.6333333333333333</c:v>
                </c:pt>
                <c:pt idx="1">
                  <c:v>1.0333333333333334</c:v>
                </c:pt>
                <c:pt idx="2">
                  <c:v>1.9333333333333333</c:v>
                </c:pt>
              </c:numCache>
            </c:numRef>
          </c:val>
        </c:ser>
        <c:ser>
          <c:idx val="1"/>
          <c:order val="1"/>
          <c:tx>
            <c:strRef>
              <c:f>[1]Sheet1!$DE$101</c:f>
              <c:strCache>
                <c:ptCount val="1"/>
                <c:pt idx="0">
                  <c:v>Pyramid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[1]Sheet1!$DF$104:$DH$104</c:f>
                <c:numCache>
                  <c:formatCode>General</c:formatCode>
                  <c:ptCount val="3"/>
                  <c:pt idx="0">
                    <c:v>9.9999999999999978E-2</c:v>
                  </c:pt>
                  <c:pt idx="1">
                    <c:v>0.35118845842842428</c:v>
                  </c:pt>
                  <c:pt idx="2">
                    <c:v>0.4509249752822892</c:v>
                  </c:pt>
                </c:numCache>
              </c:numRef>
            </c:plus>
            <c:minus>
              <c:numRef>
                <c:f>[1]Sheet1!$DF$104:$DH$104</c:f>
                <c:numCache>
                  <c:formatCode>General</c:formatCode>
                  <c:ptCount val="3"/>
                  <c:pt idx="0">
                    <c:v>9.9999999999999978E-2</c:v>
                  </c:pt>
                  <c:pt idx="1">
                    <c:v>0.35118845842842428</c:v>
                  </c:pt>
                  <c:pt idx="2">
                    <c:v>0.4509249752822892</c:v>
                  </c:pt>
                </c:numCache>
              </c:numRef>
            </c:minus>
          </c:errBars>
          <c:cat>
            <c:strRef>
              <c:f>[1]Sheet1!$DF$99:$DH$99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[1]Sheet1!$DF$101:$DH$101</c:f>
              <c:numCache>
                <c:formatCode>General</c:formatCode>
                <c:ptCount val="3"/>
                <c:pt idx="0">
                  <c:v>0.9</c:v>
                </c:pt>
                <c:pt idx="1">
                  <c:v>1.6666666666666667</c:v>
                </c:pt>
                <c:pt idx="2">
                  <c:v>1.9666666666666668</c:v>
                </c:pt>
              </c:numCache>
            </c:numRef>
          </c:val>
        </c:ser>
        <c:ser>
          <c:idx val="2"/>
          <c:order val="2"/>
          <c:tx>
            <c:strRef>
              <c:f>[1]Sheet1!$DE$102</c:f>
              <c:strCache>
                <c:ptCount val="1"/>
                <c:pt idx="0">
                  <c:v>Irregular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[1]Sheet1!$DF$105:$DH$105</c:f>
                <c:numCache>
                  <c:formatCode>General</c:formatCode>
                  <c:ptCount val="3"/>
                  <c:pt idx="0">
                    <c:v>9.9999999999999978E-2</c:v>
                  </c:pt>
                  <c:pt idx="1">
                    <c:v>0.30000000000000127</c:v>
                  </c:pt>
                  <c:pt idx="2">
                    <c:v>0.51316014394468867</c:v>
                  </c:pt>
                </c:numCache>
              </c:numRef>
            </c:plus>
            <c:minus>
              <c:numRef>
                <c:f>[1]Sheet1!$DF$105:$DH$105</c:f>
                <c:numCache>
                  <c:formatCode>General</c:formatCode>
                  <c:ptCount val="3"/>
                  <c:pt idx="0">
                    <c:v>9.9999999999999978E-2</c:v>
                  </c:pt>
                  <c:pt idx="1">
                    <c:v>0.30000000000000127</c:v>
                  </c:pt>
                  <c:pt idx="2">
                    <c:v>0.51316014394468867</c:v>
                  </c:pt>
                </c:numCache>
              </c:numRef>
            </c:minus>
          </c:errBars>
          <c:cat>
            <c:strRef>
              <c:f>[1]Sheet1!$DF$99:$DH$99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[1]Sheet1!$DF$102:$DH$102</c:f>
              <c:numCache>
                <c:formatCode>General</c:formatCode>
                <c:ptCount val="3"/>
                <c:pt idx="0">
                  <c:v>1.0999999999999999</c:v>
                </c:pt>
                <c:pt idx="1">
                  <c:v>1.9000000000000001</c:v>
                </c:pt>
                <c:pt idx="2">
                  <c:v>2.6666666666666665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87968"/>
        <c:axId val="71989888"/>
      </c:barChart>
      <c:catAx>
        <c:axId val="719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Mango tree with three diffrerent treatments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majorTickMark val="out"/>
        <c:minorTickMark val="none"/>
        <c:tickLblPos val="nextTo"/>
        <c:crossAx val="71989888"/>
        <c:crosses val="autoZero"/>
        <c:auto val="1"/>
        <c:lblAlgn val="ctr"/>
        <c:lblOffset val="100"/>
        <c:noMultiLvlLbl val="0"/>
      </c:catAx>
      <c:valAx>
        <c:axId val="71989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No. of buds/Inflorescense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198796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Conical</c:v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[1]Sheet1!$DM$103:$DO$103</c:f>
                <c:numCache>
                  <c:formatCode>General</c:formatCode>
                  <c:ptCount val="3"/>
                  <c:pt idx="0">
                    <c:v>9.9999999999999908E-2</c:v>
                  </c:pt>
                  <c:pt idx="1">
                    <c:v>0.1</c:v>
                  </c:pt>
                  <c:pt idx="2">
                    <c:v>0.2000000000000012</c:v>
                  </c:pt>
                </c:numCache>
              </c:numRef>
            </c:plus>
            <c:minus>
              <c:numRef>
                <c:f>[1]Sheet1!$DM$103:$DO$103</c:f>
                <c:numCache>
                  <c:formatCode>General</c:formatCode>
                  <c:ptCount val="3"/>
                  <c:pt idx="0">
                    <c:v>9.9999999999999908E-2</c:v>
                  </c:pt>
                  <c:pt idx="1">
                    <c:v>0.1</c:v>
                  </c:pt>
                  <c:pt idx="2">
                    <c:v>0.2000000000000012</c:v>
                  </c:pt>
                </c:numCache>
              </c:numRef>
            </c:minus>
          </c:errBars>
          <c:cat>
            <c:strRef>
              <c:f>[1]Sheet1!$DM$99:$DO$99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Sheet1!$DM$100:$DO$100</c:f>
              <c:numCache>
                <c:formatCode>General</c:formatCode>
                <c:ptCount val="3"/>
                <c:pt idx="0">
                  <c:v>0.30000000000000004</c:v>
                </c:pt>
                <c:pt idx="1">
                  <c:v>0.3</c:v>
                </c:pt>
                <c:pt idx="2">
                  <c:v>1.2</c:v>
                </c:pt>
              </c:numCache>
            </c:numRef>
          </c:val>
        </c:ser>
        <c:ser>
          <c:idx val="1"/>
          <c:order val="1"/>
          <c:tx>
            <c:v>Pyramid</c:v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[1]Sheet1!$DM$104:$DO$104</c:f>
                <c:numCache>
                  <c:formatCode>General</c:formatCode>
                  <c:ptCount val="3"/>
                  <c:pt idx="0">
                    <c:v>0.11547005383792504</c:v>
                  </c:pt>
                  <c:pt idx="1">
                    <c:v>0.3</c:v>
                  </c:pt>
                  <c:pt idx="2">
                    <c:v>0.20816659994661302</c:v>
                  </c:pt>
                </c:numCache>
              </c:numRef>
            </c:plus>
            <c:minus>
              <c:numRef>
                <c:f>[1]Sheet1!$DM$104:$DO$104</c:f>
                <c:numCache>
                  <c:formatCode>General</c:formatCode>
                  <c:ptCount val="3"/>
                  <c:pt idx="0">
                    <c:v>0.11547005383792504</c:v>
                  </c:pt>
                  <c:pt idx="1">
                    <c:v>0.3</c:v>
                  </c:pt>
                  <c:pt idx="2">
                    <c:v>0.20816659994661302</c:v>
                  </c:pt>
                </c:numCache>
              </c:numRef>
            </c:minus>
          </c:errBars>
          <c:cat>
            <c:strRef>
              <c:f>[1]Sheet1!$DM$99:$DO$99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Sheet1!$DM$101:$DO$101</c:f>
              <c:numCache>
                <c:formatCode>General</c:formatCode>
                <c:ptCount val="3"/>
                <c:pt idx="0">
                  <c:v>0.66666666666666663</c:v>
                </c:pt>
                <c:pt idx="1">
                  <c:v>0.79999999999999993</c:v>
                </c:pt>
                <c:pt idx="2">
                  <c:v>1.24</c:v>
                </c:pt>
              </c:numCache>
            </c:numRef>
          </c:val>
        </c:ser>
        <c:ser>
          <c:idx val="2"/>
          <c:order val="2"/>
          <c:tx>
            <c:strRef>
              <c:f>[1]Sheet1!$DL$102</c:f>
              <c:strCache>
                <c:ptCount val="1"/>
                <c:pt idx="0">
                  <c:v>Irregular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[1]Sheet1!$DM$105:$DO$105</c:f>
                <c:numCache>
                  <c:formatCode>General</c:formatCode>
                  <c:ptCount val="3"/>
                  <c:pt idx="0">
                    <c:v>0.15275252316519497</c:v>
                  </c:pt>
                  <c:pt idx="1">
                    <c:v>0.4</c:v>
                  </c:pt>
                  <c:pt idx="2">
                    <c:v>0.2081665999466146</c:v>
                  </c:pt>
                </c:numCache>
              </c:numRef>
            </c:plus>
            <c:minus>
              <c:numRef>
                <c:f>[1]Sheet1!$DM$105:$DO$105</c:f>
                <c:numCache>
                  <c:formatCode>General</c:formatCode>
                  <c:ptCount val="3"/>
                  <c:pt idx="0">
                    <c:v>0.15275252316519497</c:v>
                  </c:pt>
                  <c:pt idx="1">
                    <c:v>0.4</c:v>
                  </c:pt>
                  <c:pt idx="2">
                    <c:v>0.2081665999466146</c:v>
                  </c:pt>
                </c:numCache>
              </c:numRef>
            </c:minus>
          </c:errBars>
          <c:cat>
            <c:strRef>
              <c:f>[1]Sheet1!$DM$99:$DO$99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[1]Sheet1!$DM$102:$DO$102</c:f>
              <c:numCache>
                <c:formatCode>General</c:formatCode>
                <c:ptCount val="3"/>
                <c:pt idx="0">
                  <c:v>0.73333333333333328</c:v>
                </c:pt>
                <c:pt idx="1">
                  <c:v>1.1666666666666667</c:v>
                </c:pt>
                <c:pt idx="2">
                  <c:v>1.3666666666666665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09152"/>
        <c:axId val="77811072"/>
      </c:barChart>
      <c:catAx>
        <c:axId val="7780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tree with three diffrerent treatments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811072"/>
        <c:crosses val="autoZero"/>
        <c:auto val="1"/>
        <c:lblAlgn val="ctr"/>
        <c:lblOffset val="100"/>
        <c:noMultiLvlLbl val="0"/>
      </c:catAx>
      <c:valAx>
        <c:axId val="778110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No. of fruits/inflorescence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80915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[1]Sheet1!$DS$100</c:f>
              <c:strCache>
                <c:ptCount val="1"/>
                <c:pt idx="0">
                  <c:v>Size</c:v>
                </c:pt>
              </c:strCache>
            </c:strRef>
          </c:tx>
          <c:spPr>
            <a:pattFill prst="openDmnd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[1]Sheet1!$DT$102:$DV$102</c:f>
                <c:numCache>
                  <c:formatCode>General</c:formatCode>
                  <c:ptCount val="3"/>
                  <c:pt idx="0">
                    <c:v>1.1200000000000001</c:v>
                  </c:pt>
                  <c:pt idx="1">
                    <c:v>0.3</c:v>
                  </c:pt>
                  <c:pt idx="2">
                    <c:v>0.28999999999999998</c:v>
                  </c:pt>
                </c:numCache>
              </c:numRef>
            </c:plus>
            <c:minus>
              <c:numRef>
                <c:f>[1]Sheet1!$DT$102:$DV$102</c:f>
                <c:numCache>
                  <c:formatCode>General</c:formatCode>
                  <c:ptCount val="3"/>
                  <c:pt idx="0">
                    <c:v>1.1200000000000001</c:v>
                  </c:pt>
                  <c:pt idx="1">
                    <c:v>0.3</c:v>
                  </c:pt>
                  <c:pt idx="2">
                    <c:v>0.28999999999999998</c:v>
                  </c:pt>
                </c:numCache>
              </c:numRef>
            </c:minus>
          </c:errBars>
          <c:cat>
            <c:strRef>
              <c:f>[1]Sheet1!$DT$99:$DV$99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[1]Sheet1!$DT$100:$DV$100</c:f>
              <c:numCache>
                <c:formatCode>General</c:formatCode>
                <c:ptCount val="3"/>
                <c:pt idx="0">
                  <c:v>2.88</c:v>
                </c:pt>
                <c:pt idx="1">
                  <c:v>3.9366669999999999</c:v>
                </c:pt>
                <c:pt idx="2">
                  <c:v>5.0599999999999996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854976"/>
        <c:axId val="77603200"/>
      </c:barChart>
      <c:lineChart>
        <c:grouping val="standard"/>
        <c:varyColors val="0"/>
        <c:ser>
          <c:idx val="1"/>
          <c:order val="1"/>
          <c:tx>
            <c:strRef>
              <c:f>[1]Sheet1!$DS$101</c:f>
              <c:strCache>
                <c:ptCount val="1"/>
                <c:pt idx="0">
                  <c:v>Weight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[1]Sheet1!$DT$103:$DV$103</c:f>
                <c:numCache>
                  <c:formatCode>General</c:formatCode>
                  <c:ptCount val="3"/>
                  <c:pt idx="0">
                    <c:v>16.899999999999999</c:v>
                  </c:pt>
                  <c:pt idx="1">
                    <c:v>14.51</c:v>
                  </c:pt>
                  <c:pt idx="2">
                    <c:v>13.52</c:v>
                  </c:pt>
                </c:numCache>
              </c:numRef>
            </c:plus>
            <c:minus>
              <c:numRef>
                <c:f>[1]Sheet1!$DT$103:$DV$103</c:f>
                <c:numCache>
                  <c:formatCode>General</c:formatCode>
                  <c:ptCount val="3"/>
                  <c:pt idx="0">
                    <c:v>16.899999999999999</c:v>
                  </c:pt>
                  <c:pt idx="1">
                    <c:v>14.51</c:v>
                  </c:pt>
                  <c:pt idx="2">
                    <c:v>13.52</c:v>
                  </c:pt>
                </c:numCache>
              </c:numRef>
            </c:minus>
          </c:errBars>
          <c:cat>
            <c:strRef>
              <c:f>[1]Sheet1!$DT$99:$DV$99</c:f>
              <c:strCache>
                <c:ptCount val="3"/>
                <c:pt idx="0">
                  <c:v>Close Cage</c:v>
                </c:pt>
                <c:pt idx="1">
                  <c:v>Blow Fly</c:v>
                </c:pt>
                <c:pt idx="2">
                  <c:v>Open</c:v>
                </c:pt>
              </c:strCache>
            </c:strRef>
          </c:cat>
          <c:val>
            <c:numRef>
              <c:f>[1]Sheet1!$DT$101:$DV$101</c:f>
              <c:numCache>
                <c:formatCode>General</c:formatCode>
                <c:ptCount val="3"/>
                <c:pt idx="0">
                  <c:v>139.51</c:v>
                </c:pt>
                <c:pt idx="1">
                  <c:v>180.80330000000001</c:v>
                </c:pt>
                <c:pt idx="2">
                  <c:v>210.2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19584"/>
        <c:axId val="77605120"/>
      </c:lineChart>
      <c:catAx>
        <c:axId val="7785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tree with three diffrerent treatments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603200"/>
        <c:crosses val="autoZero"/>
        <c:auto val="1"/>
        <c:lblAlgn val="ctr"/>
        <c:lblOffset val="100"/>
        <c:noMultiLvlLbl val="0"/>
      </c:catAx>
      <c:valAx>
        <c:axId val="77603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Size of mango fruits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854976"/>
        <c:crosses val="autoZero"/>
        <c:crossBetween val="between"/>
      </c:valAx>
      <c:valAx>
        <c:axId val="77605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of mango fruits(g)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619584"/>
        <c:crosses val="max"/>
        <c:crossBetween val="between"/>
      </c:valAx>
      <c:catAx>
        <c:axId val="7761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7760512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Sheet1!$DT$100:$DV$100</c:f>
              <c:numCache>
                <c:formatCode>General</c:formatCode>
                <c:ptCount val="3"/>
                <c:pt idx="0">
                  <c:v>2.88</c:v>
                </c:pt>
                <c:pt idx="1">
                  <c:v>3.9366669999999999</c:v>
                </c:pt>
                <c:pt idx="2">
                  <c:v>5.0599999999999996</c:v>
                </c:pt>
              </c:numCache>
            </c:numRef>
          </c:xVal>
          <c:yVal>
            <c:numRef>
              <c:f>Sheet1!$DT$101:$DV$101</c:f>
              <c:numCache>
                <c:formatCode>General</c:formatCode>
                <c:ptCount val="3"/>
                <c:pt idx="0">
                  <c:v>139.51</c:v>
                </c:pt>
                <c:pt idx="1">
                  <c:v>180.80330000000001</c:v>
                </c:pt>
                <c:pt idx="2">
                  <c:v>210.2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8624"/>
        <c:axId val="28377088"/>
      </c:scatterChart>
      <c:valAx>
        <c:axId val="28378624"/>
        <c:scaling>
          <c:orientation val="minMax"/>
          <c:max val="6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size at marble stage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377088"/>
        <c:crosses val="autoZero"/>
        <c:crossBetween val="midCat"/>
        <c:majorUnit val="1"/>
        <c:minorUnit val="0.5"/>
      </c:valAx>
      <c:valAx>
        <c:axId val="28377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Mango weight at marble stage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378624"/>
        <c:crosses val="autoZero"/>
        <c:crossBetween val="midCat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Sheet3!$B$5</c:f>
              <c:strCache>
                <c:ptCount val="1"/>
                <c:pt idx="0">
                  <c:v>Close Cage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Sheet3!$C$8:$E$8</c:f>
                <c:numCache>
                  <c:formatCode>General</c:formatCode>
                  <c:ptCount val="3"/>
                  <c:pt idx="0">
                    <c:v>30.541283535568713</c:v>
                  </c:pt>
                  <c:pt idx="1">
                    <c:v>42.808682919862513</c:v>
                  </c:pt>
                  <c:pt idx="2">
                    <c:v>79.197369484934953</c:v>
                  </c:pt>
                </c:numCache>
              </c:numRef>
            </c:plus>
            <c:minus>
              <c:numRef>
                <c:f>Sheet3!$C$8:$E$8</c:f>
                <c:numCache>
                  <c:formatCode>General</c:formatCode>
                  <c:ptCount val="3"/>
                  <c:pt idx="0">
                    <c:v>30.541283535568713</c:v>
                  </c:pt>
                  <c:pt idx="1">
                    <c:v>42.808682919862513</c:v>
                  </c:pt>
                  <c:pt idx="2">
                    <c:v>79.197369484934953</c:v>
                  </c:pt>
                </c:numCache>
              </c:numRef>
            </c:minus>
          </c:errBars>
          <c:cat>
            <c:strRef>
              <c:f>Sheet3!$C$4:$E$4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Sheet3!$C$5:$E$5</c:f>
              <c:numCache>
                <c:formatCode>General</c:formatCode>
                <c:ptCount val="3"/>
                <c:pt idx="0">
                  <c:v>116</c:v>
                </c:pt>
                <c:pt idx="1">
                  <c:v>151.46666666666667</c:v>
                </c:pt>
                <c:pt idx="2">
                  <c:v>206.13333333333335</c:v>
                </c:pt>
              </c:numCache>
            </c:numRef>
          </c:val>
        </c:ser>
        <c:ser>
          <c:idx val="1"/>
          <c:order val="1"/>
          <c:tx>
            <c:strRef>
              <c:f>Sheet3!$B$6</c:f>
              <c:strCache>
                <c:ptCount val="1"/>
                <c:pt idx="0">
                  <c:v>Blow Fly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Sheet3!$C$9:$E$9</c:f>
                <c:numCache>
                  <c:formatCode>General</c:formatCode>
                  <c:ptCount val="3"/>
                  <c:pt idx="0">
                    <c:v>8.6608313688698537</c:v>
                  </c:pt>
                  <c:pt idx="1">
                    <c:v>13.280185741672941</c:v>
                  </c:pt>
                  <c:pt idx="2">
                    <c:v>47.005106105613706</c:v>
                  </c:pt>
                </c:numCache>
              </c:numRef>
            </c:plus>
            <c:minus>
              <c:numRef>
                <c:f>Sheet3!$C$9:$E$9</c:f>
                <c:numCache>
                  <c:formatCode>General</c:formatCode>
                  <c:ptCount val="3"/>
                  <c:pt idx="0">
                    <c:v>8.6608313688698537</c:v>
                  </c:pt>
                  <c:pt idx="1">
                    <c:v>13.280185741672941</c:v>
                  </c:pt>
                  <c:pt idx="2">
                    <c:v>47.005106105613706</c:v>
                  </c:pt>
                </c:numCache>
              </c:numRef>
            </c:minus>
          </c:errBars>
          <c:cat>
            <c:strRef>
              <c:f>Sheet3!$C$4:$E$4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Sheet3!$C$6:$E$6</c:f>
              <c:numCache>
                <c:formatCode>General</c:formatCode>
                <c:ptCount val="3"/>
                <c:pt idx="0">
                  <c:v>115.60000000000001</c:v>
                </c:pt>
                <c:pt idx="1">
                  <c:v>144.43333333333334</c:v>
                </c:pt>
                <c:pt idx="2">
                  <c:v>196.79999999999998</c:v>
                </c:pt>
              </c:numCache>
            </c:numRef>
          </c:val>
        </c:ser>
        <c:ser>
          <c:idx val="2"/>
          <c:order val="2"/>
          <c:tx>
            <c:strRef>
              <c:f>Sheet3!$B$7</c:f>
              <c:strCache>
                <c:ptCount val="1"/>
                <c:pt idx="0">
                  <c:v>Open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Sheet3!$C$10:$E$10</c:f>
                <c:numCache>
                  <c:formatCode>General</c:formatCode>
                  <c:ptCount val="3"/>
                  <c:pt idx="0">
                    <c:v>25.928812802234752</c:v>
                  </c:pt>
                  <c:pt idx="1">
                    <c:v>38.808890733954243</c:v>
                  </c:pt>
                  <c:pt idx="2">
                    <c:v>52.207183413779383</c:v>
                  </c:pt>
                </c:numCache>
              </c:numRef>
            </c:plus>
            <c:minus>
              <c:numRef>
                <c:f>Sheet3!$C$10:$E$10</c:f>
                <c:numCache>
                  <c:formatCode>General</c:formatCode>
                  <c:ptCount val="3"/>
                  <c:pt idx="0">
                    <c:v>25.928812802234752</c:v>
                  </c:pt>
                  <c:pt idx="1">
                    <c:v>38.808890733954243</c:v>
                  </c:pt>
                  <c:pt idx="2">
                    <c:v>52.207183413779383</c:v>
                  </c:pt>
                </c:numCache>
              </c:numRef>
            </c:minus>
          </c:errBars>
          <c:cat>
            <c:strRef>
              <c:f>Sheet3!$C$4:$E$4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Sheet3!$C$7:$E$7</c:f>
              <c:numCache>
                <c:formatCode>General</c:formatCode>
                <c:ptCount val="3"/>
                <c:pt idx="0">
                  <c:v>327.96666666666664</c:v>
                </c:pt>
                <c:pt idx="1">
                  <c:v>400.90000000000003</c:v>
                </c:pt>
                <c:pt idx="2">
                  <c:v>434.8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694080"/>
        <c:axId val="77696000"/>
      </c:barChart>
      <c:catAx>
        <c:axId val="7769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Mango tree with different treatment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696000"/>
        <c:crosses val="autoZero"/>
        <c:auto val="1"/>
        <c:lblAlgn val="ctr"/>
        <c:lblOffset val="100"/>
        <c:noMultiLvlLbl val="0"/>
      </c:catAx>
      <c:valAx>
        <c:axId val="776960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>
                    <a:latin typeface="Times New Roman" pitchFamily="18" charset="0"/>
                    <a:cs typeface="Times New Roman" pitchFamily="18" charset="0"/>
                  </a:rPr>
                  <a:t>No. of flowers/Inflorescense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6940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Sheet3!$I$5</c:f>
              <c:strCache>
                <c:ptCount val="1"/>
                <c:pt idx="0">
                  <c:v>Close Cage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Sheet3!$J$8:$L$8</c:f>
                <c:numCache>
                  <c:formatCode>General</c:formatCode>
                  <c:ptCount val="3"/>
                  <c:pt idx="0">
                    <c:v>0.15275252316519458</c:v>
                  </c:pt>
                  <c:pt idx="1">
                    <c:v>0.28867513459481237</c:v>
                  </c:pt>
                  <c:pt idx="2">
                    <c:v>0.43588989435406472</c:v>
                  </c:pt>
                </c:numCache>
              </c:numRef>
            </c:plus>
            <c:minus>
              <c:numRef>
                <c:f>Sheet3!$J$8:$L$8</c:f>
                <c:numCache>
                  <c:formatCode>General</c:formatCode>
                  <c:ptCount val="3"/>
                  <c:pt idx="0">
                    <c:v>0.15275252316519458</c:v>
                  </c:pt>
                  <c:pt idx="1">
                    <c:v>0.28867513459481237</c:v>
                  </c:pt>
                  <c:pt idx="2">
                    <c:v>0.43588989435406472</c:v>
                  </c:pt>
                </c:numCache>
              </c:numRef>
            </c:minus>
          </c:errBars>
          <c:cat>
            <c:strRef>
              <c:f>Sheet3!$J$4:$L$4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Sheet3!$J$5:$L$5</c:f>
              <c:numCache>
                <c:formatCode>General</c:formatCode>
                <c:ptCount val="3"/>
                <c:pt idx="0">
                  <c:v>0.6333333333333333</c:v>
                </c:pt>
                <c:pt idx="1">
                  <c:v>0.9</c:v>
                </c:pt>
                <c:pt idx="2">
                  <c:v>1.0999999999999999</c:v>
                </c:pt>
              </c:numCache>
            </c:numRef>
          </c:val>
        </c:ser>
        <c:ser>
          <c:idx val="1"/>
          <c:order val="1"/>
          <c:tx>
            <c:strRef>
              <c:f>Sheet3!$I$6</c:f>
              <c:strCache>
                <c:ptCount val="1"/>
                <c:pt idx="0">
                  <c:v>Blow Fly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Sheet3!$J$9:$L$9</c:f>
                <c:numCache>
                  <c:formatCode>General</c:formatCode>
                  <c:ptCount val="3"/>
                  <c:pt idx="0">
                    <c:v>0.80829037686547767</c:v>
                  </c:pt>
                  <c:pt idx="1">
                    <c:v>0.1527525231651948</c:v>
                  </c:pt>
                  <c:pt idx="2">
                    <c:v>0.11547005383792526</c:v>
                  </c:pt>
                </c:numCache>
              </c:numRef>
            </c:plus>
            <c:minus>
              <c:numRef>
                <c:f>Sheet3!$J$9:$L$9</c:f>
                <c:numCache>
                  <c:formatCode>General</c:formatCode>
                  <c:ptCount val="3"/>
                  <c:pt idx="0">
                    <c:v>0.80829037686547767</c:v>
                  </c:pt>
                  <c:pt idx="1">
                    <c:v>0.1527525231651948</c:v>
                  </c:pt>
                  <c:pt idx="2">
                    <c:v>0.11547005383792526</c:v>
                  </c:pt>
                </c:numCache>
              </c:numRef>
            </c:minus>
          </c:errBars>
          <c:cat>
            <c:strRef>
              <c:f>Sheet3!$J$4:$L$4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Sheet3!$J$6:$L$6</c:f>
              <c:numCache>
                <c:formatCode>General</c:formatCode>
                <c:ptCount val="3"/>
                <c:pt idx="0">
                  <c:v>2.7333333333333329</c:v>
                </c:pt>
                <c:pt idx="1">
                  <c:v>2.9666666666666668</c:v>
                </c:pt>
                <c:pt idx="2">
                  <c:v>4.1666666666666661</c:v>
                </c:pt>
              </c:numCache>
            </c:numRef>
          </c:val>
        </c:ser>
        <c:ser>
          <c:idx val="2"/>
          <c:order val="2"/>
          <c:tx>
            <c:strRef>
              <c:f>Sheet3!$I$7</c:f>
              <c:strCache>
                <c:ptCount val="1"/>
                <c:pt idx="0">
                  <c:v>Open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Sheet3!$J$10:$L$10</c:f>
                <c:numCache>
                  <c:formatCode>General</c:formatCode>
                  <c:ptCount val="3"/>
                  <c:pt idx="0">
                    <c:v>5.773502691896263E-2</c:v>
                  </c:pt>
                  <c:pt idx="1">
                    <c:v>0.34641016151377524</c:v>
                  </c:pt>
                  <c:pt idx="2">
                    <c:v>0.34641016151377552</c:v>
                  </c:pt>
                </c:numCache>
              </c:numRef>
            </c:plus>
            <c:minus>
              <c:numRef>
                <c:f>Sheet3!$J$10:$L$10</c:f>
                <c:numCache>
                  <c:formatCode>General</c:formatCode>
                  <c:ptCount val="3"/>
                  <c:pt idx="0">
                    <c:v>5.773502691896263E-2</c:v>
                  </c:pt>
                  <c:pt idx="1">
                    <c:v>0.34641016151377524</c:v>
                  </c:pt>
                  <c:pt idx="2">
                    <c:v>0.34641016151377552</c:v>
                  </c:pt>
                </c:numCache>
              </c:numRef>
            </c:minus>
          </c:errBars>
          <c:cat>
            <c:strRef>
              <c:f>Sheet3!$J$4:$L$4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Sheet3!$J$7:$L$7</c:f>
              <c:numCache>
                <c:formatCode>General</c:formatCode>
                <c:ptCount val="3"/>
                <c:pt idx="0">
                  <c:v>3.5333333333333332</c:v>
                </c:pt>
                <c:pt idx="1">
                  <c:v>3.6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42464"/>
        <c:axId val="77744384"/>
      </c:barChart>
      <c:catAx>
        <c:axId val="777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inflorescence types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744384"/>
        <c:crosses val="autoZero"/>
        <c:auto val="1"/>
        <c:lblAlgn val="ctr"/>
        <c:lblOffset val="100"/>
        <c:noMultiLvlLbl val="0"/>
      </c:catAx>
      <c:valAx>
        <c:axId val="77744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No. of buds/Inflorescense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7742464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Sheet3!$N$5</c:f>
              <c:strCache>
                <c:ptCount val="1"/>
                <c:pt idx="0">
                  <c:v>Close Cage</c:v>
                </c:pt>
              </c:strCache>
            </c:strRef>
          </c:tx>
          <c:spPr>
            <a:pattFill prst="ltVert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Sheet3!$O$8:$Q$8</c:f>
                <c:numCache>
                  <c:formatCode>General</c:formatCode>
                  <c:ptCount val="3"/>
                  <c:pt idx="0">
                    <c:v>0.11547005383792504</c:v>
                  </c:pt>
                  <c:pt idx="1">
                    <c:v>9.9999999999999978E-2</c:v>
                  </c:pt>
                  <c:pt idx="2">
                    <c:v>9.9999999999999978E-2</c:v>
                  </c:pt>
                </c:numCache>
              </c:numRef>
            </c:plus>
            <c:minus>
              <c:numRef>
                <c:f>Sheet3!$O$8:$Q$8</c:f>
                <c:numCache>
                  <c:formatCode>General</c:formatCode>
                  <c:ptCount val="3"/>
                  <c:pt idx="0">
                    <c:v>0.11547005383792504</c:v>
                  </c:pt>
                  <c:pt idx="1">
                    <c:v>9.9999999999999978E-2</c:v>
                  </c:pt>
                  <c:pt idx="2">
                    <c:v>9.9999999999999978E-2</c:v>
                  </c:pt>
                </c:numCache>
              </c:numRef>
            </c:minus>
          </c:errBars>
          <c:cat>
            <c:strRef>
              <c:f>Sheet3!$O$4:$Q$4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Sheet3!$O$5:$Q$5</c:f>
              <c:numCache>
                <c:formatCode>General</c:formatCode>
                <c:ptCount val="3"/>
                <c:pt idx="0">
                  <c:v>0.6333333333333333</c:v>
                </c:pt>
                <c:pt idx="1">
                  <c:v>0.9</c:v>
                </c:pt>
                <c:pt idx="2">
                  <c:v>1.0999999999999999</c:v>
                </c:pt>
              </c:numCache>
            </c:numRef>
          </c:val>
        </c:ser>
        <c:ser>
          <c:idx val="1"/>
          <c:order val="1"/>
          <c:tx>
            <c:strRef>
              <c:f>Sheet3!$N$6</c:f>
              <c:strCache>
                <c:ptCount val="1"/>
                <c:pt idx="0">
                  <c:v>Blow Fly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Sheet3!$O$9:$Q$9</c:f>
                <c:numCache>
                  <c:formatCode>General</c:formatCode>
                  <c:ptCount val="3"/>
                  <c:pt idx="0">
                    <c:v>0.25166114784235816</c:v>
                  </c:pt>
                  <c:pt idx="1">
                    <c:v>0.35118845842842428</c:v>
                  </c:pt>
                  <c:pt idx="2">
                    <c:v>0.30000000000000127</c:v>
                  </c:pt>
                </c:numCache>
              </c:numRef>
            </c:plus>
            <c:minus>
              <c:numRef>
                <c:f>Sheet3!$O$9:$Q$9</c:f>
                <c:numCache>
                  <c:formatCode>General</c:formatCode>
                  <c:ptCount val="3"/>
                  <c:pt idx="0">
                    <c:v>0.25166114784235816</c:v>
                  </c:pt>
                  <c:pt idx="1">
                    <c:v>0.35118845842842428</c:v>
                  </c:pt>
                  <c:pt idx="2">
                    <c:v>0.30000000000000127</c:v>
                  </c:pt>
                </c:numCache>
              </c:numRef>
            </c:minus>
          </c:errBars>
          <c:cat>
            <c:strRef>
              <c:f>Sheet3!$O$4:$Q$4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Sheet3!$O$6:$Q$6</c:f>
              <c:numCache>
                <c:formatCode>General</c:formatCode>
                <c:ptCount val="3"/>
                <c:pt idx="0">
                  <c:v>1.0333333333333334</c:v>
                </c:pt>
                <c:pt idx="1">
                  <c:v>1.6666666666666667</c:v>
                </c:pt>
                <c:pt idx="2">
                  <c:v>1.9000000000000001</c:v>
                </c:pt>
              </c:numCache>
            </c:numRef>
          </c:val>
        </c:ser>
        <c:ser>
          <c:idx val="2"/>
          <c:order val="2"/>
          <c:tx>
            <c:strRef>
              <c:f>Sheet3!$N$7</c:f>
              <c:strCache>
                <c:ptCount val="1"/>
                <c:pt idx="0">
                  <c:v>Open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errBars>
            <c:errBarType val="both"/>
            <c:errValType val="cust"/>
            <c:noEndCap val="0"/>
            <c:plus>
              <c:numRef>
                <c:f>Sheet3!$O$9:$Q$9</c:f>
                <c:numCache>
                  <c:formatCode>General</c:formatCode>
                  <c:ptCount val="3"/>
                  <c:pt idx="0">
                    <c:v>0.25166114784235816</c:v>
                  </c:pt>
                  <c:pt idx="1">
                    <c:v>0.35118845842842428</c:v>
                  </c:pt>
                  <c:pt idx="2">
                    <c:v>0.30000000000000127</c:v>
                  </c:pt>
                </c:numCache>
              </c:numRef>
            </c:plus>
            <c:minus>
              <c:numRef>
                <c:f>Sheet3!$O$9:$Q$9</c:f>
                <c:numCache>
                  <c:formatCode>General</c:formatCode>
                  <c:ptCount val="3"/>
                  <c:pt idx="0">
                    <c:v>0.25166114784235816</c:v>
                  </c:pt>
                  <c:pt idx="1">
                    <c:v>0.35118845842842428</c:v>
                  </c:pt>
                  <c:pt idx="2">
                    <c:v>0.30000000000000127</c:v>
                  </c:pt>
                </c:numCache>
              </c:numRef>
            </c:minus>
          </c:errBars>
          <c:cat>
            <c:strRef>
              <c:f>Sheet3!$O$4:$Q$4</c:f>
              <c:strCache>
                <c:ptCount val="3"/>
                <c:pt idx="0">
                  <c:v>Conical</c:v>
                </c:pt>
                <c:pt idx="1">
                  <c:v>Pyramid</c:v>
                </c:pt>
                <c:pt idx="2">
                  <c:v>Irregular</c:v>
                </c:pt>
              </c:strCache>
            </c:strRef>
          </c:cat>
          <c:val>
            <c:numRef>
              <c:f>Sheet3!$O$7:$Q$7</c:f>
              <c:numCache>
                <c:formatCode>General</c:formatCode>
                <c:ptCount val="3"/>
                <c:pt idx="0">
                  <c:v>1.9333333333333333</c:v>
                </c:pt>
                <c:pt idx="1">
                  <c:v>1.9666666666666668</c:v>
                </c:pt>
                <c:pt idx="2">
                  <c:v>2.6666666666666665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971648"/>
        <c:axId val="78973568"/>
      </c:barChart>
      <c:catAx>
        <c:axId val="7897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Mango inflorescence types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8973568"/>
        <c:crosses val="autoZero"/>
        <c:auto val="1"/>
        <c:lblAlgn val="ctr"/>
        <c:lblOffset val="100"/>
        <c:noMultiLvlLbl val="0"/>
      </c:catAx>
      <c:valAx>
        <c:axId val="789735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No. of buds/Inflorescence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971648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209550</xdr:colOff>
      <xdr:row>104</xdr:row>
      <xdr:rowOff>185737</xdr:rowOff>
    </xdr:from>
    <xdr:to>
      <xdr:col>95</xdr:col>
      <xdr:colOff>514350</xdr:colOff>
      <xdr:row>119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102</xdr:col>
      <xdr:colOff>409575</xdr:colOff>
      <xdr:row>101</xdr:row>
      <xdr:rowOff>176212</xdr:rowOff>
    </xdr:from>
    <xdr:to>
      <xdr:col>110</xdr:col>
      <xdr:colOff>104775</xdr:colOff>
      <xdr:row>116</xdr:row>
      <xdr:rowOff>61912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110</xdr:col>
      <xdr:colOff>571500</xdr:colOff>
      <xdr:row>106</xdr:row>
      <xdr:rowOff>4762</xdr:rowOff>
    </xdr:from>
    <xdr:to>
      <xdr:col>118</xdr:col>
      <xdr:colOff>266700</xdr:colOff>
      <xdr:row>120</xdr:row>
      <xdr:rowOff>80962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118</xdr:col>
      <xdr:colOff>238125</xdr:colOff>
      <xdr:row>105</xdr:row>
      <xdr:rowOff>80962</xdr:rowOff>
    </xdr:from>
    <xdr:to>
      <xdr:col>125</xdr:col>
      <xdr:colOff>542925</xdr:colOff>
      <xdr:row>119</xdr:row>
      <xdr:rowOff>157162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126</xdr:col>
      <xdr:colOff>485775</xdr:colOff>
      <xdr:row>96</xdr:row>
      <xdr:rowOff>176212</xdr:rowOff>
    </xdr:from>
    <xdr:to>
      <xdr:col>134</xdr:col>
      <xdr:colOff>180975</xdr:colOff>
      <xdr:row>111</xdr:row>
      <xdr:rowOff>61912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123</xdr:col>
      <xdr:colOff>466725</xdr:colOff>
      <xdr:row>103</xdr:row>
      <xdr:rowOff>23812</xdr:rowOff>
    </xdr:from>
    <xdr:to>
      <xdr:col>131</xdr:col>
      <xdr:colOff>161925</xdr:colOff>
      <xdr:row>117</xdr:row>
      <xdr:rowOff>100012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128587</xdr:colOff>
      <xdr:row>11</xdr:row>
      <xdr:rowOff>0</xdr:rowOff>
    </xdr:from>
    <xdr:to>
      <xdr:col>7</xdr:col>
      <xdr:colOff>433387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223837</xdr:colOff>
      <xdr:row>9</xdr:row>
      <xdr:rowOff>161925</xdr:rowOff>
    </xdr:from>
    <xdr:to>
      <xdr:col>15</xdr:col>
      <xdr:colOff>528637</xdr:colOff>
      <xdr:row>24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442912</xdr:colOff>
      <xdr:row>11</xdr:row>
      <xdr:rowOff>66675</xdr:rowOff>
    </xdr:from>
    <xdr:to>
      <xdr:col>22</xdr:col>
      <xdr:colOff>138112</xdr:colOff>
      <xdr:row>25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138112</xdr:colOff>
      <xdr:row>11</xdr:row>
      <xdr:rowOff>85725</xdr:rowOff>
    </xdr:from>
    <xdr:to>
      <xdr:col>28</xdr:col>
      <xdr:colOff>442912</xdr:colOff>
      <xdr:row>25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low%20f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12"/>
    </sheetNames>
    <sheetDataSet>
      <sheetData sheetId="0">
        <row r="99">
          <cell r="CO99" t="str">
            <v>Close Cage</v>
          </cell>
          <cell r="CP99" t="str">
            <v>Blow Fly</v>
          </cell>
          <cell r="CQ99" t="str">
            <v>Open</v>
          </cell>
          <cell r="CW99" t="str">
            <v>Close Cage</v>
          </cell>
          <cell r="CX99" t="str">
            <v>Blow Fly</v>
          </cell>
          <cell r="CY99" t="str">
            <v>Open</v>
          </cell>
          <cell r="DF99" t="str">
            <v>Close Cage</v>
          </cell>
          <cell r="DG99" t="str">
            <v>Blow Fly</v>
          </cell>
          <cell r="DH99" t="str">
            <v>Open</v>
          </cell>
          <cell r="DM99" t="str">
            <v>Close Cage</v>
          </cell>
          <cell r="DN99" t="str">
            <v>Blow Fly</v>
          </cell>
          <cell r="DO99" t="str">
            <v>Open</v>
          </cell>
          <cell r="DT99" t="str">
            <v>Close Cage</v>
          </cell>
          <cell r="DU99" t="str">
            <v>Blow Fly</v>
          </cell>
          <cell r="DV99" t="str">
            <v>Open</v>
          </cell>
        </row>
        <row r="100">
          <cell r="CN100" t="str">
            <v>Conical</v>
          </cell>
          <cell r="CO100">
            <v>116</v>
          </cell>
          <cell r="CP100">
            <v>115.60000000000001</v>
          </cell>
          <cell r="CQ100">
            <v>327.96666666666664</v>
          </cell>
          <cell r="CV100" t="str">
            <v>Conical</v>
          </cell>
          <cell r="CW100">
            <v>0.6333333333333333</v>
          </cell>
          <cell r="CX100">
            <v>2.7333333333333329</v>
          </cell>
          <cell r="CY100">
            <v>3.5333333333333332</v>
          </cell>
          <cell r="DE100" t="str">
            <v>Conical</v>
          </cell>
          <cell r="DF100">
            <v>0.6333333333333333</v>
          </cell>
          <cell r="DG100">
            <v>1.0333333333333334</v>
          </cell>
          <cell r="DH100">
            <v>1.9333333333333333</v>
          </cell>
          <cell r="DS100" t="str">
            <v>Size</v>
          </cell>
          <cell r="DT100">
            <v>2.88</v>
          </cell>
          <cell r="DU100">
            <v>3.9366669999999999</v>
          </cell>
          <cell r="DV100">
            <v>5.0599999999999996</v>
          </cell>
        </row>
        <row r="101">
          <cell r="CN101" t="str">
            <v>Pyramid</v>
          </cell>
          <cell r="CO101">
            <v>151.46666666666667</v>
          </cell>
          <cell r="CP101">
            <v>144.43333333333334</v>
          </cell>
          <cell r="CQ101">
            <v>400.90000000000003</v>
          </cell>
          <cell r="CV101" t="str">
            <v>Pyramid</v>
          </cell>
          <cell r="CW101">
            <v>0.9</v>
          </cell>
          <cell r="CX101">
            <v>2.9666666666666668</v>
          </cell>
          <cell r="CY101">
            <v>3.6</v>
          </cell>
          <cell r="DE101" t="str">
            <v>Pyramid</v>
          </cell>
          <cell r="DF101">
            <v>0.9</v>
          </cell>
          <cell r="DG101">
            <v>1.6666666666666667</v>
          </cell>
          <cell r="DH101">
            <v>1.9666666666666668</v>
          </cell>
          <cell r="DS101" t="str">
            <v>Weight</v>
          </cell>
          <cell r="DT101">
            <v>139.51</v>
          </cell>
          <cell r="DU101">
            <v>180.80330000000001</v>
          </cell>
          <cell r="DV101">
            <v>210.2</v>
          </cell>
        </row>
        <row r="102">
          <cell r="CN102" t="str">
            <v>Irregular</v>
          </cell>
          <cell r="CO102">
            <v>206.13333333333335</v>
          </cell>
          <cell r="CP102">
            <v>196.79999999999998</v>
          </cell>
          <cell r="CQ102">
            <v>434.8</v>
          </cell>
          <cell r="CV102" t="str">
            <v>Irregular</v>
          </cell>
          <cell r="CW102">
            <v>1.0999999999999999</v>
          </cell>
          <cell r="CX102">
            <v>4.1666666666666661</v>
          </cell>
          <cell r="CY102">
            <v>4</v>
          </cell>
          <cell r="DE102" t="str">
            <v>Irregular</v>
          </cell>
          <cell r="DF102">
            <v>1.0999999999999999</v>
          </cell>
          <cell r="DG102">
            <v>1.9000000000000001</v>
          </cell>
          <cell r="DH102">
            <v>2.6666666666666665</v>
          </cell>
          <cell r="DL102" t="str">
            <v>Irregular</v>
          </cell>
          <cell r="DM102">
            <v>0.73333333333333328</v>
          </cell>
          <cell r="DN102">
            <v>1.1666666666666667</v>
          </cell>
          <cell r="DO102">
            <v>1.3666666666666665</v>
          </cell>
          <cell r="DT102">
            <v>1.1200000000000001</v>
          </cell>
          <cell r="DU102">
            <v>0.3</v>
          </cell>
          <cell r="DV102">
            <v>0.28999999999999998</v>
          </cell>
        </row>
        <row r="103">
          <cell r="CO103">
            <v>30.541283535568713</v>
          </cell>
          <cell r="CP103">
            <v>8.6608313688698537</v>
          </cell>
          <cell r="CQ103">
            <v>25.928812802234752</v>
          </cell>
          <cell r="CW103">
            <v>0.15275252316519458</v>
          </cell>
          <cell r="CX103">
            <v>0.80829037686547767</v>
          </cell>
          <cell r="CY103">
            <v>5.773502691896263E-2</v>
          </cell>
          <cell r="DF103">
            <v>0.11547005383792504</v>
          </cell>
          <cell r="DG103">
            <v>0.25166114784235816</v>
          </cell>
          <cell r="DH103">
            <v>0.47258156262526113</v>
          </cell>
          <cell r="DM103">
            <v>9.9999999999999908E-2</v>
          </cell>
          <cell r="DN103">
            <v>0.1</v>
          </cell>
          <cell r="DO103">
            <v>0.2000000000000012</v>
          </cell>
          <cell r="DT103">
            <v>16.899999999999999</v>
          </cell>
          <cell r="DU103">
            <v>14.51</v>
          </cell>
          <cell r="DV103">
            <v>13.52</v>
          </cell>
        </row>
        <row r="104">
          <cell r="CO104">
            <v>42.808682919862513</v>
          </cell>
          <cell r="CP104">
            <v>13.280185741672941</v>
          </cell>
          <cell r="CQ104">
            <v>38.808890733954243</v>
          </cell>
          <cell r="CW104">
            <v>0.28867513459481237</v>
          </cell>
          <cell r="CX104">
            <v>0.1527525231651948</v>
          </cell>
          <cell r="CY104">
            <v>0.34641016151377524</v>
          </cell>
          <cell r="DF104">
            <v>9.9999999999999978E-2</v>
          </cell>
          <cell r="DG104">
            <v>0.35118845842842428</v>
          </cell>
          <cell r="DH104">
            <v>0.4509249752822892</v>
          </cell>
          <cell r="DM104">
            <v>0.11547005383792504</v>
          </cell>
          <cell r="DN104">
            <v>0.3</v>
          </cell>
          <cell r="DO104">
            <v>0.20816659994661302</v>
          </cell>
        </row>
        <row r="105">
          <cell r="CO105">
            <v>79.197369484934953</v>
          </cell>
          <cell r="CP105">
            <v>47.005106105613706</v>
          </cell>
          <cell r="CQ105">
            <v>52.207183413779383</v>
          </cell>
          <cell r="CW105">
            <v>0.43588989435406472</v>
          </cell>
          <cell r="CX105">
            <v>0.11547005383792526</v>
          </cell>
          <cell r="CY105">
            <v>0.34641016151377552</v>
          </cell>
          <cell r="DF105">
            <v>9.9999999999999978E-2</v>
          </cell>
          <cell r="DG105">
            <v>0.30000000000000127</v>
          </cell>
          <cell r="DH105">
            <v>0.51316014394468867</v>
          </cell>
          <cell r="DM105">
            <v>0.15275252316519497</v>
          </cell>
          <cell r="DN105">
            <v>0.4</v>
          </cell>
          <cell r="DO105">
            <v>0.2081665999466146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88"/>
  <sheetViews>
    <sheetView tabSelected="1" topLeftCell="DN99" workbookViewId="0">
      <selection activeCell="EE116" sqref="EE116"/>
    </sheetView>
  </sheetViews>
  <sheetFormatPr defaultRowHeight="15" x14ac:dyDescent="0.25"/>
  <sheetData>
    <row r="1" spans="1:60" x14ac:dyDescent="0.25">
      <c r="A1" t="s">
        <v>0</v>
      </c>
      <c r="C1" t="s">
        <v>1</v>
      </c>
      <c r="F1" t="s">
        <v>2</v>
      </c>
      <c r="I1" t="s">
        <v>3</v>
      </c>
      <c r="L1" t="s">
        <v>4</v>
      </c>
      <c r="M1" t="s">
        <v>5</v>
      </c>
      <c r="P1" t="s">
        <v>6</v>
      </c>
      <c r="S1" t="s">
        <v>7</v>
      </c>
      <c r="V1" t="s">
        <v>8</v>
      </c>
      <c r="W1" t="s">
        <v>9</v>
      </c>
      <c r="Z1" t="s">
        <v>10</v>
      </c>
      <c r="AC1" t="s">
        <v>11</v>
      </c>
      <c r="BA1" t="s">
        <v>12</v>
      </c>
      <c r="BH1" t="s">
        <v>13</v>
      </c>
    </row>
    <row r="2" spans="1:60" x14ac:dyDescent="0.25">
      <c r="A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16</v>
      </c>
      <c r="H2" t="s">
        <v>17</v>
      </c>
      <c r="I2" t="s">
        <v>15</v>
      </c>
      <c r="J2" t="s">
        <v>16</v>
      </c>
      <c r="K2" t="s">
        <v>17</v>
      </c>
      <c r="M2" t="s">
        <v>15</v>
      </c>
      <c r="N2" t="s">
        <v>16</v>
      </c>
      <c r="O2" t="s">
        <v>17</v>
      </c>
      <c r="P2" t="s">
        <v>18</v>
      </c>
      <c r="Q2" t="s">
        <v>16</v>
      </c>
      <c r="R2" t="s">
        <v>17</v>
      </c>
      <c r="S2" t="s">
        <v>15</v>
      </c>
      <c r="T2" t="s">
        <v>16</v>
      </c>
      <c r="U2" t="s">
        <v>17</v>
      </c>
      <c r="W2" t="s">
        <v>15</v>
      </c>
      <c r="X2" t="s">
        <v>16</v>
      </c>
      <c r="Y2" t="s">
        <v>17</v>
      </c>
      <c r="Z2" t="s">
        <v>18</v>
      </c>
      <c r="AA2" t="s">
        <v>16</v>
      </c>
      <c r="AB2" t="s">
        <v>17</v>
      </c>
      <c r="AC2" t="s">
        <v>15</v>
      </c>
      <c r="AD2" t="s">
        <v>16</v>
      </c>
      <c r="AE2" t="s">
        <v>17</v>
      </c>
    </row>
    <row r="3" spans="1:60" x14ac:dyDescent="0.25">
      <c r="B3">
        <v>1</v>
      </c>
      <c r="C3">
        <v>99</v>
      </c>
      <c r="D3">
        <v>158</v>
      </c>
      <c r="E3">
        <v>165</v>
      </c>
      <c r="F3">
        <v>124</v>
      </c>
      <c r="G3">
        <v>134</v>
      </c>
      <c r="H3">
        <v>249</v>
      </c>
      <c r="I3">
        <v>121</v>
      </c>
      <c r="J3">
        <v>160</v>
      </c>
      <c r="K3">
        <v>245</v>
      </c>
      <c r="M3">
        <v>77</v>
      </c>
      <c r="N3">
        <v>111</v>
      </c>
      <c r="O3">
        <v>125</v>
      </c>
      <c r="P3">
        <v>118</v>
      </c>
      <c r="Q3">
        <v>170</v>
      </c>
      <c r="R3">
        <v>249</v>
      </c>
      <c r="S3">
        <v>111</v>
      </c>
      <c r="T3">
        <v>138</v>
      </c>
      <c r="U3">
        <v>245</v>
      </c>
      <c r="W3">
        <v>350</v>
      </c>
      <c r="X3">
        <v>350</v>
      </c>
      <c r="Y3">
        <v>334</v>
      </c>
      <c r="Z3">
        <v>350</v>
      </c>
      <c r="AA3">
        <v>412</v>
      </c>
      <c r="AB3">
        <v>450</v>
      </c>
      <c r="AC3">
        <v>356</v>
      </c>
      <c r="AD3">
        <v>410</v>
      </c>
      <c r="AE3">
        <v>446</v>
      </c>
    </row>
    <row r="4" spans="1:60" x14ac:dyDescent="0.25">
      <c r="B4">
        <v>2</v>
      </c>
      <c r="C4">
        <v>160</v>
      </c>
      <c r="D4">
        <v>114</v>
      </c>
      <c r="E4">
        <v>168</v>
      </c>
      <c r="F4">
        <v>160</v>
      </c>
      <c r="G4">
        <v>145</v>
      </c>
      <c r="H4">
        <v>290</v>
      </c>
      <c r="I4">
        <v>164</v>
      </c>
      <c r="J4">
        <v>170</v>
      </c>
      <c r="K4">
        <v>214</v>
      </c>
      <c r="M4">
        <v>80</v>
      </c>
      <c r="N4">
        <v>121</v>
      </c>
      <c r="O4">
        <v>114</v>
      </c>
      <c r="P4">
        <v>111</v>
      </c>
      <c r="Q4">
        <v>160</v>
      </c>
      <c r="R4">
        <v>290</v>
      </c>
      <c r="S4">
        <v>123</v>
      </c>
      <c r="T4">
        <v>214</v>
      </c>
      <c r="U4">
        <v>214</v>
      </c>
      <c r="W4">
        <v>400</v>
      </c>
      <c r="X4">
        <v>360</v>
      </c>
      <c r="Y4">
        <v>333</v>
      </c>
      <c r="Z4">
        <v>360</v>
      </c>
      <c r="AA4">
        <v>450</v>
      </c>
      <c r="AB4">
        <v>490</v>
      </c>
      <c r="AC4">
        <v>347</v>
      </c>
      <c r="AD4">
        <v>437</v>
      </c>
      <c r="AE4">
        <v>432</v>
      </c>
    </row>
    <row r="5" spans="1:60" x14ac:dyDescent="0.25">
      <c r="B5">
        <v>3</v>
      </c>
      <c r="C5">
        <v>105</v>
      </c>
      <c r="D5">
        <v>114</v>
      </c>
      <c r="E5">
        <v>200</v>
      </c>
      <c r="F5">
        <v>111</v>
      </c>
      <c r="G5">
        <v>138</v>
      </c>
      <c r="H5">
        <v>300</v>
      </c>
      <c r="I5">
        <v>134</v>
      </c>
      <c r="J5">
        <v>145</v>
      </c>
      <c r="K5">
        <v>202</v>
      </c>
      <c r="M5">
        <v>82</v>
      </c>
      <c r="N5">
        <v>90</v>
      </c>
      <c r="O5">
        <v>101</v>
      </c>
      <c r="P5">
        <v>109</v>
      </c>
      <c r="Q5">
        <v>148</v>
      </c>
      <c r="R5">
        <v>300</v>
      </c>
      <c r="S5">
        <v>132</v>
      </c>
      <c r="T5">
        <v>195</v>
      </c>
      <c r="U5">
        <v>202</v>
      </c>
      <c r="W5">
        <v>191</v>
      </c>
      <c r="X5">
        <v>200</v>
      </c>
      <c r="Y5">
        <v>333</v>
      </c>
      <c r="Z5">
        <v>200</v>
      </c>
      <c r="AA5">
        <v>409</v>
      </c>
      <c r="AB5">
        <v>418</v>
      </c>
      <c r="AC5">
        <v>382</v>
      </c>
      <c r="AD5">
        <v>419</v>
      </c>
      <c r="AE5">
        <v>438</v>
      </c>
    </row>
    <row r="6" spans="1:60" x14ac:dyDescent="0.25">
      <c r="B6">
        <v>4</v>
      </c>
      <c r="C6">
        <v>110</v>
      </c>
      <c r="D6">
        <v>130</v>
      </c>
      <c r="E6">
        <v>230</v>
      </c>
      <c r="F6">
        <v>90</v>
      </c>
      <c r="G6">
        <v>170</v>
      </c>
      <c r="H6">
        <v>301</v>
      </c>
      <c r="I6">
        <v>111</v>
      </c>
      <c r="J6">
        <v>192</v>
      </c>
      <c r="K6">
        <v>190</v>
      </c>
      <c r="M6">
        <v>60</v>
      </c>
      <c r="N6">
        <v>110</v>
      </c>
      <c r="O6">
        <v>110</v>
      </c>
      <c r="P6">
        <v>120</v>
      </c>
      <c r="Q6">
        <v>178</v>
      </c>
      <c r="R6">
        <v>301</v>
      </c>
      <c r="S6">
        <v>122</v>
      </c>
      <c r="T6">
        <v>160</v>
      </c>
      <c r="U6">
        <v>234</v>
      </c>
      <c r="W6">
        <v>270</v>
      </c>
      <c r="X6">
        <v>374</v>
      </c>
      <c r="Y6">
        <v>500</v>
      </c>
      <c r="Z6">
        <v>374</v>
      </c>
      <c r="AA6">
        <v>402</v>
      </c>
      <c r="AB6">
        <v>409</v>
      </c>
      <c r="AC6">
        <v>292</v>
      </c>
      <c r="AD6">
        <v>401</v>
      </c>
      <c r="AE6">
        <v>428</v>
      </c>
    </row>
    <row r="7" spans="1:60" x14ac:dyDescent="0.25">
      <c r="B7">
        <v>5</v>
      </c>
      <c r="C7">
        <v>110</v>
      </c>
      <c r="D7">
        <v>136</v>
      </c>
      <c r="E7">
        <v>114</v>
      </c>
      <c r="F7">
        <v>100</v>
      </c>
      <c r="G7">
        <v>135</v>
      </c>
      <c r="H7">
        <v>303</v>
      </c>
      <c r="I7">
        <v>11</v>
      </c>
      <c r="J7">
        <v>200</v>
      </c>
      <c r="K7">
        <v>60</v>
      </c>
      <c r="M7">
        <v>100</v>
      </c>
      <c r="N7">
        <v>105</v>
      </c>
      <c r="O7">
        <v>99</v>
      </c>
      <c r="P7">
        <v>130</v>
      </c>
      <c r="Q7">
        <v>175</v>
      </c>
      <c r="R7">
        <v>303</v>
      </c>
      <c r="S7">
        <v>178</v>
      </c>
      <c r="T7">
        <v>178</v>
      </c>
      <c r="U7">
        <v>234</v>
      </c>
      <c r="W7">
        <v>305</v>
      </c>
      <c r="X7">
        <v>383</v>
      </c>
      <c r="Y7">
        <v>339</v>
      </c>
      <c r="Z7">
        <v>383</v>
      </c>
      <c r="AA7">
        <v>398</v>
      </c>
      <c r="AB7">
        <v>450</v>
      </c>
      <c r="AC7">
        <v>331</v>
      </c>
      <c r="AD7">
        <v>441</v>
      </c>
      <c r="AE7">
        <v>419</v>
      </c>
    </row>
    <row r="8" spans="1:60" x14ac:dyDescent="0.25">
      <c r="B8">
        <v>6</v>
      </c>
      <c r="C8">
        <v>90</v>
      </c>
      <c r="D8">
        <v>198</v>
      </c>
      <c r="E8">
        <v>119</v>
      </c>
      <c r="F8">
        <v>124</v>
      </c>
      <c r="G8">
        <v>134</v>
      </c>
      <c r="H8">
        <v>361</v>
      </c>
      <c r="I8">
        <v>111</v>
      </c>
      <c r="J8">
        <v>111</v>
      </c>
      <c r="K8">
        <v>171</v>
      </c>
      <c r="M8">
        <v>90</v>
      </c>
      <c r="N8">
        <v>93</v>
      </c>
      <c r="O8">
        <v>115</v>
      </c>
      <c r="P8">
        <v>210</v>
      </c>
      <c r="Q8">
        <v>176</v>
      </c>
      <c r="R8">
        <v>361</v>
      </c>
      <c r="S8">
        <v>134</v>
      </c>
      <c r="T8">
        <v>201</v>
      </c>
      <c r="U8">
        <v>210</v>
      </c>
      <c r="W8">
        <v>251</v>
      </c>
      <c r="X8">
        <v>392</v>
      </c>
      <c r="Y8">
        <v>385</v>
      </c>
      <c r="Z8">
        <v>392</v>
      </c>
      <c r="AA8">
        <v>392</v>
      </c>
      <c r="AB8">
        <v>491</v>
      </c>
      <c r="AC8">
        <v>328</v>
      </c>
      <c r="AD8">
        <v>472</v>
      </c>
      <c r="AE8">
        <v>410</v>
      </c>
    </row>
    <row r="9" spans="1:60" x14ac:dyDescent="0.25">
      <c r="B9">
        <v>7</v>
      </c>
      <c r="C9">
        <v>100</v>
      </c>
      <c r="D9">
        <v>160</v>
      </c>
      <c r="E9">
        <v>125</v>
      </c>
      <c r="F9">
        <v>160</v>
      </c>
      <c r="G9">
        <v>112</v>
      </c>
      <c r="H9">
        <v>200</v>
      </c>
      <c r="I9">
        <v>156</v>
      </c>
      <c r="J9">
        <v>114</v>
      </c>
      <c r="K9">
        <v>190</v>
      </c>
      <c r="M9">
        <v>82</v>
      </c>
      <c r="N9">
        <v>93</v>
      </c>
      <c r="O9">
        <v>100</v>
      </c>
      <c r="P9">
        <v>231</v>
      </c>
      <c r="Q9">
        <v>210</v>
      </c>
      <c r="R9">
        <v>200</v>
      </c>
      <c r="S9">
        <v>132</v>
      </c>
      <c r="T9">
        <v>190</v>
      </c>
      <c r="U9">
        <v>213</v>
      </c>
      <c r="W9">
        <v>370</v>
      </c>
      <c r="X9">
        <v>401</v>
      </c>
      <c r="Y9">
        <v>435</v>
      </c>
      <c r="Z9">
        <v>401</v>
      </c>
      <c r="AA9">
        <v>383</v>
      </c>
      <c r="AB9">
        <v>482</v>
      </c>
      <c r="AC9">
        <v>293</v>
      </c>
      <c r="AD9">
        <v>482</v>
      </c>
      <c r="AE9">
        <v>401</v>
      </c>
    </row>
    <row r="10" spans="1:60" x14ac:dyDescent="0.25">
      <c r="B10">
        <v>8</v>
      </c>
      <c r="C10">
        <v>92</v>
      </c>
      <c r="D10">
        <v>134</v>
      </c>
      <c r="E10">
        <v>161</v>
      </c>
      <c r="F10">
        <v>111</v>
      </c>
      <c r="G10">
        <v>123</v>
      </c>
      <c r="H10">
        <v>241</v>
      </c>
      <c r="I10">
        <v>134</v>
      </c>
      <c r="J10">
        <v>121</v>
      </c>
      <c r="K10">
        <v>170</v>
      </c>
      <c r="M10">
        <v>60</v>
      </c>
      <c r="N10">
        <v>90</v>
      </c>
      <c r="O10">
        <v>112</v>
      </c>
      <c r="P10">
        <v>110</v>
      </c>
      <c r="Q10">
        <v>176</v>
      </c>
      <c r="R10">
        <v>241</v>
      </c>
      <c r="S10">
        <v>179</v>
      </c>
      <c r="T10">
        <v>179</v>
      </c>
      <c r="U10">
        <v>287</v>
      </c>
      <c r="W10">
        <v>320</v>
      </c>
      <c r="X10">
        <v>419</v>
      </c>
      <c r="Y10">
        <v>413</v>
      </c>
      <c r="Z10">
        <v>313</v>
      </c>
      <c r="AA10">
        <v>365</v>
      </c>
      <c r="AB10">
        <v>474</v>
      </c>
      <c r="AC10">
        <v>284</v>
      </c>
      <c r="AD10">
        <v>509</v>
      </c>
      <c r="AE10">
        <v>605</v>
      </c>
    </row>
    <row r="11" spans="1:60" x14ac:dyDescent="0.25">
      <c r="B11">
        <v>9</v>
      </c>
      <c r="C11">
        <v>94</v>
      </c>
      <c r="D11">
        <v>156</v>
      </c>
      <c r="E11">
        <v>230</v>
      </c>
      <c r="F11">
        <v>112</v>
      </c>
      <c r="G11">
        <v>112</v>
      </c>
      <c r="H11">
        <v>145</v>
      </c>
      <c r="I11">
        <v>135</v>
      </c>
      <c r="J11">
        <v>182</v>
      </c>
      <c r="K11">
        <v>161</v>
      </c>
      <c r="M11">
        <v>100</v>
      </c>
      <c r="N11">
        <v>110</v>
      </c>
      <c r="O11">
        <v>115</v>
      </c>
      <c r="P11">
        <v>120</v>
      </c>
      <c r="Q11">
        <v>156</v>
      </c>
      <c r="R11">
        <v>270</v>
      </c>
      <c r="S11">
        <v>78</v>
      </c>
      <c r="T11">
        <v>161</v>
      </c>
      <c r="U11">
        <v>213</v>
      </c>
      <c r="W11">
        <v>331</v>
      </c>
      <c r="X11">
        <v>437</v>
      </c>
      <c r="Y11">
        <v>334</v>
      </c>
      <c r="Z11">
        <v>437</v>
      </c>
      <c r="AA11">
        <v>356</v>
      </c>
      <c r="AB11">
        <v>462</v>
      </c>
      <c r="AC11">
        <v>275</v>
      </c>
      <c r="AD11">
        <v>518</v>
      </c>
      <c r="AE11">
        <v>612</v>
      </c>
    </row>
    <row r="12" spans="1:60" x14ac:dyDescent="0.25">
      <c r="B12">
        <v>10</v>
      </c>
      <c r="C12">
        <v>96</v>
      </c>
      <c r="D12">
        <v>134</v>
      </c>
      <c r="E12">
        <v>114</v>
      </c>
      <c r="F12">
        <v>113</v>
      </c>
      <c r="G12">
        <v>114</v>
      </c>
      <c r="H12">
        <v>114</v>
      </c>
      <c r="I12">
        <v>130</v>
      </c>
      <c r="J12">
        <v>187</v>
      </c>
      <c r="K12">
        <v>171</v>
      </c>
      <c r="M12">
        <v>82</v>
      </c>
      <c r="N12">
        <v>105</v>
      </c>
      <c r="O12">
        <v>210</v>
      </c>
      <c r="P12">
        <v>130</v>
      </c>
      <c r="Q12">
        <v>134</v>
      </c>
      <c r="R12">
        <v>245</v>
      </c>
      <c r="S12">
        <v>90</v>
      </c>
      <c r="T12">
        <v>218</v>
      </c>
      <c r="U12">
        <v>171</v>
      </c>
      <c r="W12">
        <v>297</v>
      </c>
      <c r="X12">
        <v>364</v>
      </c>
      <c r="Y12">
        <v>347</v>
      </c>
      <c r="Z12">
        <v>364</v>
      </c>
      <c r="AA12">
        <v>347</v>
      </c>
      <c r="AB12">
        <v>455</v>
      </c>
      <c r="AC12">
        <v>297</v>
      </c>
      <c r="AD12">
        <v>348</v>
      </c>
      <c r="AE12">
        <v>523</v>
      </c>
    </row>
    <row r="13" spans="1:60" x14ac:dyDescent="0.25">
      <c r="B13" t="s">
        <v>19</v>
      </c>
      <c r="C13" s="1">
        <f t="shared" ref="C13:U13" si="0">AVERAGE(C3:C12)</f>
        <v>105.6</v>
      </c>
      <c r="D13" s="1">
        <f>AVERAGE(D3:D12)</f>
        <v>143.4</v>
      </c>
      <c r="E13" s="1">
        <f t="shared" si="0"/>
        <v>162.6</v>
      </c>
      <c r="F13" s="1">
        <f t="shared" si="0"/>
        <v>120.5</v>
      </c>
      <c r="G13" s="1">
        <f>AVERAGE(G3:G12)</f>
        <v>131.69999999999999</v>
      </c>
      <c r="H13" s="1">
        <f t="shared" si="0"/>
        <v>250.4</v>
      </c>
      <c r="I13" s="1">
        <f t="shared" si="0"/>
        <v>120.7</v>
      </c>
      <c r="J13" s="1">
        <f>AVERAGE(J3:J12)</f>
        <v>158.19999999999999</v>
      </c>
      <c r="K13" s="1">
        <f t="shared" si="0"/>
        <v>177.4</v>
      </c>
      <c r="L13" s="1" t="e">
        <f t="shared" si="0"/>
        <v>#DIV/0!</v>
      </c>
      <c r="M13" s="1">
        <f t="shared" si="0"/>
        <v>81.3</v>
      </c>
      <c r="N13" s="1">
        <f>AVERAGE(N3:N12)</f>
        <v>102.8</v>
      </c>
      <c r="O13" s="1">
        <f t="shared" si="0"/>
        <v>120.1</v>
      </c>
      <c r="P13" s="1">
        <f t="shared" si="0"/>
        <v>138.9</v>
      </c>
      <c r="Q13" s="1">
        <f>AVERAGE(Q3:Q12)</f>
        <v>168.3</v>
      </c>
      <c r="R13" s="1">
        <f t="shared" si="0"/>
        <v>276</v>
      </c>
      <c r="S13" s="1">
        <f t="shared" si="0"/>
        <v>127.9</v>
      </c>
      <c r="T13" s="1">
        <f>AVERAGE(T3:T12)</f>
        <v>183.4</v>
      </c>
      <c r="U13" s="1">
        <f t="shared" si="0"/>
        <v>222.3</v>
      </c>
      <c r="V13" s="1" t="s">
        <v>20</v>
      </c>
      <c r="W13" s="1">
        <f t="shared" ref="W13:AE13" si="1">AVERAGE(W3:W12)</f>
        <v>308.5</v>
      </c>
      <c r="X13" s="1">
        <f t="shared" si="1"/>
        <v>368</v>
      </c>
      <c r="Y13" s="1">
        <f t="shared" si="1"/>
        <v>375.3</v>
      </c>
      <c r="Z13" s="1">
        <f t="shared" si="1"/>
        <v>357.4</v>
      </c>
      <c r="AA13" s="1">
        <f t="shared" si="1"/>
        <v>391.4</v>
      </c>
      <c r="AB13" s="1">
        <f t="shared" si="1"/>
        <v>458.1</v>
      </c>
      <c r="AC13" s="1">
        <f t="shared" si="1"/>
        <v>318.5</v>
      </c>
      <c r="AD13" s="1">
        <f t="shared" si="1"/>
        <v>443.7</v>
      </c>
      <c r="AE13" s="1">
        <f t="shared" si="1"/>
        <v>471.4</v>
      </c>
    </row>
    <row r="14" spans="1:60" x14ac:dyDescent="0.25">
      <c r="B14" t="s">
        <v>21</v>
      </c>
      <c r="C14">
        <f>SUM(C3:C12)</f>
        <v>1056</v>
      </c>
      <c r="D14">
        <f>SUM(D3:D12)</f>
        <v>1434</v>
      </c>
      <c r="E14">
        <f t="shared" ref="E14:AE14" si="2">SUM(E3:E12)</f>
        <v>1626</v>
      </c>
      <c r="F14">
        <f t="shared" si="2"/>
        <v>1205</v>
      </c>
      <c r="G14">
        <f>SUM(G3:G12)</f>
        <v>1317</v>
      </c>
      <c r="H14">
        <f t="shared" si="2"/>
        <v>2504</v>
      </c>
      <c r="I14">
        <f t="shared" si="2"/>
        <v>1207</v>
      </c>
      <c r="J14">
        <f>SUM(J3:J12)</f>
        <v>1582</v>
      </c>
      <c r="K14">
        <f t="shared" si="2"/>
        <v>1774</v>
      </c>
      <c r="L14">
        <f t="shared" si="2"/>
        <v>0</v>
      </c>
      <c r="M14">
        <f t="shared" si="2"/>
        <v>813</v>
      </c>
      <c r="N14">
        <f>SUM(N3:N12)</f>
        <v>1028</v>
      </c>
      <c r="O14">
        <f t="shared" si="2"/>
        <v>1201</v>
      </c>
      <c r="P14">
        <f t="shared" si="2"/>
        <v>1389</v>
      </c>
      <c r="Q14">
        <f>SUM(Q3:Q12)</f>
        <v>1683</v>
      </c>
      <c r="R14">
        <f t="shared" si="2"/>
        <v>2760</v>
      </c>
      <c r="S14">
        <f t="shared" si="2"/>
        <v>1279</v>
      </c>
      <c r="T14">
        <f>SUM(T3:T12)</f>
        <v>1834</v>
      </c>
      <c r="U14">
        <f t="shared" si="2"/>
        <v>2223</v>
      </c>
      <c r="V14">
        <f t="shared" si="2"/>
        <v>0</v>
      </c>
      <c r="W14">
        <f t="shared" si="2"/>
        <v>3085</v>
      </c>
      <c r="X14">
        <f t="shared" si="2"/>
        <v>3680</v>
      </c>
      <c r="Y14">
        <f t="shared" si="2"/>
        <v>3753</v>
      </c>
      <c r="Z14">
        <f t="shared" si="2"/>
        <v>3574</v>
      </c>
      <c r="AA14">
        <f t="shared" si="2"/>
        <v>3914</v>
      </c>
      <c r="AB14">
        <f t="shared" si="2"/>
        <v>4581</v>
      </c>
      <c r="AC14">
        <f t="shared" si="2"/>
        <v>3185</v>
      </c>
      <c r="AD14">
        <f t="shared" si="2"/>
        <v>4437</v>
      </c>
      <c r="AE14">
        <f t="shared" si="2"/>
        <v>4714</v>
      </c>
    </row>
    <row r="16" spans="1:60" x14ac:dyDescent="0.25">
      <c r="F16" t="s">
        <v>22</v>
      </c>
      <c r="M16" t="s">
        <v>4</v>
      </c>
      <c r="R16" t="s">
        <v>23</v>
      </c>
    </row>
    <row r="17" spans="1:39" x14ac:dyDescent="0.25">
      <c r="B17" t="s">
        <v>14</v>
      </c>
      <c r="E17" t="s">
        <v>18</v>
      </c>
      <c r="F17">
        <v>105.6</v>
      </c>
      <c r="G17">
        <v>120.5</v>
      </c>
      <c r="H17">
        <v>120.7</v>
      </c>
      <c r="I17" s="1">
        <f>AVERAGE(F17:H17)</f>
        <v>115.60000000000001</v>
      </c>
      <c r="J17">
        <f>STDEV(F17:H17)</f>
        <v>8.6608313688698537</v>
      </c>
      <c r="L17" t="s">
        <v>18</v>
      </c>
      <c r="M17">
        <v>81.3</v>
      </c>
      <c r="N17">
        <v>138.80000000000001</v>
      </c>
      <c r="O17">
        <v>127.9</v>
      </c>
      <c r="P17" s="1">
        <f>AVERAGE(M17:O17)</f>
        <v>116</v>
      </c>
      <c r="Q17">
        <f>STDEV(M17:O17)</f>
        <v>30.541283535568713</v>
      </c>
      <c r="R17">
        <v>308.5</v>
      </c>
      <c r="S17">
        <v>357.4</v>
      </c>
      <c r="T17">
        <v>318</v>
      </c>
      <c r="U17" s="1">
        <f>AVERAGE(R17:T17)</f>
        <v>327.96666666666664</v>
      </c>
      <c r="V17">
        <f>STDEV(R17:T17)</f>
        <v>25.928812802234752</v>
      </c>
      <c r="W17">
        <f>V17/SQRT(3)</f>
        <v>14.97000705113765</v>
      </c>
    </row>
    <row r="18" spans="1:39" x14ac:dyDescent="0.25">
      <c r="E18" t="s">
        <v>24</v>
      </c>
      <c r="F18">
        <v>143.4</v>
      </c>
      <c r="G18">
        <v>131.69999999999999</v>
      </c>
      <c r="H18">
        <v>158.19999999999999</v>
      </c>
      <c r="I18" s="1">
        <f t="shared" ref="I18:I19" si="3">AVERAGE(F18:H18)</f>
        <v>144.43333333333334</v>
      </c>
      <c r="J18">
        <f t="shared" ref="J18:J19" si="4">STDEV(F18:H18)</f>
        <v>13.280185741672941</v>
      </c>
      <c r="L18" t="s">
        <v>24</v>
      </c>
      <c r="M18">
        <v>102.8</v>
      </c>
      <c r="N18">
        <v>168.3</v>
      </c>
      <c r="O18">
        <v>183.3</v>
      </c>
      <c r="P18" s="1">
        <f>AVERAGE(M18:O18)</f>
        <v>151.46666666666667</v>
      </c>
      <c r="Q18">
        <f t="shared" ref="Q18:Q19" si="5">STDEV(M18:O18)</f>
        <v>42.808682919862513</v>
      </c>
      <c r="R18">
        <v>368</v>
      </c>
      <c r="S18">
        <v>391</v>
      </c>
      <c r="T18">
        <v>443.7</v>
      </c>
      <c r="U18" s="1">
        <f>AVERAGE(R18:T18)</f>
        <v>400.90000000000003</v>
      </c>
      <c r="V18">
        <f t="shared" ref="V18:V19" si="6">STDEV(R18:T18)</f>
        <v>38.808890733954243</v>
      </c>
      <c r="W18">
        <f>V18/SQRT(3)</f>
        <v>22.406323512199258</v>
      </c>
    </row>
    <row r="19" spans="1:39" x14ac:dyDescent="0.25">
      <c r="E19" t="s">
        <v>25</v>
      </c>
      <c r="F19">
        <v>162.6</v>
      </c>
      <c r="G19">
        <v>250.4</v>
      </c>
      <c r="H19">
        <v>177.4</v>
      </c>
      <c r="I19" s="1">
        <f t="shared" si="3"/>
        <v>196.79999999999998</v>
      </c>
      <c r="J19">
        <f t="shared" si="4"/>
        <v>47.005106105613706</v>
      </c>
      <c r="L19" t="s">
        <v>25</v>
      </c>
      <c r="M19">
        <v>120.1</v>
      </c>
      <c r="N19">
        <v>276</v>
      </c>
      <c r="O19">
        <v>222.3</v>
      </c>
      <c r="P19" s="1">
        <f>AVERAGE(M19:O19)</f>
        <v>206.13333333333335</v>
      </c>
      <c r="Q19">
        <f t="shared" si="5"/>
        <v>79.197369484934953</v>
      </c>
      <c r="R19">
        <v>375</v>
      </c>
      <c r="S19">
        <v>458.1</v>
      </c>
      <c r="T19">
        <v>471.3</v>
      </c>
      <c r="U19" s="1">
        <f>AVERAGE(R19:T19)</f>
        <v>434.8</v>
      </c>
      <c r="V19">
        <f t="shared" si="6"/>
        <v>52.207183413779383</v>
      </c>
      <c r="W19">
        <f>V19/SQRT(3)</f>
        <v>30.141831397577693</v>
      </c>
    </row>
    <row r="20" spans="1:39" x14ac:dyDescent="0.25">
      <c r="P20">
        <f>SUM(P17:P19)</f>
        <v>473.6</v>
      </c>
      <c r="U20">
        <f>SUM(U17:U19)</f>
        <v>1163.6666666666667</v>
      </c>
    </row>
    <row r="21" spans="1:3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39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39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t="s">
        <v>26</v>
      </c>
      <c r="M23" t="s">
        <v>22</v>
      </c>
      <c r="V23" t="s">
        <v>4</v>
      </c>
      <c r="AE23" t="s">
        <v>8</v>
      </c>
    </row>
    <row r="24" spans="1:39" x14ac:dyDescent="0.25">
      <c r="A24" s="2"/>
      <c r="B24" s="2" t="s">
        <v>27</v>
      </c>
      <c r="C24" s="2"/>
      <c r="D24" s="2"/>
      <c r="E24" s="2"/>
      <c r="F24" s="2" t="s">
        <v>28</v>
      </c>
      <c r="G24" s="2"/>
      <c r="H24" s="2"/>
      <c r="I24" s="2"/>
      <c r="J24" s="2"/>
      <c r="K24" t="s">
        <v>29</v>
      </c>
      <c r="M24" t="s">
        <v>1</v>
      </c>
      <c r="P24" t="s">
        <v>2</v>
      </c>
      <c r="S24" t="s">
        <v>3</v>
      </c>
      <c r="V24" t="s">
        <v>5</v>
      </c>
      <c r="Y24" t="s">
        <v>6</v>
      </c>
      <c r="AB24" t="s">
        <v>7</v>
      </c>
      <c r="AE24" t="s">
        <v>30</v>
      </c>
      <c r="AH24" t="s">
        <v>31</v>
      </c>
      <c r="AK24" t="s">
        <v>32</v>
      </c>
    </row>
    <row r="25" spans="1:39" x14ac:dyDescent="0.25">
      <c r="A25" s="2"/>
      <c r="B25" s="2"/>
      <c r="C25" s="2" t="s">
        <v>33</v>
      </c>
      <c r="D25" s="2"/>
      <c r="E25" s="2" t="s">
        <v>15</v>
      </c>
      <c r="F25" s="2" t="s">
        <v>16</v>
      </c>
      <c r="G25" s="2" t="s">
        <v>17</v>
      </c>
      <c r="H25" s="2" t="s">
        <v>34</v>
      </c>
      <c r="I25" s="2"/>
      <c r="J25" s="2"/>
      <c r="L25" t="s">
        <v>35</v>
      </c>
      <c r="M25" t="s">
        <v>15</v>
      </c>
      <c r="N25" t="s">
        <v>16</v>
      </c>
      <c r="O25" t="s">
        <v>17</v>
      </c>
      <c r="P25" t="s">
        <v>18</v>
      </c>
      <c r="Q25" t="s">
        <v>16</v>
      </c>
      <c r="R25" t="s">
        <v>17</v>
      </c>
      <c r="S25" t="s">
        <v>15</v>
      </c>
      <c r="T25" t="s">
        <v>16</v>
      </c>
      <c r="U25" t="s">
        <v>17</v>
      </c>
      <c r="V25" t="s">
        <v>15</v>
      </c>
      <c r="W25" t="s">
        <v>16</v>
      </c>
      <c r="X25" t="s">
        <v>17</v>
      </c>
      <c r="Y25" t="s">
        <v>18</v>
      </c>
      <c r="Z25" t="s">
        <v>16</v>
      </c>
      <c r="AA25" t="s">
        <v>17</v>
      </c>
      <c r="AB25" t="s">
        <v>15</v>
      </c>
      <c r="AC25" t="s">
        <v>16</v>
      </c>
      <c r="AD25" t="s">
        <v>17</v>
      </c>
      <c r="AE25" t="s">
        <v>15</v>
      </c>
      <c r="AF25" t="s">
        <v>16</v>
      </c>
      <c r="AG25" t="s">
        <v>17</v>
      </c>
      <c r="AH25" t="s">
        <v>18</v>
      </c>
      <c r="AI25" t="s">
        <v>16</v>
      </c>
      <c r="AJ25" t="s">
        <v>17</v>
      </c>
      <c r="AK25" t="s">
        <v>15</v>
      </c>
      <c r="AL25" t="s">
        <v>16</v>
      </c>
      <c r="AM25" t="s">
        <v>17</v>
      </c>
    </row>
    <row r="26" spans="1:39" x14ac:dyDescent="0.25">
      <c r="A26" s="2"/>
      <c r="B26" s="2"/>
      <c r="C26" s="2"/>
      <c r="D26" s="2" t="s">
        <v>5</v>
      </c>
      <c r="E26" s="2">
        <v>13</v>
      </c>
      <c r="F26" s="2">
        <v>18</v>
      </c>
      <c r="G26" s="2">
        <v>22</v>
      </c>
      <c r="H26" s="2">
        <f>SUM(E26:G26)</f>
        <v>53</v>
      </c>
      <c r="I26" s="2"/>
      <c r="J26" s="2"/>
      <c r="L26">
        <v>1</v>
      </c>
      <c r="M26">
        <v>2</v>
      </c>
      <c r="N26">
        <v>2</v>
      </c>
      <c r="O26">
        <v>3</v>
      </c>
      <c r="P26">
        <v>2</v>
      </c>
      <c r="Q26">
        <v>2</v>
      </c>
      <c r="R26">
        <v>3</v>
      </c>
      <c r="S26">
        <v>5</v>
      </c>
      <c r="T26">
        <v>2</v>
      </c>
      <c r="U26">
        <v>12</v>
      </c>
      <c r="V26">
        <v>2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2</v>
      </c>
      <c r="AD26">
        <v>3</v>
      </c>
      <c r="AE26">
        <v>4</v>
      </c>
      <c r="AF26">
        <v>2</v>
      </c>
      <c r="AG26">
        <v>5</v>
      </c>
      <c r="AH26">
        <v>3</v>
      </c>
      <c r="AI26">
        <v>2</v>
      </c>
      <c r="AJ26">
        <v>4</v>
      </c>
      <c r="AK26">
        <v>3</v>
      </c>
      <c r="AL26">
        <v>2</v>
      </c>
      <c r="AM26">
        <v>1</v>
      </c>
    </row>
    <row r="27" spans="1:39" x14ac:dyDescent="0.25">
      <c r="A27" s="2"/>
      <c r="B27" s="2"/>
      <c r="C27" s="2"/>
      <c r="D27" s="2" t="s">
        <v>6</v>
      </c>
      <c r="E27" s="2">
        <v>15</v>
      </c>
      <c r="F27" s="2">
        <v>34</v>
      </c>
      <c r="G27" s="2">
        <v>20</v>
      </c>
      <c r="H27" s="2">
        <f t="shared" ref="H27:H36" si="7">SUM(E27:G27)</f>
        <v>69</v>
      </c>
      <c r="I27" s="2"/>
      <c r="J27" s="2"/>
      <c r="L27">
        <v>2</v>
      </c>
      <c r="M27">
        <v>2</v>
      </c>
      <c r="N27">
        <v>1</v>
      </c>
      <c r="O27">
        <v>4</v>
      </c>
      <c r="P27">
        <v>1</v>
      </c>
      <c r="Q27">
        <v>1</v>
      </c>
      <c r="R27">
        <v>1</v>
      </c>
      <c r="S27">
        <v>1</v>
      </c>
      <c r="T27">
        <v>2</v>
      </c>
      <c r="U27">
        <v>11</v>
      </c>
      <c r="V27">
        <v>1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5</v>
      </c>
      <c r="AF27">
        <v>2</v>
      </c>
      <c r="AG27">
        <v>8</v>
      </c>
      <c r="AH27">
        <v>4</v>
      </c>
      <c r="AI27">
        <v>1</v>
      </c>
      <c r="AJ27">
        <v>5</v>
      </c>
      <c r="AK27">
        <v>2</v>
      </c>
      <c r="AL27">
        <v>2</v>
      </c>
      <c r="AM27">
        <v>8</v>
      </c>
    </row>
    <row r="28" spans="1:39" x14ac:dyDescent="0.25">
      <c r="A28" s="2"/>
      <c r="B28" s="2"/>
      <c r="C28" s="2"/>
      <c r="D28" s="2" t="s">
        <v>36</v>
      </c>
      <c r="E28" s="2">
        <v>34</v>
      </c>
      <c r="F28" s="2">
        <v>19</v>
      </c>
      <c r="G28" s="2">
        <v>33</v>
      </c>
      <c r="H28" s="2">
        <f t="shared" si="7"/>
        <v>86</v>
      </c>
      <c r="I28" s="2"/>
      <c r="J28" s="2"/>
      <c r="L28">
        <v>3</v>
      </c>
      <c r="M28">
        <v>1</v>
      </c>
      <c r="N28">
        <v>2</v>
      </c>
      <c r="O28">
        <v>5</v>
      </c>
      <c r="P28">
        <v>2</v>
      </c>
      <c r="Q28">
        <v>2</v>
      </c>
      <c r="R28">
        <v>4</v>
      </c>
      <c r="S28">
        <v>4</v>
      </c>
      <c r="T28">
        <v>2</v>
      </c>
      <c r="U28">
        <v>3</v>
      </c>
      <c r="V28">
        <v>4</v>
      </c>
      <c r="W28">
        <v>2</v>
      </c>
      <c r="X28">
        <v>4</v>
      </c>
      <c r="Y28">
        <v>1</v>
      </c>
      <c r="Z28">
        <v>2</v>
      </c>
      <c r="AA28">
        <v>2</v>
      </c>
      <c r="AB28">
        <v>2</v>
      </c>
      <c r="AC28">
        <v>2</v>
      </c>
      <c r="AD28">
        <v>4</v>
      </c>
      <c r="AE28">
        <v>4</v>
      </c>
      <c r="AF28">
        <v>3</v>
      </c>
      <c r="AG28">
        <v>5</v>
      </c>
      <c r="AH28">
        <v>4</v>
      </c>
      <c r="AI28">
        <v>6</v>
      </c>
      <c r="AJ28">
        <v>3</v>
      </c>
      <c r="AK28">
        <v>4</v>
      </c>
      <c r="AL28">
        <v>2</v>
      </c>
      <c r="AM28">
        <v>7</v>
      </c>
    </row>
    <row r="29" spans="1:39" x14ac:dyDescent="0.25">
      <c r="A29" s="2"/>
      <c r="B29" s="2"/>
      <c r="C29" s="2"/>
      <c r="D29" s="3" t="s">
        <v>19</v>
      </c>
      <c r="E29" s="3">
        <f>AVERAGE(E26:E28)</f>
        <v>20.666666666666668</v>
      </c>
      <c r="F29" s="3">
        <f t="shared" ref="F29:G29" si="8">AVERAGE(F26:F28)</f>
        <v>23.666666666666668</v>
      </c>
      <c r="G29" s="3">
        <f t="shared" si="8"/>
        <v>25</v>
      </c>
      <c r="H29" s="2"/>
      <c r="I29" s="2"/>
      <c r="J29" s="2"/>
      <c r="L29">
        <v>4</v>
      </c>
      <c r="M29">
        <v>5</v>
      </c>
      <c r="N29">
        <v>4</v>
      </c>
      <c r="O29">
        <v>2</v>
      </c>
      <c r="P29">
        <v>3</v>
      </c>
      <c r="Q29">
        <v>4</v>
      </c>
      <c r="R29">
        <v>3</v>
      </c>
      <c r="S29">
        <v>6</v>
      </c>
      <c r="T29">
        <v>4</v>
      </c>
      <c r="U29">
        <v>3</v>
      </c>
      <c r="V29">
        <v>4</v>
      </c>
      <c r="W29">
        <v>3</v>
      </c>
      <c r="X29">
        <v>3</v>
      </c>
      <c r="Y29">
        <v>2</v>
      </c>
      <c r="Z29">
        <v>4</v>
      </c>
      <c r="AA29">
        <v>3</v>
      </c>
      <c r="AB29">
        <v>3</v>
      </c>
      <c r="AC29">
        <v>1</v>
      </c>
      <c r="AD29">
        <v>3</v>
      </c>
      <c r="AE29">
        <v>6</v>
      </c>
      <c r="AF29">
        <v>4</v>
      </c>
      <c r="AG29">
        <v>3</v>
      </c>
      <c r="AH29">
        <v>6</v>
      </c>
      <c r="AI29">
        <v>4</v>
      </c>
      <c r="AJ29">
        <v>7</v>
      </c>
      <c r="AK29">
        <v>6</v>
      </c>
      <c r="AL29">
        <v>4</v>
      </c>
      <c r="AM29">
        <v>3</v>
      </c>
    </row>
    <row r="30" spans="1:39" x14ac:dyDescent="0.25">
      <c r="A30" s="2"/>
      <c r="B30" s="2"/>
      <c r="C30" s="2" t="s">
        <v>37</v>
      </c>
      <c r="D30" s="2" t="s">
        <v>38</v>
      </c>
      <c r="E30" s="2">
        <v>19</v>
      </c>
      <c r="F30" s="2">
        <v>21</v>
      </c>
      <c r="G30" s="2">
        <v>21</v>
      </c>
      <c r="H30" s="2">
        <f t="shared" si="7"/>
        <v>61</v>
      </c>
      <c r="I30" s="2"/>
      <c r="J30" s="2"/>
      <c r="L30">
        <v>5</v>
      </c>
      <c r="M30">
        <v>3</v>
      </c>
      <c r="N30">
        <v>5</v>
      </c>
      <c r="O30">
        <v>1</v>
      </c>
      <c r="P30">
        <v>6</v>
      </c>
      <c r="Q30">
        <v>2</v>
      </c>
      <c r="R30">
        <v>1</v>
      </c>
      <c r="S30">
        <v>8</v>
      </c>
      <c r="T30">
        <v>2</v>
      </c>
      <c r="U30">
        <v>2</v>
      </c>
      <c r="V30">
        <v>1</v>
      </c>
      <c r="W30">
        <v>2</v>
      </c>
      <c r="X30">
        <v>1</v>
      </c>
      <c r="Y30">
        <v>3</v>
      </c>
      <c r="Z30">
        <v>5</v>
      </c>
      <c r="AA30">
        <v>2</v>
      </c>
      <c r="AB30">
        <v>4</v>
      </c>
      <c r="AC30">
        <v>2</v>
      </c>
      <c r="AD30">
        <v>3</v>
      </c>
      <c r="AE30">
        <v>6</v>
      </c>
      <c r="AF30">
        <v>5</v>
      </c>
      <c r="AG30">
        <v>4</v>
      </c>
      <c r="AH30">
        <v>8</v>
      </c>
      <c r="AI30">
        <v>5</v>
      </c>
      <c r="AJ30">
        <v>4</v>
      </c>
      <c r="AK30">
        <v>6</v>
      </c>
      <c r="AL30">
        <v>5</v>
      </c>
      <c r="AM30">
        <v>5</v>
      </c>
    </row>
    <row r="31" spans="1:39" x14ac:dyDescent="0.25">
      <c r="A31" s="2"/>
      <c r="B31" s="2"/>
      <c r="C31" s="2"/>
      <c r="D31" s="2" t="s">
        <v>2</v>
      </c>
      <c r="E31" s="2">
        <v>11</v>
      </c>
      <c r="F31" s="2">
        <v>13</v>
      </c>
      <c r="G31" s="2">
        <v>12</v>
      </c>
      <c r="H31" s="2">
        <f>SUM(E31:G31)</f>
        <v>36</v>
      </c>
      <c r="I31" s="2"/>
      <c r="J31" s="2"/>
      <c r="L31">
        <v>6</v>
      </c>
      <c r="M31">
        <v>3</v>
      </c>
      <c r="N31">
        <v>1</v>
      </c>
      <c r="O31">
        <v>5</v>
      </c>
      <c r="P31">
        <v>1</v>
      </c>
      <c r="Q31">
        <v>1</v>
      </c>
      <c r="R31">
        <v>2</v>
      </c>
      <c r="S31">
        <v>3</v>
      </c>
      <c r="T31">
        <v>1</v>
      </c>
      <c r="U31">
        <v>2</v>
      </c>
      <c r="V31">
        <v>2</v>
      </c>
      <c r="W31">
        <v>1</v>
      </c>
      <c r="X31">
        <v>2</v>
      </c>
      <c r="Y31">
        <v>3</v>
      </c>
      <c r="Z31">
        <v>1</v>
      </c>
      <c r="AA31">
        <v>2</v>
      </c>
      <c r="AB31">
        <v>1</v>
      </c>
      <c r="AC31">
        <v>1</v>
      </c>
      <c r="AD31">
        <v>4</v>
      </c>
      <c r="AE31">
        <v>3</v>
      </c>
      <c r="AF31">
        <v>3</v>
      </c>
      <c r="AG31">
        <v>2</v>
      </c>
      <c r="AH31">
        <v>3</v>
      </c>
      <c r="AI31">
        <v>3</v>
      </c>
      <c r="AJ31">
        <v>2</v>
      </c>
      <c r="AK31">
        <v>3</v>
      </c>
      <c r="AL31">
        <v>6</v>
      </c>
      <c r="AM31">
        <v>2</v>
      </c>
    </row>
    <row r="32" spans="1:39" x14ac:dyDescent="0.25">
      <c r="A32" s="2"/>
      <c r="B32" s="2"/>
      <c r="C32" s="2"/>
      <c r="D32" s="2" t="s">
        <v>39</v>
      </c>
      <c r="E32" s="2">
        <v>20</v>
      </c>
      <c r="F32" s="2">
        <v>34</v>
      </c>
      <c r="G32" s="2">
        <v>20</v>
      </c>
      <c r="H32" s="2">
        <f>SUM(E32:G32)</f>
        <v>74</v>
      </c>
      <c r="I32" s="2"/>
      <c r="J32" s="2"/>
      <c r="L32">
        <v>7</v>
      </c>
      <c r="M32">
        <v>5</v>
      </c>
      <c r="N32">
        <v>4</v>
      </c>
      <c r="O32">
        <v>4</v>
      </c>
      <c r="P32">
        <v>1</v>
      </c>
      <c r="Q32">
        <v>4</v>
      </c>
      <c r="R32">
        <v>1</v>
      </c>
      <c r="S32">
        <v>1</v>
      </c>
      <c r="T32">
        <v>4</v>
      </c>
      <c r="U32">
        <v>1</v>
      </c>
      <c r="V32">
        <v>1</v>
      </c>
      <c r="W32">
        <v>4</v>
      </c>
      <c r="X32">
        <v>2</v>
      </c>
      <c r="Y32">
        <v>1</v>
      </c>
      <c r="Z32">
        <v>4</v>
      </c>
      <c r="AA32">
        <v>3</v>
      </c>
      <c r="AB32">
        <v>1</v>
      </c>
      <c r="AC32">
        <v>4</v>
      </c>
      <c r="AD32">
        <v>5</v>
      </c>
      <c r="AE32">
        <v>1</v>
      </c>
      <c r="AF32">
        <v>4</v>
      </c>
      <c r="AG32">
        <v>2</v>
      </c>
      <c r="AH32">
        <v>2</v>
      </c>
      <c r="AI32">
        <v>4</v>
      </c>
      <c r="AJ32">
        <v>2</v>
      </c>
      <c r="AK32">
        <v>2</v>
      </c>
      <c r="AL32">
        <v>4</v>
      </c>
      <c r="AM32">
        <v>3</v>
      </c>
    </row>
    <row r="33" spans="1:39" x14ac:dyDescent="0.25">
      <c r="A33" s="2"/>
      <c r="B33" s="2"/>
      <c r="C33" s="2"/>
      <c r="D33" s="3" t="s">
        <v>20</v>
      </c>
      <c r="E33" s="3">
        <f>AVERAGE(E30:E32)</f>
        <v>16.666666666666668</v>
      </c>
      <c r="F33" s="3">
        <f>AVERAGE(F30:F32)</f>
        <v>22.666666666666668</v>
      </c>
      <c r="G33" s="3">
        <f>AVERAGE(G30:G32)</f>
        <v>17.666666666666668</v>
      </c>
      <c r="H33" s="2"/>
      <c r="I33" s="2"/>
      <c r="J33" s="2"/>
      <c r="L33">
        <v>8</v>
      </c>
      <c r="M33">
        <v>2</v>
      </c>
      <c r="N33">
        <v>1</v>
      </c>
      <c r="O33">
        <v>6</v>
      </c>
      <c r="P33">
        <v>1</v>
      </c>
      <c r="Q33">
        <v>1</v>
      </c>
      <c r="R33">
        <v>6</v>
      </c>
      <c r="S33">
        <v>4</v>
      </c>
      <c r="T33">
        <v>2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4</v>
      </c>
      <c r="AB33">
        <v>1</v>
      </c>
      <c r="AC33">
        <v>1</v>
      </c>
      <c r="AD33">
        <v>1</v>
      </c>
      <c r="AE33">
        <v>2</v>
      </c>
      <c r="AF33">
        <v>4</v>
      </c>
      <c r="AG33">
        <v>1</v>
      </c>
      <c r="AH33">
        <v>3</v>
      </c>
      <c r="AI33">
        <v>2</v>
      </c>
      <c r="AJ33">
        <v>4</v>
      </c>
      <c r="AK33">
        <v>3</v>
      </c>
      <c r="AL33">
        <v>2</v>
      </c>
      <c r="AM33">
        <v>5</v>
      </c>
    </row>
    <row r="34" spans="1:39" x14ac:dyDescent="0.25">
      <c r="A34" s="2"/>
      <c r="B34" s="2"/>
      <c r="C34" s="2" t="s">
        <v>8</v>
      </c>
      <c r="D34" s="2" t="s">
        <v>40</v>
      </c>
      <c r="E34" s="2">
        <v>45</v>
      </c>
      <c r="F34" s="2">
        <v>50</v>
      </c>
      <c r="G34" s="2">
        <v>30</v>
      </c>
      <c r="H34" s="2">
        <f t="shared" si="7"/>
        <v>125</v>
      </c>
      <c r="I34" s="2"/>
      <c r="J34" s="2"/>
      <c r="L34">
        <v>9</v>
      </c>
      <c r="M34">
        <v>1</v>
      </c>
      <c r="N34">
        <v>8</v>
      </c>
      <c r="O34">
        <v>8</v>
      </c>
      <c r="P34">
        <v>1</v>
      </c>
      <c r="Q34">
        <v>8</v>
      </c>
      <c r="R34">
        <v>8</v>
      </c>
      <c r="S34">
        <v>2</v>
      </c>
      <c r="T34">
        <v>8</v>
      </c>
      <c r="U34">
        <v>4</v>
      </c>
      <c r="V34">
        <v>1</v>
      </c>
      <c r="W34">
        <v>3</v>
      </c>
      <c r="X34">
        <v>1</v>
      </c>
      <c r="Y34">
        <v>1</v>
      </c>
      <c r="Z34">
        <v>4</v>
      </c>
      <c r="AA34">
        <v>4</v>
      </c>
      <c r="AB34">
        <v>1</v>
      </c>
      <c r="AC34">
        <v>6</v>
      </c>
      <c r="AD34">
        <v>3</v>
      </c>
      <c r="AE34">
        <v>2</v>
      </c>
      <c r="AF34">
        <v>8</v>
      </c>
      <c r="AG34">
        <v>4</v>
      </c>
      <c r="AH34">
        <v>1</v>
      </c>
      <c r="AI34">
        <v>8</v>
      </c>
      <c r="AJ34">
        <v>4</v>
      </c>
      <c r="AK34">
        <v>4</v>
      </c>
      <c r="AL34">
        <v>4</v>
      </c>
      <c r="AM34">
        <v>4</v>
      </c>
    </row>
    <row r="35" spans="1:39" x14ac:dyDescent="0.25">
      <c r="A35" s="2"/>
      <c r="B35" s="2"/>
      <c r="C35" s="2"/>
      <c r="D35" s="2" t="s">
        <v>41</v>
      </c>
      <c r="E35" s="2">
        <v>27</v>
      </c>
      <c r="F35" s="2">
        <v>23</v>
      </c>
      <c r="G35" s="2">
        <v>26</v>
      </c>
      <c r="H35" s="2">
        <f t="shared" si="7"/>
        <v>76</v>
      </c>
      <c r="I35" s="2"/>
      <c r="J35" s="2"/>
      <c r="L35">
        <v>10</v>
      </c>
      <c r="M35">
        <v>2</v>
      </c>
      <c r="N35">
        <v>3</v>
      </c>
      <c r="O35">
        <v>5</v>
      </c>
      <c r="P35">
        <v>2</v>
      </c>
      <c r="Q35">
        <v>3</v>
      </c>
      <c r="R35">
        <v>12</v>
      </c>
      <c r="S35">
        <v>2</v>
      </c>
      <c r="T35">
        <v>3</v>
      </c>
      <c r="U35">
        <v>2</v>
      </c>
      <c r="V35">
        <v>2</v>
      </c>
      <c r="W35">
        <v>3</v>
      </c>
      <c r="X35">
        <v>2</v>
      </c>
      <c r="Y35">
        <v>2</v>
      </c>
      <c r="Z35">
        <v>3</v>
      </c>
      <c r="AA35">
        <v>6</v>
      </c>
      <c r="AB35">
        <v>2</v>
      </c>
      <c r="AC35">
        <v>1</v>
      </c>
      <c r="AD35">
        <v>2</v>
      </c>
      <c r="AE35">
        <v>2</v>
      </c>
      <c r="AF35">
        <v>3</v>
      </c>
      <c r="AG35">
        <v>2</v>
      </c>
      <c r="AH35">
        <v>2</v>
      </c>
      <c r="AI35">
        <v>3</v>
      </c>
      <c r="AJ35">
        <v>7</v>
      </c>
      <c r="AK35">
        <v>2</v>
      </c>
      <c r="AL35">
        <v>1</v>
      </c>
      <c r="AM35">
        <v>4</v>
      </c>
    </row>
    <row r="36" spans="1:39" x14ac:dyDescent="0.25">
      <c r="A36" s="2"/>
      <c r="B36" s="2"/>
      <c r="C36" s="2"/>
      <c r="D36" s="2" t="s">
        <v>42</v>
      </c>
      <c r="E36" s="2">
        <v>23</v>
      </c>
      <c r="F36" s="2">
        <v>43</v>
      </c>
      <c r="G36" s="2">
        <v>20</v>
      </c>
      <c r="H36" s="2">
        <f t="shared" si="7"/>
        <v>86</v>
      </c>
      <c r="I36" s="2"/>
      <c r="J36" s="2"/>
      <c r="L36" t="s">
        <v>19</v>
      </c>
      <c r="M36">
        <f>AVERAGE(M26:M35)</f>
        <v>2.6</v>
      </c>
      <c r="N36">
        <f t="shared" ref="N36:AM36" si="9">AVERAGE(N26:N35)</f>
        <v>3.1</v>
      </c>
      <c r="O36">
        <f t="shared" si="9"/>
        <v>4.3</v>
      </c>
      <c r="P36">
        <f t="shared" si="9"/>
        <v>2</v>
      </c>
      <c r="Q36">
        <f t="shared" si="9"/>
        <v>2.8</v>
      </c>
      <c r="R36">
        <f t="shared" si="9"/>
        <v>4.0999999999999996</v>
      </c>
      <c r="S36">
        <f t="shared" si="9"/>
        <v>3.6</v>
      </c>
      <c r="T36">
        <f t="shared" si="9"/>
        <v>3</v>
      </c>
      <c r="U36">
        <f t="shared" si="9"/>
        <v>4.0999999999999996</v>
      </c>
      <c r="V36">
        <f t="shared" si="9"/>
        <v>1.9</v>
      </c>
      <c r="W36">
        <f t="shared" si="9"/>
        <v>2.1</v>
      </c>
      <c r="X36">
        <f t="shared" si="9"/>
        <v>2.1</v>
      </c>
      <c r="Y36">
        <f t="shared" si="9"/>
        <v>1.6</v>
      </c>
      <c r="Z36">
        <f t="shared" si="9"/>
        <v>2.6</v>
      </c>
      <c r="AA36">
        <f t="shared" si="9"/>
        <v>2.8</v>
      </c>
      <c r="AB36">
        <f t="shared" si="9"/>
        <v>1.7</v>
      </c>
      <c r="AC36">
        <f t="shared" si="9"/>
        <v>2.1</v>
      </c>
      <c r="AD36">
        <f t="shared" si="9"/>
        <v>2.9</v>
      </c>
      <c r="AE36">
        <f t="shared" si="9"/>
        <v>3.5</v>
      </c>
      <c r="AF36">
        <f t="shared" si="9"/>
        <v>3.8</v>
      </c>
      <c r="AG36">
        <f t="shared" si="9"/>
        <v>3.6</v>
      </c>
      <c r="AH36">
        <f t="shared" si="9"/>
        <v>3.6</v>
      </c>
      <c r="AI36">
        <f t="shared" si="9"/>
        <v>3.8</v>
      </c>
      <c r="AJ36">
        <f t="shared" si="9"/>
        <v>4.2</v>
      </c>
      <c r="AK36">
        <f t="shared" si="9"/>
        <v>3.5</v>
      </c>
      <c r="AL36">
        <f t="shared" si="9"/>
        <v>3.2</v>
      </c>
      <c r="AM36">
        <f t="shared" si="9"/>
        <v>4.2</v>
      </c>
    </row>
    <row r="37" spans="1:39" x14ac:dyDescent="0.25">
      <c r="A37" s="2"/>
      <c r="B37" s="2"/>
      <c r="C37" s="2"/>
      <c r="D37" s="3" t="s">
        <v>20</v>
      </c>
      <c r="E37" s="3">
        <f>AVERAGE(E34:E36)</f>
        <v>31.666666666666668</v>
      </c>
      <c r="F37" s="3">
        <f t="shared" ref="F37:G37" si="10">AVERAGE(F34:F36)</f>
        <v>38.666666666666664</v>
      </c>
      <c r="G37" s="3">
        <f t="shared" si="10"/>
        <v>25.333333333333332</v>
      </c>
      <c r="H37" s="2"/>
      <c r="I37" s="2"/>
      <c r="J37" s="2"/>
    </row>
    <row r="38" spans="1:39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39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t="s">
        <v>12</v>
      </c>
      <c r="M39" t="s">
        <v>22</v>
      </c>
      <c r="V39" t="s">
        <v>4</v>
      </c>
      <c r="AE39" t="s">
        <v>8</v>
      </c>
    </row>
    <row r="40" spans="1:3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t="s">
        <v>43</v>
      </c>
      <c r="M40" t="s">
        <v>1</v>
      </c>
      <c r="P40" t="s">
        <v>2</v>
      </c>
      <c r="S40" t="s">
        <v>3</v>
      </c>
      <c r="V40" t="s">
        <v>5</v>
      </c>
      <c r="Y40" t="s">
        <v>6</v>
      </c>
      <c r="AB40" t="s">
        <v>7</v>
      </c>
      <c r="AE40" t="s">
        <v>30</v>
      </c>
      <c r="AH40" t="s">
        <v>31</v>
      </c>
      <c r="AK40" t="s">
        <v>32</v>
      </c>
    </row>
    <row r="41" spans="1:39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L41" t="s">
        <v>35</v>
      </c>
      <c r="M41" t="s">
        <v>15</v>
      </c>
      <c r="N41" t="s">
        <v>16</v>
      </c>
      <c r="O41" t="s">
        <v>17</v>
      </c>
      <c r="P41" t="s">
        <v>18</v>
      </c>
      <c r="Q41" t="s">
        <v>16</v>
      </c>
      <c r="R41" t="s">
        <v>17</v>
      </c>
      <c r="S41" t="s">
        <v>15</v>
      </c>
      <c r="T41" t="s">
        <v>16</v>
      </c>
      <c r="U41" t="s">
        <v>17</v>
      </c>
      <c r="V41" t="s">
        <v>15</v>
      </c>
      <c r="W41" t="s">
        <v>16</v>
      </c>
      <c r="X41" t="s">
        <v>17</v>
      </c>
      <c r="Y41" t="s">
        <v>18</v>
      </c>
      <c r="Z41" t="s">
        <v>16</v>
      </c>
      <c r="AA41" t="s">
        <v>17</v>
      </c>
      <c r="AB41" t="s">
        <v>15</v>
      </c>
      <c r="AC41" t="s">
        <v>16</v>
      </c>
      <c r="AD41" t="s">
        <v>17</v>
      </c>
      <c r="AE41" t="s">
        <v>15</v>
      </c>
      <c r="AF41" t="s">
        <v>16</v>
      </c>
      <c r="AG41" t="s">
        <v>17</v>
      </c>
      <c r="AH41" t="s">
        <v>18</v>
      </c>
      <c r="AI41" t="s">
        <v>16</v>
      </c>
      <c r="AJ41" t="s">
        <v>17</v>
      </c>
      <c r="AK41" t="s">
        <v>15</v>
      </c>
      <c r="AL41" t="s">
        <v>16</v>
      </c>
      <c r="AM41" t="s">
        <v>17</v>
      </c>
    </row>
    <row r="42" spans="1:3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L42">
        <v>1</v>
      </c>
      <c r="M42">
        <v>0</v>
      </c>
      <c r="N42">
        <v>1</v>
      </c>
      <c r="O42">
        <v>0</v>
      </c>
      <c r="P42">
        <v>1</v>
      </c>
      <c r="Q42">
        <v>0</v>
      </c>
      <c r="R42">
        <v>0</v>
      </c>
      <c r="S42">
        <v>2</v>
      </c>
      <c r="T42">
        <v>1</v>
      </c>
      <c r="U42">
        <v>6</v>
      </c>
      <c r="V42">
        <v>1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D42">
        <v>3</v>
      </c>
      <c r="AE42">
        <v>2</v>
      </c>
      <c r="AF42">
        <v>1</v>
      </c>
      <c r="AG42">
        <v>4</v>
      </c>
      <c r="AH42">
        <v>1</v>
      </c>
      <c r="AI42">
        <v>1</v>
      </c>
      <c r="AJ42">
        <v>3</v>
      </c>
      <c r="AK42">
        <v>2</v>
      </c>
      <c r="AL42">
        <v>2</v>
      </c>
      <c r="AM42">
        <v>1</v>
      </c>
    </row>
    <row r="43" spans="1:39" x14ac:dyDescent="0.25">
      <c r="L43">
        <v>2</v>
      </c>
      <c r="M43">
        <v>2</v>
      </c>
      <c r="N43">
        <v>0</v>
      </c>
      <c r="O43">
        <v>0</v>
      </c>
      <c r="P43">
        <v>1</v>
      </c>
      <c r="Q43">
        <v>1</v>
      </c>
      <c r="R43">
        <v>0</v>
      </c>
      <c r="S43">
        <v>0</v>
      </c>
      <c r="T43">
        <v>2</v>
      </c>
      <c r="U43">
        <v>5</v>
      </c>
      <c r="V43">
        <v>0</v>
      </c>
      <c r="W43">
        <v>0</v>
      </c>
      <c r="X43">
        <v>1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1</v>
      </c>
      <c r="AF43">
        <v>2</v>
      </c>
      <c r="AG43">
        <v>6</v>
      </c>
      <c r="AH43">
        <v>4</v>
      </c>
      <c r="AI43">
        <v>1</v>
      </c>
      <c r="AJ43">
        <v>3</v>
      </c>
      <c r="AK43">
        <v>2</v>
      </c>
      <c r="AL43">
        <v>1</v>
      </c>
      <c r="AM43">
        <v>2</v>
      </c>
    </row>
    <row r="44" spans="1:39" x14ac:dyDescent="0.25">
      <c r="L44">
        <v>3</v>
      </c>
      <c r="M44">
        <v>0</v>
      </c>
      <c r="N44">
        <v>1</v>
      </c>
      <c r="O44">
        <v>1</v>
      </c>
      <c r="P44">
        <v>0</v>
      </c>
      <c r="Q44">
        <v>2</v>
      </c>
      <c r="R44">
        <v>1</v>
      </c>
      <c r="S44">
        <v>1</v>
      </c>
      <c r="T44">
        <v>2</v>
      </c>
      <c r="U44">
        <v>1</v>
      </c>
      <c r="V44">
        <v>0</v>
      </c>
      <c r="W44">
        <v>0</v>
      </c>
      <c r="X44">
        <v>3</v>
      </c>
      <c r="Y44">
        <v>0</v>
      </c>
      <c r="Z44">
        <v>1</v>
      </c>
      <c r="AA44">
        <v>2</v>
      </c>
      <c r="AB44">
        <v>1</v>
      </c>
      <c r="AC44">
        <v>2</v>
      </c>
      <c r="AD44">
        <v>4</v>
      </c>
      <c r="AE44">
        <v>2</v>
      </c>
      <c r="AF44">
        <v>1</v>
      </c>
      <c r="AG44">
        <v>5</v>
      </c>
      <c r="AH44">
        <v>1</v>
      </c>
      <c r="AI44">
        <v>4</v>
      </c>
      <c r="AJ44">
        <v>3</v>
      </c>
      <c r="AK44">
        <v>2</v>
      </c>
      <c r="AL44">
        <v>1</v>
      </c>
      <c r="AM44">
        <v>2</v>
      </c>
    </row>
    <row r="45" spans="1:39" x14ac:dyDescent="0.25">
      <c r="L45">
        <v>4</v>
      </c>
      <c r="M45">
        <v>2</v>
      </c>
      <c r="N45">
        <v>1</v>
      </c>
      <c r="O45">
        <v>2</v>
      </c>
      <c r="P45">
        <v>1</v>
      </c>
      <c r="Q45">
        <v>1</v>
      </c>
      <c r="R45">
        <v>3</v>
      </c>
      <c r="S45">
        <v>2</v>
      </c>
      <c r="T45">
        <v>1</v>
      </c>
      <c r="U45">
        <v>3</v>
      </c>
      <c r="V45">
        <v>1</v>
      </c>
      <c r="W45">
        <v>3</v>
      </c>
      <c r="X45">
        <v>3</v>
      </c>
      <c r="Y45">
        <v>2</v>
      </c>
      <c r="Z45">
        <v>2</v>
      </c>
      <c r="AA45">
        <v>1</v>
      </c>
      <c r="AB45">
        <v>1</v>
      </c>
      <c r="AC45">
        <v>0</v>
      </c>
      <c r="AD45">
        <v>1</v>
      </c>
      <c r="AE45">
        <v>1</v>
      </c>
      <c r="AF45">
        <v>2</v>
      </c>
      <c r="AG45">
        <v>3</v>
      </c>
      <c r="AH45">
        <v>2</v>
      </c>
      <c r="AI45">
        <v>2</v>
      </c>
      <c r="AJ45">
        <v>5</v>
      </c>
      <c r="AK45">
        <v>4</v>
      </c>
      <c r="AL45">
        <v>2</v>
      </c>
      <c r="AM45">
        <v>3</v>
      </c>
    </row>
    <row r="46" spans="1:39" x14ac:dyDescent="0.25">
      <c r="L46">
        <v>5</v>
      </c>
      <c r="M46">
        <v>3</v>
      </c>
      <c r="N46">
        <v>2</v>
      </c>
      <c r="O46">
        <v>1</v>
      </c>
      <c r="P46">
        <v>2</v>
      </c>
      <c r="Q46">
        <v>2</v>
      </c>
      <c r="R46">
        <v>0</v>
      </c>
      <c r="S46">
        <v>4</v>
      </c>
      <c r="T46">
        <v>2</v>
      </c>
      <c r="U46">
        <v>0</v>
      </c>
      <c r="V46">
        <v>1</v>
      </c>
      <c r="W46">
        <v>1</v>
      </c>
      <c r="X46">
        <v>0</v>
      </c>
      <c r="Y46">
        <v>1</v>
      </c>
      <c r="Z46">
        <v>2</v>
      </c>
      <c r="AA46">
        <v>2</v>
      </c>
      <c r="AB46">
        <v>2</v>
      </c>
      <c r="AC46">
        <v>1</v>
      </c>
      <c r="AD46">
        <v>0</v>
      </c>
      <c r="AE46">
        <v>2</v>
      </c>
      <c r="AF46">
        <v>2</v>
      </c>
      <c r="AG46">
        <v>4</v>
      </c>
      <c r="AH46">
        <v>6</v>
      </c>
      <c r="AI46">
        <v>2</v>
      </c>
      <c r="AJ46">
        <v>3</v>
      </c>
      <c r="AK46">
        <v>2</v>
      </c>
      <c r="AL46">
        <v>1</v>
      </c>
      <c r="AM46">
        <v>3</v>
      </c>
    </row>
    <row r="47" spans="1:39" x14ac:dyDescent="0.25">
      <c r="L47">
        <v>6</v>
      </c>
      <c r="M47">
        <v>1</v>
      </c>
      <c r="N47">
        <v>0</v>
      </c>
      <c r="O47">
        <v>3</v>
      </c>
      <c r="P47">
        <v>1</v>
      </c>
      <c r="Q47">
        <v>1</v>
      </c>
      <c r="R47">
        <v>2</v>
      </c>
      <c r="S47">
        <v>1</v>
      </c>
      <c r="T47">
        <v>1</v>
      </c>
      <c r="U47">
        <v>2</v>
      </c>
      <c r="V47">
        <v>2</v>
      </c>
      <c r="W47">
        <v>1</v>
      </c>
      <c r="X47">
        <v>0</v>
      </c>
      <c r="Y47">
        <v>1</v>
      </c>
      <c r="Z47">
        <v>0</v>
      </c>
      <c r="AA47">
        <v>0</v>
      </c>
      <c r="AB47">
        <v>1</v>
      </c>
      <c r="AC47">
        <v>1</v>
      </c>
      <c r="AD47">
        <v>0</v>
      </c>
      <c r="AE47">
        <v>1</v>
      </c>
      <c r="AF47">
        <v>1</v>
      </c>
      <c r="AG47">
        <v>1</v>
      </c>
      <c r="AH47">
        <v>2</v>
      </c>
      <c r="AI47">
        <v>1</v>
      </c>
      <c r="AJ47">
        <v>2</v>
      </c>
      <c r="AK47">
        <v>3</v>
      </c>
      <c r="AL47">
        <v>2</v>
      </c>
      <c r="AM47">
        <v>2</v>
      </c>
    </row>
    <row r="48" spans="1:39" x14ac:dyDescent="0.25">
      <c r="L48">
        <v>7</v>
      </c>
      <c r="M48">
        <v>1</v>
      </c>
      <c r="N48">
        <v>2</v>
      </c>
      <c r="O48">
        <v>2</v>
      </c>
      <c r="P48">
        <v>0</v>
      </c>
      <c r="Q48">
        <v>4</v>
      </c>
      <c r="R48">
        <v>1</v>
      </c>
      <c r="S48">
        <v>0</v>
      </c>
      <c r="T48">
        <v>2</v>
      </c>
      <c r="U48">
        <v>2</v>
      </c>
      <c r="V48">
        <v>1</v>
      </c>
      <c r="W48">
        <v>2</v>
      </c>
      <c r="X48">
        <v>1</v>
      </c>
      <c r="Y48">
        <v>0</v>
      </c>
      <c r="Z48">
        <v>1</v>
      </c>
      <c r="AA48">
        <v>1</v>
      </c>
      <c r="AB48">
        <v>0</v>
      </c>
      <c r="AC48">
        <v>1</v>
      </c>
      <c r="AD48">
        <v>0</v>
      </c>
      <c r="AE48">
        <v>1</v>
      </c>
      <c r="AF48">
        <v>2</v>
      </c>
      <c r="AG48">
        <v>1</v>
      </c>
      <c r="AH48">
        <v>1</v>
      </c>
      <c r="AI48">
        <v>4</v>
      </c>
      <c r="AJ48">
        <v>2</v>
      </c>
      <c r="AK48">
        <v>1</v>
      </c>
      <c r="AL48">
        <v>1</v>
      </c>
      <c r="AM48">
        <v>1</v>
      </c>
    </row>
    <row r="49" spans="1:47" x14ac:dyDescent="0.25">
      <c r="L49">
        <v>8</v>
      </c>
      <c r="M49">
        <v>0</v>
      </c>
      <c r="N49">
        <v>2</v>
      </c>
      <c r="O49">
        <v>2</v>
      </c>
      <c r="P49">
        <v>0</v>
      </c>
      <c r="Q49">
        <v>2</v>
      </c>
      <c r="R49">
        <v>4</v>
      </c>
      <c r="S49">
        <v>2</v>
      </c>
      <c r="T49">
        <v>2</v>
      </c>
      <c r="U49">
        <v>1</v>
      </c>
      <c r="V49">
        <v>0</v>
      </c>
      <c r="W49">
        <v>1</v>
      </c>
      <c r="X49">
        <v>0</v>
      </c>
      <c r="Y49">
        <v>0</v>
      </c>
      <c r="Z49">
        <v>1</v>
      </c>
      <c r="AA49">
        <v>2</v>
      </c>
      <c r="AB49">
        <v>1</v>
      </c>
      <c r="AC49">
        <v>0</v>
      </c>
      <c r="AD49">
        <v>1</v>
      </c>
      <c r="AE49">
        <v>1</v>
      </c>
      <c r="AF49">
        <v>2</v>
      </c>
      <c r="AG49">
        <v>1</v>
      </c>
      <c r="AH49">
        <v>3</v>
      </c>
      <c r="AI49">
        <v>2</v>
      </c>
      <c r="AJ49">
        <v>3</v>
      </c>
      <c r="AK49">
        <v>1</v>
      </c>
      <c r="AL49">
        <v>1</v>
      </c>
      <c r="AM49">
        <v>3</v>
      </c>
    </row>
    <row r="50" spans="1:47" x14ac:dyDescent="0.25">
      <c r="L50">
        <v>9</v>
      </c>
      <c r="M50">
        <v>0</v>
      </c>
      <c r="N50">
        <v>1</v>
      </c>
      <c r="O50">
        <v>4</v>
      </c>
      <c r="P50">
        <v>0</v>
      </c>
      <c r="Q50">
        <v>4</v>
      </c>
      <c r="R50">
        <v>2</v>
      </c>
      <c r="S50">
        <v>1</v>
      </c>
      <c r="T50">
        <v>4</v>
      </c>
      <c r="U50">
        <v>1</v>
      </c>
      <c r="V50">
        <v>1</v>
      </c>
      <c r="W50">
        <v>0</v>
      </c>
      <c r="X50">
        <v>1</v>
      </c>
      <c r="Y50">
        <v>1</v>
      </c>
      <c r="Z50">
        <v>2</v>
      </c>
      <c r="AA50">
        <v>1</v>
      </c>
      <c r="AB50">
        <v>0</v>
      </c>
      <c r="AC50">
        <v>1</v>
      </c>
      <c r="AD50">
        <v>1</v>
      </c>
      <c r="AE50">
        <v>1</v>
      </c>
      <c r="AF50">
        <v>5</v>
      </c>
      <c r="AG50">
        <v>2</v>
      </c>
      <c r="AH50">
        <v>1</v>
      </c>
      <c r="AI50">
        <v>6</v>
      </c>
      <c r="AJ50">
        <v>2</v>
      </c>
      <c r="AK50">
        <v>3</v>
      </c>
      <c r="AL50">
        <v>3</v>
      </c>
      <c r="AM50">
        <v>2</v>
      </c>
    </row>
    <row r="51" spans="1:47" x14ac:dyDescent="0.25">
      <c r="L51">
        <v>10</v>
      </c>
      <c r="M51">
        <v>1</v>
      </c>
      <c r="N51">
        <v>3</v>
      </c>
      <c r="O51">
        <v>1</v>
      </c>
      <c r="P51">
        <v>2</v>
      </c>
      <c r="Q51">
        <v>0</v>
      </c>
      <c r="R51">
        <v>6</v>
      </c>
      <c r="S51">
        <v>0</v>
      </c>
      <c r="T51">
        <v>3</v>
      </c>
      <c r="U51">
        <v>1</v>
      </c>
      <c r="V51">
        <v>0</v>
      </c>
      <c r="W51">
        <v>1</v>
      </c>
      <c r="X51">
        <v>1</v>
      </c>
      <c r="Y51">
        <v>0</v>
      </c>
      <c r="Z51">
        <v>1</v>
      </c>
      <c r="AA51">
        <v>2</v>
      </c>
      <c r="AB51">
        <v>1</v>
      </c>
      <c r="AC51">
        <v>1</v>
      </c>
      <c r="AD51">
        <v>2</v>
      </c>
      <c r="AE51">
        <v>2</v>
      </c>
      <c r="AF51">
        <v>2</v>
      </c>
      <c r="AG51">
        <v>1</v>
      </c>
      <c r="AH51">
        <v>2</v>
      </c>
      <c r="AI51">
        <v>1</v>
      </c>
      <c r="AJ51">
        <v>5</v>
      </c>
      <c r="AK51">
        <v>1</v>
      </c>
      <c r="AL51">
        <v>1</v>
      </c>
      <c r="AM51">
        <v>2</v>
      </c>
    </row>
    <row r="52" spans="1:47" x14ac:dyDescent="0.25">
      <c r="L52" t="s">
        <v>20</v>
      </c>
      <c r="M52">
        <f>AVERAGE(M42:M51)</f>
        <v>1</v>
      </c>
      <c r="N52">
        <f t="shared" ref="N52:AM52" si="11">AVERAGE(N42:N51)</f>
        <v>1.3</v>
      </c>
      <c r="O52">
        <f t="shared" si="11"/>
        <v>1.6</v>
      </c>
      <c r="P52">
        <f t="shared" si="11"/>
        <v>0.8</v>
      </c>
      <c r="Q52">
        <f t="shared" si="11"/>
        <v>1.7</v>
      </c>
      <c r="R52">
        <f t="shared" si="11"/>
        <v>1.9</v>
      </c>
      <c r="S52">
        <f t="shared" si="11"/>
        <v>1.3</v>
      </c>
      <c r="T52">
        <f t="shared" si="11"/>
        <v>2</v>
      </c>
      <c r="U52">
        <f t="shared" si="11"/>
        <v>2.2000000000000002</v>
      </c>
      <c r="V52">
        <f t="shared" si="11"/>
        <v>0.7</v>
      </c>
      <c r="W52">
        <f t="shared" si="11"/>
        <v>0.9</v>
      </c>
      <c r="X52">
        <f t="shared" si="11"/>
        <v>1</v>
      </c>
      <c r="Y52">
        <f t="shared" si="11"/>
        <v>0.5</v>
      </c>
      <c r="Z52">
        <f t="shared" si="11"/>
        <v>1</v>
      </c>
      <c r="AA52">
        <f t="shared" si="11"/>
        <v>1.1000000000000001</v>
      </c>
      <c r="AB52">
        <f t="shared" si="11"/>
        <v>0.7</v>
      </c>
      <c r="AC52">
        <f t="shared" si="11"/>
        <v>0.8</v>
      </c>
      <c r="AD52">
        <f t="shared" si="11"/>
        <v>1.2</v>
      </c>
      <c r="AE52">
        <f t="shared" si="11"/>
        <v>1.4</v>
      </c>
      <c r="AF52">
        <f t="shared" si="11"/>
        <v>2</v>
      </c>
      <c r="AG52">
        <f t="shared" si="11"/>
        <v>2.8</v>
      </c>
      <c r="AH52">
        <f t="shared" si="11"/>
        <v>2.2999999999999998</v>
      </c>
      <c r="AI52">
        <f t="shared" si="11"/>
        <v>2.4</v>
      </c>
      <c r="AJ52">
        <f t="shared" si="11"/>
        <v>3.1</v>
      </c>
      <c r="AK52">
        <f t="shared" si="11"/>
        <v>2.1</v>
      </c>
      <c r="AL52">
        <f t="shared" si="11"/>
        <v>1.5</v>
      </c>
      <c r="AM52">
        <f t="shared" si="11"/>
        <v>2.1</v>
      </c>
      <c r="AN52">
        <f t="shared" ref="AN52" si="12">SUM(AO42:AO51)</f>
        <v>0</v>
      </c>
    </row>
    <row r="58" spans="1:47" x14ac:dyDescent="0.25">
      <c r="S58" t="s">
        <v>13</v>
      </c>
    </row>
    <row r="59" spans="1:47" x14ac:dyDescent="0.25">
      <c r="B59" t="s">
        <v>44</v>
      </c>
      <c r="U59" t="s">
        <v>22</v>
      </c>
      <c r="AD59" t="s">
        <v>4</v>
      </c>
      <c r="AM59" t="s">
        <v>8</v>
      </c>
    </row>
    <row r="60" spans="1:47" x14ac:dyDescent="0.25">
      <c r="S60" t="s">
        <v>43</v>
      </c>
      <c r="U60" t="s">
        <v>1</v>
      </c>
      <c r="X60" t="s">
        <v>2</v>
      </c>
      <c r="AA60" t="s">
        <v>3</v>
      </c>
      <c r="AD60" t="s">
        <v>5</v>
      </c>
      <c r="AG60" t="s">
        <v>6</v>
      </c>
      <c r="AJ60" t="s">
        <v>7</v>
      </c>
      <c r="AM60" t="s">
        <v>30</v>
      </c>
      <c r="AP60" t="s">
        <v>31</v>
      </c>
      <c r="AS60" t="s">
        <v>32</v>
      </c>
    </row>
    <row r="61" spans="1:47" x14ac:dyDescent="0.25">
      <c r="C61" t="s">
        <v>45</v>
      </c>
      <c r="I61" t="s">
        <v>46</v>
      </c>
      <c r="T61" t="s">
        <v>35</v>
      </c>
      <c r="U61" t="s">
        <v>15</v>
      </c>
      <c r="V61" t="s">
        <v>16</v>
      </c>
      <c r="W61" t="s">
        <v>17</v>
      </c>
      <c r="X61" t="s">
        <v>18</v>
      </c>
      <c r="Y61" t="s">
        <v>16</v>
      </c>
      <c r="Z61" t="s">
        <v>17</v>
      </c>
      <c r="AA61" t="s">
        <v>15</v>
      </c>
      <c r="AB61" t="s">
        <v>16</v>
      </c>
      <c r="AC61" t="s">
        <v>17</v>
      </c>
      <c r="AD61" t="s">
        <v>15</v>
      </c>
      <c r="AE61" t="s">
        <v>16</v>
      </c>
      <c r="AF61" t="s">
        <v>17</v>
      </c>
      <c r="AG61" t="s">
        <v>18</v>
      </c>
      <c r="AH61" t="s">
        <v>16</v>
      </c>
      <c r="AI61" t="s">
        <v>17</v>
      </c>
      <c r="AJ61" t="s">
        <v>15</v>
      </c>
      <c r="AK61" t="s">
        <v>16</v>
      </c>
      <c r="AL61" t="s">
        <v>17</v>
      </c>
      <c r="AM61" t="s">
        <v>15</v>
      </c>
      <c r="AN61" t="s">
        <v>16</v>
      </c>
      <c r="AO61" t="s">
        <v>17</v>
      </c>
      <c r="AP61" t="s">
        <v>18</v>
      </c>
      <c r="AQ61" t="s">
        <v>16</v>
      </c>
      <c r="AR61" t="s">
        <v>17</v>
      </c>
      <c r="AS61" t="s">
        <v>15</v>
      </c>
      <c r="AT61" t="s">
        <v>16</v>
      </c>
      <c r="AU61" t="s">
        <v>17</v>
      </c>
    </row>
    <row r="62" spans="1:47" x14ac:dyDescent="0.25">
      <c r="C62" t="s">
        <v>47</v>
      </c>
      <c r="E62" t="s">
        <v>48</v>
      </c>
      <c r="G62" t="s">
        <v>49</v>
      </c>
      <c r="I62" t="s">
        <v>50</v>
      </c>
      <c r="K62" t="s">
        <v>51</v>
      </c>
      <c r="M62" t="s">
        <v>52</v>
      </c>
      <c r="T62">
        <v>1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1</v>
      </c>
      <c r="AB62">
        <v>1</v>
      </c>
      <c r="AC62">
        <v>4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1</v>
      </c>
      <c r="AL62">
        <v>2</v>
      </c>
      <c r="AM62">
        <v>1</v>
      </c>
      <c r="AN62">
        <v>1</v>
      </c>
      <c r="AO62">
        <v>2</v>
      </c>
      <c r="AP62">
        <v>1</v>
      </c>
      <c r="AQ62">
        <v>1</v>
      </c>
      <c r="AR62">
        <v>1</v>
      </c>
      <c r="AS62">
        <v>2</v>
      </c>
      <c r="AT62">
        <v>2</v>
      </c>
      <c r="AU62">
        <v>1</v>
      </c>
    </row>
    <row r="63" spans="1:47" x14ac:dyDescent="0.25">
      <c r="C63" t="s">
        <v>53</v>
      </c>
      <c r="D63" t="s">
        <v>54</v>
      </c>
      <c r="E63" t="s">
        <v>53</v>
      </c>
      <c r="F63" t="s">
        <v>54</v>
      </c>
      <c r="G63" t="s">
        <v>53</v>
      </c>
      <c r="H63" t="s">
        <v>54</v>
      </c>
      <c r="I63" t="s">
        <v>53</v>
      </c>
      <c r="J63" t="s">
        <v>54</v>
      </c>
      <c r="K63" t="s">
        <v>53</v>
      </c>
      <c r="L63" t="s">
        <v>54</v>
      </c>
      <c r="M63" t="s">
        <v>53</v>
      </c>
      <c r="N63" t="s">
        <v>54</v>
      </c>
      <c r="T63">
        <v>2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1</v>
      </c>
      <c r="AC63">
        <v>5</v>
      </c>
      <c r="AD63">
        <v>0</v>
      </c>
      <c r="AE63">
        <v>0</v>
      </c>
      <c r="AF63">
        <v>1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1</v>
      </c>
      <c r="AN63">
        <v>2</v>
      </c>
      <c r="AO63">
        <v>2</v>
      </c>
      <c r="AP63">
        <v>2</v>
      </c>
      <c r="AQ63">
        <v>1</v>
      </c>
      <c r="AR63">
        <v>1</v>
      </c>
      <c r="AS63">
        <v>1</v>
      </c>
      <c r="AT63">
        <v>1</v>
      </c>
      <c r="AU63">
        <v>2</v>
      </c>
    </row>
    <row r="64" spans="1:47" x14ac:dyDescent="0.25">
      <c r="A64" t="s">
        <v>55</v>
      </c>
      <c r="B64">
        <v>1</v>
      </c>
      <c r="C64">
        <v>5</v>
      </c>
      <c r="D64">
        <v>236.5</v>
      </c>
      <c r="E64">
        <v>2.4</v>
      </c>
      <c r="F64">
        <v>101.2</v>
      </c>
      <c r="G64">
        <v>1.6</v>
      </c>
      <c r="H64">
        <v>40.4</v>
      </c>
      <c r="I64">
        <v>5</v>
      </c>
      <c r="J64">
        <v>193.5</v>
      </c>
      <c r="K64">
        <v>3.5</v>
      </c>
      <c r="L64">
        <v>168.3</v>
      </c>
      <c r="M64">
        <v>4.9000000000000004</v>
      </c>
      <c r="N64">
        <v>178.9</v>
      </c>
      <c r="T64">
        <v>3</v>
      </c>
      <c r="U64">
        <v>0</v>
      </c>
      <c r="V64">
        <v>1</v>
      </c>
      <c r="W64">
        <v>0</v>
      </c>
      <c r="X64">
        <v>0</v>
      </c>
      <c r="Y64">
        <v>1</v>
      </c>
      <c r="Z64">
        <v>1</v>
      </c>
      <c r="AA64">
        <v>0</v>
      </c>
      <c r="AB64">
        <v>0</v>
      </c>
      <c r="AC64">
        <v>1</v>
      </c>
      <c r="AD64">
        <v>0</v>
      </c>
      <c r="AE64">
        <v>0</v>
      </c>
      <c r="AF64">
        <v>1</v>
      </c>
      <c r="AG64">
        <v>0</v>
      </c>
      <c r="AH64">
        <v>1</v>
      </c>
      <c r="AI64">
        <v>1</v>
      </c>
      <c r="AJ64">
        <v>1</v>
      </c>
      <c r="AK64">
        <v>0</v>
      </c>
      <c r="AL64">
        <v>2</v>
      </c>
      <c r="AM64">
        <v>1</v>
      </c>
      <c r="AN64">
        <v>1</v>
      </c>
      <c r="AO64">
        <v>1</v>
      </c>
      <c r="AP64">
        <v>1</v>
      </c>
      <c r="AQ64">
        <v>2</v>
      </c>
      <c r="AR64">
        <v>1</v>
      </c>
      <c r="AS64">
        <v>1</v>
      </c>
      <c r="AT64">
        <v>1</v>
      </c>
      <c r="AU64">
        <v>2</v>
      </c>
    </row>
    <row r="65" spans="2:47" x14ac:dyDescent="0.25">
      <c r="B65">
        <v>2</v>
      </c>
      <c r="C65">
        <v>4.9000000000000004</v>
      </c>
      <c r="D65">
        <v>190.1</v>
      </c>
      <c r="E65">
        <v>2.7</v>
      </c>
      <c r="F65">
        <v>110.3</v>
      </c>
      <c r="G65">
        <v>1.7</v>
      </c>
      <c r="H65">
        <v>50.4</v>
      </c>
      <c r="I65">
        <v>5.5</v>
      </c>
      <c r="J65">
        <v>180</v>
      </c>
      <c r="K65">
        <v>2.5</v>
      </c>
      <c r="L65">
        <v>112.1</v>
      </c>
      <c r="M65">
        <v>6</v>
      </c>
      <c r="N65">
        <v>215.7</v>
      </c>
      <c r="T65">
        <v>4</v>
      </c>
      <c r="U65">
        <v>1</v>
      </c>
      <c r="V65">
        <v>1</v>
      </c>
      <c r="W65">
        <v>1</v>
      </c>
      <c r="X65">
        <v>1</v>
      </c>
      <c r="Y65">
        <v>0</v>
      </c>
      <c r="Z65">
        <v>1</v>
      </c>
      <c r="AA65">
        <v>0</v>
      </c>
      <c r="AB65">
        <v>0</v>
      </c>
      <c r="AC65">
        <v>1</v>
      </c>
      <c r="AD65">
        <v>1</v>
      </c>
      <c r="AE65">
        <v>3</v>
      </c>
      <c r="AF65">
        <v>1</v>
      </c>
      <c r="AG65">
        <v>1</v>
      </c>
      <c r="AH65">
        <v>1</v>
      </c>
      <c r="AI65">
        <v>1</v>
      </c>
      <c r="AJ65">
        <v>0</v>
      </c>
      <c r="AK65">
        <v>0</v>
      </c>
      <c r="AL65">
        <v>1</v>
      </c>
      <c r="AM65">
        <v>1</v>
      </c>
      <c r="AN65">
        <v>0</v>
      </c>
      <c r="AO65">
        <v>2</v>
      </c>
      <c r="AP65">
        <v>2</v>
      </c>
      <c r="AQ65">
        <v>1</v>
      </c>
      <c r="AR65">
        <v>2</v>
      </c>
      <c r="AS65">
        <v>1</v>
      </c>
      <c r="AT65">
        <v>2</v>
      </c>
      <c r="AU65">
        <v>3</v>
      </c>
    </row>
    <row r="66" spans="2:47" x14ac:dyDescent="0.25">
      <c r="B66">
        <v>3</v>
      </c>
      <c r="C66">
        <v>4</v>
      </c>
      <c r="D66">
        <v>225.2</v>
      </c>
      <c r="E66">
        <v>3.4</v>
      </c>
      <c r="F66">
        <v>135</v>
      </c>
      <c r="G66">
        <v>1.1000000000000001</v>
      </c>
      <c r="H66">
        <v>20.2</v>
      </c>
      <c r="I66">
        <v>4.0999999999999996</v>
      </c>
      <c r="J66">
        <v>156</v>
      </c>
      <c r="K66">
        <v>5</v>
      </c>
      <c r="L66">
        <v>156</v>
      </c>
      <c r="M66">
        <v>2.6</v>
      </c>
      <c r="N66">
        <v>175</v>
      </c>
      <c r="T66">
        <v>5</v>
      </c>
      <c r="U66">
        <v>2</v>
      </c>
      <c r="V66">
        <v>1</v>
      </c>
      <c r="W66">
        <v>1</v>
      </c>
      <c r="X66">
        <v>1</v>
      </c>
      <c r="Y66">
        <v>1</v>
      </c>
      <c r="Z66">
        <v>0</v>
      </c>
      <c r="AA66">
        <v>1</v>
      </c>
      <c r="AB66">
        <v>1</v>
      </c>
      <c r="AC66">
        <v>0</v>
      </c>
      <c r="AD66">
        <v>0</v>
      </c>
      <c r="AE66">
        <v>1</v>
      </c>
      <c r="AF66">
        <v>0</v>
      </c>
      <c r="AG66">
        <v>1</v>
      </c>
      <c r="AH66">
        <v>0</v>
      </c>
      <c r="AI66">
        <v>0</v>
      </c>
      <c r="AJ66">
        <v>1</v>
      </c>
      <c r="AK66">
        <v>1</v>
      </c>
      <c r="AL66">
        <v>0</v>
      </c>
      <c r="AM66">
        <v>1</v>
      </c>
      <c r="AN66">
        <v>1</v>
      </c>
      <c r="AO66">
        <v>0</v>
      </c>
      <c r="AP66">
        <v>2</v>
      </c>
      <c r="AQ66">
        <v>1</v>
      </c>
      <c r="AR66">
        <v>1</v>
      </c>
      <c r="AS66">
        <v>2</v>
      </c>
      <c r="AT66">
        <v>1</v>
      </c>
      <c r="AU66">
        <v>2</v>
      </c>
    </row>
    <row r="67" spans="2:47" x14ac:dyDescent="0.25">
      <c r="B67">
        <v>4</v>
      </c>
      <c r="C67">
        <v>2.6</v>
      </c>
      <c r="D67">
        <v>78.3</v>
      </c>
      <c r="E67">
        <v>5.4</v>
      </c>
      <c r="F67">
        <v>209.7</v>
      </c>
      <c r="G67">
        <v>1.8</v>
      </c>
      <c r="H67">
        <v>52.1</v>
      </c>
      <c r="I67">
        <v>4.2</v>
      </c>
      <c r="J67">
        <v>180.2</v>
      </c>
      <c r="K67">
        <v>3.5</v>
      </c>
      <c r="L67">
        <v>180.2</v>
      </c>
      <c r="M67">
        <v>2.6</v>
      </c>
      <c r="N67">
        <v>202</v>
      </c>
      <c r="T67">
        <v>6</v>
      </c>
      <c r="U67">
        <v>0</v>
      </c>
      <c r="V67">
        <v>0</v>
      </c>
      <c r="W67">
        <v>1</v>
      </c>
      <c r="X67">
        <v>1</v>
      </c>
      <c r="Y67">
        <v>0</v>
      </c>
      <c r="Z67">
        <v>1</v>
      </c>
      <c r="AA67">
        <v>0</v>
      </c>
      <c r="AB67">
        <v>0</v>
      </c>
      <c r="AC67">
        <v>1</v>
      </c>
      <c r="AD67">
        <v>0</v>
      </c>
      <c r="AE67">
        <v>1</v>
      </c>
      <c r="AF67">
        <v>0</v>
      </c>
      <c r="AG67">
        <v>1</v>
      </c>
      <c r="AH67">
        <v>0</v>
      </c>
      <c r="AI67">
        <v>0</v>
      </c>
      <c r="AJ67">
        <v>0</v>
      </c>
      <c r="AK67">
        <v>1</v>
      </c>
      <c r="AL67">
        <v>0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2</v>
      </c>
      <c r="AU67">
        <v>2</v>
      </c>
    </row>
    <row r="68" spans="2:47" x14ac:dyDescent="0.25">
      <c r="B68">
        <v>5</v>
      </c>
      <c r="C68">
        <v>2.6</v>
      </c>
      <c r="D68">
        <v>80.099999999999994</v>
      </c>
      <c r="E68">
        <v>2.2999999999999998</v>
      </c>
      <c r="F68">
        <v>70.099999999999994</v>
      </c>
      <c r="G68">
        <v>1.6</v>
      </c>
      <c r="H68">
        <v>40.1</v>
      </c>
      <c r="I68">
        <v>4.9000000000000004</v>
      </c>
      <c r="J68">
        <v>189</v>
      </c>
      <c r="K68">
        <v>5.2</v>
      </c>
      <c r="L68">
        <v>189</v>
      </c>
      <c r="M68">
        <v>6.6</v>
      </c>
      <c r="N68">
        <v>235.4</v>
      </c>
      <c r="T68">
        <v>7</v>
      </c>
      <c r="U68">
        <v>1</v>
      </c>
      <c r="V68">
        <v>2</v>
      </c>
      <c r="W68">
        <v>2</v>
      </c>
      <c r="X68">
        <v>0</v>
      </c>
      <c r="Y68">
        <v>1</v>
      </c>
      <c r="Z68">
        <v>1</v>
      </c>
      <c r="AA68">
        <v>0</v>
      </c>
      <c r="AB68">
        <v>2</v>
      </c>
      <c r="AC68">
        <v>1</v>
      </c>
      <c r="AD68">
        <v>1</v>
      </c>
      <c r="AE68">
        <v>1</v>
      </c>
      <c r="AF68">
        <v>1</v>
      </c>
      <c r="AG68">
        <v>0</v>
      </c>
      <c r="AH68">
        <v>1</v>
      </c>
      <c r="AI68">
        <v>1</v>
      </c>
      <c r="AJ68">
        <v>0</v>
      </c>
      <c r="AK68">
        <v>1</v>
      </c>
      <c r="AL68">
        <v>0</v>
      </c>
      <c r="AM68">
        <v>0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0</v>
      </c>
    </row>
    <row r="69" spans="2:47" x14ac:dyDescent="0.25">
      <c r="B69">
        <v>6</v>
      </c>
      <c r="C69">
        <v>4</v>
      </c>
      <c r="D69">
        <v>150</v>
      </c>
      <c r="E69">
        <v>2.1</v>
      </c>
      <c r="F69">
        <v>88.9</v>
      </c>
      <c r="G69">
        <v>1.7</v>
      </c>
      <c r="H69">
        <v>49.89</v>
      </c>
      <c r="I69">
        <v>3.5</v>
      </c>
      <c r="J69">
        <v>165.2</v>
      </c>
      <c r="K69">
        <v>2.5</v>
      </c>
      <c r="L69">
        <v>165.2</v>
      </c>
      <c r="M69">
        <v>4.9000000000000004</v>
      </c>
      <c r="N69">
        <v>180.8</v>
      </c>
      <c r="T69">
        <v>8</v>
      </c>
      <c r="U69">
        <v>0</v>
      </c>
      <c r="V69">
        <v>1</v>
      </c>
      <c r="W69">
        <v>2</v>
      </c>
      <c r="X69">
        <v>0</v>
      </c>
      <c r="Y69">
        <v>1</v>
      </c>
      <c r="Z69">
        <v>2</v>
      </c>
      <c r="AA69">
        <v>0</v>
      </c>
      <c r="AB69">
        <v>2</v>
      </c>
      <c r="AC69">
        <v>1</v>
      </c>
      <c r="AD69">
        <v>0</v>
      </c>
      <c r="AE69">
        <v>1</v>
      </c>
      <c r="AF69">
        <v>0</v>
      </c>
      <c r="AG69">
        <v>0</v>
      </c>
      <c r="AH69">
        <v>1</v>
      </c>
      <c r="AI69">
        <v>1</v>
      </c>
      <c r="AJ69">
        <v>0</v>
      </c>
      <c r="AK69">
        <v>0</v>
      </c>
      <c r="AL69">
        <v>1</v>
      </c>
      <c r="AM69">
        <v>1</v>
      </c>
      <c r="AN69">
        <v>0</v>
      </c>
      <c r="AO69">
        <v>1</v>
      </c>
      <c r="AP69">
        <v>1</v>
      </c>
      <c r="AQ69">
        <v>2</v>
      </c>
      <c r="AR69">
        <v>2</v>
      </c>
      <c r="AS69">
        <v>1</v>
      </c>
      <c r="AT69">
        <v>1</v>
      </c>
      <c r="AU69">
        <v>1</v>
      </c>
    </row>
    <row r="70" spans="2:47" x14ac:dyDescent="0.25">
      <c r="B70">
        <v>7</v>
      </c>
      <c r="C70">
        <v>3</v>
      </c>
      <c r="D70">
        <v>192.1</v>
      </c>
      <c r="E70">
        <v>3.1</v>
      </c>
      <c r="F70">
        <v>134.5</v>
      </c>
      <c r="G70">
        <v>1.1000000000000001</v>
      </c>
      <c r="H70">
        <v>21.1</v>
      </c>
      <c r="I70">
        <v>3.9</v>
      </c>
      <c r="J70">
        <v>167</v>
      </c>
      <c r="K70">
        <v>5</v>
      </c>
      <c r="L70">
        <v>167</v>
      </c>
      <c r="M70">
        <v>6</v>
      </c>
      <c r="N70">
        <v>217.8</v>
      </c>
      <c r="T70">
        <v>9</v>
      </c>
      <c r="U70">
        <v>0</v>
      </c>
      <c r="V70">
        <v>1</v>
      </c>
      <c r="W70">
        <v>2</v>
      </c>
      <c r="X70">
        <v>0</v>
      </c>
      <c r="Y70">
        <v>2</v>
      </c>
      <c r="Z70">
        <v>1</v>
      </c>
      <c r="AA70">
        <v>0</v>
      </c>
      <c r="AB70">
        <v>1</v>
      </c>
      <c r="AC70">
        <v>1</v>
      </c>
      <c r="AD70">
        <v>0</v>
      </c>
      <c r="AE70">
        <v>0</v>
      </c>
      <c r="AF70">
        <v>1</v>
      </c>
      <c r="AG70">
        <v>1</v>
      </c>
      <c r="AH70">
        <v>1</v>
      </c>
      <c r="AI70">
        <v>1</v>
      </c>
      <c r="AJ70">
        <v>0</v>
      </c>
      <c r="AK70">
        <v>1</v>
      </c>
      <c r="AL70">
        <v>1</v>
      </c>
      <c r="AM70">
        <v>1</v>
      </c>
      <c r="AN70">
        <v>0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</row>
    <row r="71" spans="2:47" x14ac:dyDescent="0.25">
      <c r="B71">
        <v>8</v>
      </c>
      <c r="C71">
        <v>5</v>
      </c>
      <c r="D71">
        <v>156</v>
      </c>
      <c r="E71">
        <v>3.4</v>
      </c>
      <c r="F71">
        <v>140</v>
      </c>
      <c r="G71">
        <v>1.6</v>
      </c>
      <c r="H71">
        <v>38.799999999999997</v>
      </c>
      <c r="I71">
        <v>4.4000000000000004</v>
      </c>
      <c r="J71">
        <v>177.3</v>
      </c>
      <c r="K71">
        <v>3.5</v>
      </c>
      <c r="L71">
        <v>177.3</v>
      </c>
      <c r="M71">
        <v>3.3</v>
      </c>
      <c r="N71">
        <v>143.19999999999999</v>
      </c>
      <c r="T71">
        <v>10</v>
      </c>
      <c r="U71">
        <v>0</v>
      </c>
      <c r="V71">
        <v>1</v>
      </c>
      <c r="W71">
        <v>0</v>
      </c>
      <c r="X71">
        <v>0</v>
      </c>
      <c r="Y71">
        <v>0</v>
      </c>
      <c r="Z71">
        <v>4</v>
      </c>
      <c r="AA71">
        <v>0</v>
      </c>
      <c r="AB71">
        <v>2</v>
      </c>
      <c r="AC71">
        <v>0</v>
      </c>
      <c r="AD71">
        <v>0</v>
      </c>
      <c r="AE71">
        <v>1</v>
      </c>
      <c r="AF71">
        <v>1</v>
      </c>
      <c r="AG71">
        <v>0</v>
      </c>
      <c r="AH71">
        <v>1</v>
      </c>
      <c r="AI71">
        <v>2</v>
      </c>
      <c r="AJ71">
        <v>1</v>
      </c>
      <c r="AK71">
        <v>1</v>
      </c>
      <c r="AL71">
        <v>2</v>
      </c>
      <c r="AM71">
        <v>2</v>
      </c>
      <c r="AN71">
        <v>2</v>
      </c>
      <c r="AO71">
        <v>1</v>
      </c>
      <c r="AP71">
        <v>2</v>
      </c>
      <c r="AQ71">
        <v>1</v>
      </c>
      <c r="AR71">
        <v>2</v>
      </c>
      <c r="AS71">
        <v>1</v>
      </c>
      <c r="AT71">
        <v>1</v>
      </c>
      <c r="AU71">
        <v>2</v>
      </c>
    </row>
    <row r="72" spans="2:47" x14ac:dyDescent="0.25">
      <c r="B72">
        <v>9</v>
      </c>
      <c r="C72">
        <v>3.3</v>
      </c>
      <c r="D72">
        <v>145.19999999999999</v>
      </c>
      <c r="E72">
        <v>5.4</v>
      </c>
      <c r="F72">
        <v>207</v>
      </c>
      <c r="G72">
        <v>1.7</v>
      </c>
      <c r="H72">
        <v>48.4</v>
      </c>
      <c r="I72">
        <v>3.3</v>
      </c>
      <c r="J72">
        <v>180</v>
      </c>
      <c r="K72">
        <v>2.1</v>
      </c>
      <c r="L72">
        <v>178</v>
      </c>
      <c r="M72">
        <v>2.2000000000000002</v>
      </c>
      <c r="N72">
        <v>209</v>
      </c>
      <c r="T72" t="s">
        <v>20</v>
      </c>
      <c r="U72">
        <f>AVERAGE(U62:U71)</f>
        <v>0.4</v>
      </c>
      <c r="V72">
        <f t="shared" ref="V72:AU72" si="13">AVERAGE(V62:V71)</f>
        <v>0.8</v>
      </c>
      <c r="W72">
        <f t="shared" si="13"/>
        <v>0.9</v>
      </c>
      <c r="X72">
        <f t="shared" si="13"/>
        <v>0.3</v>
      </c>
      <c r="Y72">
        <f t="shared" si="13"/>
        <v>0.6</v>
      </c>
      <c r="Z72">
        <f t="shared" si="13"/>
        <v>1.1000000000000001</v>
      </c>
      <c r="AA72">
        <f t="shared" si="13"/>
        <v>0.2</v>
      </c>
      <c r="AB72">
        <f t="shared" si="13"/>
        <v>1</v>
      </c>
      <c r="AC72">
        <f t="shared" si="13"/>
        <v>1.5</v>
      </c>
      <c r="AD72">
        <f t="shared" si="13"/>
        <v>0.2</v>
      </c>
      <c r="AE72">
        <f t="shared" si="13"/>
        <v>0.8</v>
      </c>
      <c r="AF72">
        <f t="shared" si="13"/>
        <v>0.6</v>
      </c>
      <c r="AG72">
        <f t="shared" si="13"/>
        <v>0.4</v>
      </c>
      <c r="AH72">
        <f t="shared" si="13"/>
        <v>0.6</v>
      </c>
      <c r="AI72">
        <f t="shared" si="13"/>
        <v>0.7</v>
      </c>
      <c r="AJ72">
        <f t="shared" si="13"/>
        <v>0.3</v>
      </c>
      <c r="AK72">
        <f t="shared" si="13"/>
        <v>0.6</v>
      </c>
      <c r="AL72">
        <f t="shared" si="13"/>
        <v>0.9</v>
      </c>
      <c r="AM72">
        <f t="shared" si="13"/>
        <v>1</v>
      </c>
      <c r="AN72">
        <f t="shared" si="13"/>
        <v>0.9</v>
      </c>
      <c r="AO72">
        <f t="shared" si="13"/>
        <v>1.2</v>
      </c>
      <c r="AP72">
        <f t="shared" si="13"/>
        <v>1.4</v>
      </c>
      <c r="AQ72">
        <f t="shared" si="13"/>
        <v>1.2</v>
      </c>
      <c r="AR72">
        <f t="shared" si="13"/>
        <v>1.3</v>
      </c>
      <c r="AS72">
        <f t="shared" si="13"/>
        <v>1.2</v>
      </c>
      <c r="AT72">
        <f t="shared" si="13"/>
        <v>1.3</v>
      </c>
      <c r="AU72">
        <f t="shared" si="13"/>
        <v>1.6</v>
      </c>
    </row>
    <row r="73" spans="2:47" x14ac:dyDescent="0.25">
      <c r="B73">
        <v>10</v>
      </c>
      <c r="C73">
        <v>3.3</v>
      </c>
      <c r="D73">
        <v>144.9</v>
      </c>
      <c r="E73">
        <v>2.2999999999999998</v>
      </c>
      <c r="F73">
        <v>92.1</v>
      </c>
      <c r="G73">
        <v>2.2999999999999998</v>
      </c>
      <c r="H73">
        <v>70.2</v>
      </c>
      <c r="I73">
        <v>2.2999999999999998</v>
      </c>
      <c r="J73">
        <v>190</v>
      </c>
      <c r="K73">
        <v>3.1</v>
      </c>
      <c r="L73">
        <v>187</v>
      </c>
      <c r="M73">
        <v>2</v>
      </c>
      <c r="N73">
        <v>208</v>
      </c>
    </row>
    <row r="74" spans="2:47" x14ac:dyDescent="0.25">
      <c r="B74" t="s">
        <v>20</v>
      </c>
      <c r="C74" s="1">
        <f>AVERAGE(C64:C73)</f>
        <v>3.7699999999999996</v>
      </c>
      <c r="D74" s="1">
        <f t="shared" ref="D74:N74" si="14">AVERAGE(D64:D73)</f>
        <v>159.84</v>
      </c>
      <c r="E74" s="1">
        <f t="shared" si="14"/>
        <v>3.25</v>
      </c>
      <c r="F74" s="1">
        <f t="shared" si="14"/>
        <v>128.88</v>
      </c>
      <c r="G74" s="1">
        <f t="shared" si="14"/>
        <v>1.6199999999999999</v>
      </c>
      <c r="H74" s="1">
        <f t="shared" si="14"/>
        <v>43.158999999999999</v>
      </c>
      <c r="I74" s="1">
        <f t="shared" si="14"/>
        <v>4.1099999999999994</v>
      </c>
      <c r="J74" s="1">
        <f t="shared" si="14"/>
        <v>177.82</v>
      </c>
      <c r="K74" s="1">
        <f t="shared" si="14"/>
        <v>3.59</v>
      </c>
      <c r="L74" s="1">
        <f t="shared" si="14"/>
        <v>168.01</v>
      </c>
      <c r="M74" s="1">
        <f t="shared" si="14"/>
        <v>4.1100000000000003</v>
      </c>
      <c r="N74" s="1">
        <f t="shared" si="14"/>
        <v>196.57999999999998</v>
      </c>
      <c r="O74" s="1"/>
    </row>
    <row r="75" spans="2:47" x14ac:dyDescent="0.25">
      <c r="B75" t="s">
        <v>56</v>
      </c>
      <c r="C75" s="4">
        <f>STDEV(C64:C74)</f>
        <v>0.90448880590087921</v>
      </c>
      <c r="D75" s="4">
        <f t="shared" ref="D75:N75" si="15">STDEV(D64:D74)</f>
        <v>50.657086374958418</v>
      </c>
      <c r="E75" s="4">
        <f t="shared" si="15"/>
        <v>1.1603878661895772</v>
      </c>
      <c r="F75" s="4">
        <f t="shared" si="15"/>
        <v>45.105383270736134</v>
      </c>
      <c r="G75" s="4">
        <f t="shared" si="15"/>
        <v>0.32496153618543855</v>
      </c>
      <c r="H75" s="4">
        <f t="shared" si="15"/>
        <v>14.092726102497013</v>
      </c>
      <c r="I75" s="4">
        <f t="shared" si="15"/>
        <v>0.88255311454892293</v>
      </c>
      <c r="J75" s="4">
        <f t="shared" si="15"/>
        <v>11.345025341531857</v>
      </c>
      <c r="K75" s="4">
        <f t="shared" si="15"/>
        <v>1.0690650120549305</v>
      </c>
      <c r="L75" s="4">
        <f t="shared" si="15"/>
        <v>21.012065581470271</v>
      </c>
      <c r="M75" s="4">
        <f t="shared" si="15"/>
        <v>1.6705986950791023</v>
      </c>
      <c r="N75" s="4">
        <f t="shared" si="15"/>
        <v>25.521786771305766</v>
      </c>
      <c r="O75" s="1"/>
    </row>
    <row r="76" spans="2:47" x14ac:dyDescent="0.25">
      <c r="B76" t="s">
        <v>57</v>
      </c>
      <c r="C76" s="4">
        <f>STDEV(C64:C73)/SQRT(10)</f>
        <v>0.30149626863362744</v>
      </c>
      <c r="D76" s="4">
        <f t="shared" ref="D76:N76" si="16">STDEV(D64:D73)/SQRT(10)</f>
        <v>16.885695458319471</v>
      </c>
      <c r="E76" s="4">
        <f t="shared" si="16"/>
        <v>0.38679595539652573</v>
      </c>
      <c r="F76" s="4">
        <f t="shared" si="16"/>
        <v>15.035127756912035</v>
      </c>
      <c r="G76" s="4">
        <f t="shared" si="16"/>
        <v>0.10832051206181303</v>
      </c>
      <c r="H76" s="4">
        <f t="shared" si="16"/>
        <v>4.6975753674989988</v>
      </c>
      <c r="I76" s="4">
        <f t="shared" si="16"/>
        <v>0.29418437151630761</v>
      </c>
      <c r="J76" s="4">
        <f t="shared" si="16"/>
        <v>3.7816751138439519</v>
      </c>
      <c r="K76" s="4">
        <f t="shared" si="16"/>
        <v>0.35635500401830927</v>
      </c>
      <c r="L76" s="4">
        <f t="shared" si="16"/>
        <v>7.0040218604900897</v>
      </c>
      <c r="M76" s="4">
        <f t="shared" si="16"/>
        <v>0.55686623169303429</v>
      </c>
      <c r="N76" s="4">
        <f t="shared" si="16"/>
        <v>8.50726225710196</v>
      </c>
      <c r="O76" s="1"/>
    </row>
    <row r="77" spans="2:47" x14ac:dyDescent="0.25">
      <c r="J77" t="s">
        <v>53</v>
      </c>
      <c r="K77" t="s">
        <v>58</v>
      </c>
    </row>
    <row r="78" spans="2:47" x14ac:dyDescent="0.25">
      <c r="C78" t="s">
        <v>8</v>
      </c>
      <c r="K78" t="s">
        <v>47</v>
      </c>
      <c r="L78" t="s">
        <v>48</v>
      </c>
      <c r="M78" t="s">
        <v>49</v>
      </c>
      <c r="N78" t="s">
        <v>20</v>
      </c>
      <c r="O78" t="s">
        <v>56</v>
      </c>
      <c r="P78" t="s">
        <v>57</v>
      </c>
    </row>
    <row r="79" spans="2:47" x14ac:dyDescent="0.25">
      <c r="D79" t="s">
        <v>53</v>
      </c>
      <c r="E79" t="s">
        <v>59</v>
      </c>
      <c r="F79" t="s">
        <v>53</v>
      </c>
      <c r="G79" t="s">
        <v>59</v>
      </c>
      <c r="H79" t="s">
        <v>53</v>
      </c>
      <c r="I79" t="s">
        <v>59</v>
      </c>
      <c r="K79">
        <v>3.77</v>
      </c>
      <c r="L79">
        <v>3.25</v>
      </c>
      <c r="M79">
        <v>1.62</v>
      </c>
      <c r="N79">
        <f>AVERAGE(K79:M79)</f>
        <v>2.8800000000000003</v>
      </c>
      <c r="O79">
        <f>STDEV(K79:M79)</f>
        <v>1.1217397202559953</v>
      </c>
      <c r="P79">
        <f>STDEV(K79:M79)/SQRT(3)</f>
        <v>0.64763672945049444</v>
      </c>
    </row>
    <row r="80" spans="2:47" x14ac:dyDescent="0.25">
      <c r="C80">
        <v>1</v>
      </c>
      <c r="D80">
        <v>5.4</v>
      </c>
      <c r="E80">
        <v>201</v>
      </c>
      <c r="F80">
        <v>5.4</v>
      </c>
      <c r="G80">
        <v>210</v>
      </c>
      <c r="H80">
        <v>6.1</v>
      </c>
      <c r="I80">
        <v>227</v>
      </c>
      <c r="K80">
        <v>159.84</v>
      </c>
      <c r="L80">
        <v>128.88</v>
      </c>
      <c r="M80">
        <v>43.1</v>
      </c>
      <c r="N80">
        <f t="shared" ref="N80:N88" si="17">AVERAGE(K80:M80)</f>
        <v>110.60666666666668</v>
      </c>
      <c r="O80">
        <f t="shared" ref="O80:O88" si="18">STDEV(K80:M80)</f>
        <v>60.477210032650547</v>
      </c>
      <c r="P80">
        <f t="shared" ref="P80:P88" si="19">STDEV(K80:M80)/SQRT(3)</f>
        <v>34.916533492188329</v>
      </c>
    </row>
    <row r="81" spans="1:47" x14ac:dyDescent="0.25">
      <c r="C81">
        <v>2</v>
      </c>
      <c r="D81">
        <v>4.9000000000000004</v>
      </c>
      <c r="E81">
        <v>203</v>
      </c>
      <c r="F81">
        <v>5.5</v>
      </c>
      <c r="G81">
        <v>211</v>
      </c>
      <c r="H81">
        <v>5.4</v>
      </c>
      <c r="I81">
        <v>226</v>
      </c>
      <c r="K81" t="s">
        <v>60</v>
      </c>
    </row>
    <row r="82" spans="1:47" x14ac:dyDescent="0.25">
      <c r="C82">
        <v>3</v>
      </c>
      <c r="D82">
        <v>5</v>
      </c>
      <c r="E82">
        <v>222</v>
      </c>
      <c r="F82">
        <v>5.9</v>
      </c>
      <c r="G82">
        <v>223</v>
      </c>
      <c r="H82">
        <v>5.3</v>
      </c>
      <c r="I82">
        <v>230</v>
      </c>
      <c r="K82" t="s">
        <v>50</v>
      </c>
      <c r="L82" t="s">
        <v>51</v>
      </c>
      <c r="M82" t="s">
        <v>52</v>
      </c>
    </row>
    <row r="83" spans="1:47" x14ac:dyDescent="0.25">
      <c r="C83">
        <v>4</v>
      </c>
      <c r="D83">
        <v>4.7</v>
      </c>
      <c r="E83">
        <v>203</v>
      </c>
      <c r="F83">
        <v>4.7</v>
      </c>
      <c r="G83">
        <v>189</v>
      </c>
      <c r="H83">
        <v>4.0999999999999996</v>
      </c>
      <c r="I83">
        <v>235</v>
      </c>
      <c r="K83">
        <v>4.1100000000000003</v>
      </c>
      <c r="L83">
        <v>3.59</v>
      </c>
      <c r="M83">
        <v>4.1100000000000003</v>
      </c>
      <c r="N83">
        <f t="shared" si="17"/>
        <v>3.936666666666667</v>
      </c>
      <c r="O83">
        <f t="shared" si="18"/>
        <v>0.3002221399786057</v>
      </c>
      <c r="P83">
        <f t="shared" si="19"/>
        <v>0.17333333333333351</v>
      </c>
    </row>
    <row r="84" spans="1:47" x14ac:dyDescent="0.25">
      <c r="C84">
        <v>5</v>
      </c>
      <c r="D84">
        <v>4.3</v>
      </c>
      <c r="E84">
        <v>202</v>
      </c>
      <c r="F84">
        <v>4.2</v>
      </c>
      <c r="G84">
        <v>186</v>
      </c>
      <c r="H84">
        <v>5.7</v>
      </c>
      <c r="I84">
        <v>212</v>
      </c>
      <c r="K84">
        <v>177.82</v>
      </c>
      <c r="L84">
        <v>168.01</v>
      </c>
      <c r="M84">
        <v>196.58</v>
      </c>
      <c r="N84">
        <f t="shared" si="17"/>
        <v>180.80333333333331</v>
      </c>
      <c r="O84">
        <f t="shared" si="18"/>
        <v>14.516763872617535</v>
      </c>
      <c r="P84">
        <f t="shared" si="19"/>
        <v>8.3812575296179688</v>
      </c>
    </row>
    <row r="85" spans="1:47" x14ac:dyDescent="0.25">
      <c r="C85">
        <v>6</v>
      </c>
      <c r="D85">
        <v>4.8</v>
      </c>
      <c r="E85">
        <v>207</v>
      </c>
      <c r="F85">
        <v>4.4000000000000004</v>
      </c>
      <c r="G85">
        <v>192</v>
      </c>
      <c r="H85">
        <v>5.5</v>
      </c>
      <c r="I85">
        <v>230</v>
      </c>
      <c r="K85" t="s">
        <v>23</v>
      </c>
    </row>
    <row r="86" spans="1:47" x14ac:dyDescent="0.25">
      <c r="C86">
        <v>7</v>
      </c>
      <c r="D86">
        <v>4.9000000000000004</v>
      </c>
      <c r="E86">
        <v>206</v>
      </c>
      <c r="F86">
        <v>4.9000000000000004</v>
      </c>
      <c r="G86">
        <v>198.7</v>
      </c>
      <c r="H86">
        <v>5.9</v>
      </c>
      <c r="I86">
        <v>234</v>
      </c>
      <c r="K86" t="s">
        <v>47</v>
      </c>
      <c r="L86" t="s">
        <v>50</v>
      </c>
      <c r="M86" t="s">
        <v>48</v>
      </c>
    </row>
    <row r="87" spans="1:47" x14ac:dyDescent="0.25">
      <c r="B87" t="s">
        <v>53</v>
      </c>
      <c r="C87">
        <v>8</v>
      </c>
      <c r="D87">
        <v>4.7</v>
      </c>
      <c r="E87">
        <v>209</v>
      </c>
      <c r="F87">
        <v>4.3</v>
      </c>
      <c r="G87">
        <v>192.1</v>
      </c>
      <c r="H87">
        <v>5</v>
      </c>
      <c r="I87">
        <v>221</v>
      </c>
      <c r="K87">
        <v>4.9400000000000004</v>
      </c>
      <c r="L87">
        <v>4.8499999999999996</v>
      </c>
      <c r="M87">
        <v>5.4</v>
      </c>
      <c r="N87">
        <f t="shared" si="17"/>
        <v>5.0633333333333335</v>
      </c>
      <c r="O87">
        <f t="shared" si="18"/>
        <v>0.2950141239556735</v>
      </c>
      <c r="P87">
        <f t="shared" si="19"/>
        <v>0.17032648388054972</v>
      </c>
    </row>
    <row r="88" spans="1:47" x14ac:dyDescent="0.25">
      <c r="C88">
        <v>9</v>
      </c>
      <c r="D88">
        <v>5.3</v>
      </c>
      <c r="E88">
        <v>211</v>
      </c>
      <c r="F88">
        <v>4.5999999999999996</v>
      </c>
      <c r="G88">
        <v>189</v>
      </c>
      <c r="H88">
        <v>5.6</v>
      </c>
      <c r="I88">
        <v>222</v>
      </c>
      <c r="K88">
        <v>207.4</v>
      </c>
      <c r="L88">
        <v>198.29</v>
      </c>
      <c r="M88">
        <v>224.9</v>
      </c>
      <c r="N88">
        <f t="shared" si="17"/>
        <v>210.19666666666669</v>
      </c>
      <c r="O88">
        <f t="shared" si="18"/>
        <v>13.523647190507948</v>
      </c>
      <c r="P88">
        <f t="shared" si="19"/>
        <v>7.8078813458652903</v>
      </c>
    </row>
    <row r="89" spans="1:47" x14ac:dyDescent="0.25">
      <c r="C89">
        <v>10</v>
      </c>
      <c r="D89">
        <v>5.4</v>
      </c>
      <c r="E89">
        <v>210</v>
      </c>
      <c r="F89">
        <v>4.5999999999999996</v>
      </c>
      <c r="G89">
        <v>192.1</v>
      </c>
      <c r="H89">
        <v>5.4</v>
      </c>
      <c r="I89">
        <v>212</v>
      </c>
    </row>
    <row r="90" spans="1:47" x14ac:dyDescent="0.25">
      <c r="C90" t="s">
        <v>20</v>
      </c>
      <c r="D90" s="1">
        <f>AVERAGE(D80:D89)</f>
        <v>4.9399999999999995</v>
      </c>
      <c r="E90" s="1">
        <f t="shared" ref="E90:I90" si="20">AVERAGE(E80:E89)</f>
        <v>207.4</v>
      </c>
      <c r="F90" s="1">
        <f t="shared" si="20"/>
        <v>4.8499999999999996</v>
      </c>
      <c r="G90" s="1">
        <f t="shared" si="20"/>
        <v>198.29</v>
      </c>
      <c r="H90" s="1">
        <f t="shared" si="20"/>
        <v>5.3999999999999995</v>
      </c>
      <c r="I90" s="1">
        <f t="shared" si="20"/>
        <v>224.9</v>
      </c>
    </row>
    <row r="91" spans="1:47" x14ac:dyDescent="0.25">
      <c r="C91" t="s">
        <v>56</v>
      </c>
      <c r="D91" s="1">
        <f>STDEV(D80:D90)</f>
        <v>0.33226495451672305</v>
      </c>
      <c r="E91" s="1">
        <f t="shared" ref="E91:I91" si="21">STDEV(E80:E90)</f>
        <v>5.8855755878248655</v>
      </c>
      <c r="F91" s="1">
        <f t="shared" si="21"/>
        <v>0.53898051912847211</v>
      </c>
      <c r="G91" s="1">
        <f t="shared" si="21"/>
        <v>11.615803889529127</v>
      </c>
      <c r="H91" s="1">
        <f t="shared" si="21"/>
        <v>0.52345009313209612</v>
      </c>
      <c r="I91" s="1">
        <f t="shared" si="21"/>
        <v>7.738862965578341</v>
      </c>
    </row>
    <row r="92" spans="1:47" x14ac:dyDescent="0.25">
      <c r="C92" t="s">
        <v>57</v>
      </c>
      <c r="D92" s="4">
        <f>STDEV(D80:D89)/SQRT(10)</f>
        <v>0.11075498483890768</v>
      </c>
      <c r="E92" s="4">
        <f t="shared" ref="E92:I92" si="22">STDEV(E80:E89)/SQRT(10)</f>
        <v>1.9618585292749551</v>
      </c>
      <c r="F92" s="4">
        <f t="shared" si="22"/>
        <v>0.17966017304282489</v>
      </c>
      <c r="G92" s="4">
        <f t="shared" si="22"/>
        <v>3.8719346298430426</v>
      </c>
      <c r="H92" s="4">
        <f t="shared" si="22"/>
        <v>0.17448336437736534</v>
      </c>
      <c r="I92" s="4">
        <f t="shared" si="22"/>
        <v>2.5796209885261137</v>
      </c>
    </row>
    <row r="93" spans="1:47" x14ac:dyDescent="0.25">
      <c r="D93" s="1"/>
      <c r="E93" s="1"/>
      <c r="F93" s="1"/>
      <c r="G93" s="1"/>
      <c r="H93" s="1"/>
      <c r="I93" s="1"/>
    </row>
    <row r="94" spans="1:47" x14ac:dyDescent="0.25">
      <c r="A94" s="5" t="s">
        <v>61</v>
      </c>
      <c r="AU94" t="s">
        <v>20</v>
      </c>
    </row>
    <row r="95" spans="1:47" x14ac:dyDescent="0.25">
      <c r="C95" s="5" t="s">
        <v>62</v>
      </c>
      <c r="AU95" s="5" t="s">
        <v>62</v>
      </c>
    </row>
    <row r="96" spans="1:47" x14ac:dyDescent="0.25">
      <c r="AO96" t="s">
        <v>63</v>
      </c>
    </row>
    <row r="97" spans="3:126" x14ac:dyDescent="0.25">
      <c r="C97" s="5" t="s">
        <v>64</v>
      </c>
      <c r="M97" t="s">
        <v>65</v>
      </c>
      <c r="V97" t="s">
        <v>66</v>
      </c>
      <c r="AF97" t="s">
        <v>67</v>
      </c>
      <c r="AU97" s="5" t="s">
        <v>64</v>
      </c>
      <c r="BE97" t="s">
        <v>65</v>
      </c>
      <c r="BN97" t="s">
        <v>66</v>
      </c>
      <c r="BX97" t="s">
        <v>67</v>
      </c>
    </row>
    <row r="98" spans="3:126" x14ac:dyDescent="0.25">
      <c r="D98" t="s">
        <v>68</v>
      </c>
      <c r="E98" t="s">
        <v>69</v>
      </c>
      <c r="F98" t="s">
        <v>15</v>
      </c>
      <c r="G98" t="s">
        <v>16</v>
      </c>
      <c r="H98" t="s">
        <v>17</v>
      </c>
      <c r="M98" t="s">
        <v>68</v>
      </c>
      <c r="N98" t="s">
        <v>69</v>
      </c>
      <c r="O98" t="s">
        <v>15</v>
      </c>
      <c r="P98" t="s">
        <v>16</v>
      </c>
      <c r="Q98" t="s">
        <v>17</v>
      </c>
      <c r="V98" t="s">
        <v>68</v>
      </c>
      <c r="W98" t="s">
        <v>69</v>
      </c>
      <c r="X98" t="s">
        <v>15</v>
      </c>
      <c r="Y98" t="s">
        <v>16</v>
      </c>
      <c r="Z98" t="s">
        <v>17</v>
      </c>
      <c r="AF98" t="s">
        <v>68</v>
      </c>
      <c r="AG98" t="s">
        <v>69</v>
      </c>
      <c r="AH98" t="s">
        <v>15</v>
      </c>
      <c r="AI98" t="s">
        <v>16</v>
      </c>
      <c r="AJ98" t="s">
        <v>17</v>
      </c>
      <c r="AV98" t="s">
        <v>68</v>
      </c>
      <c r="AW98" t="s">
        <v>69</v>
      </c>
      <c r="AX98" t="s">
        <v>15</v>
      </c>
      <c r="AY98" t="s">
        <v>16</v>
      </c>
      <c r="AZ98" t="s">
        <v>17</v>
      </c>
      <c r="BE98" t="s">
        <v>68</v>
      </c>
      <c r="BF98" t="s">
        <v>69</v>
      </c>
      <c r="BG98" t="s">
        <v>15</v>
      </c>
      <c r="BH98" t="s">
        <v>16</v>
      </c>
      <c r="BI98" t="s">
        <v>17</v>
      </c>
      <c r="BN98" t="s">
        <v>68</v>
      </c>
      <c r="BO98" t="s">
        <v>69</v>
      </c>
      <c r="BP98" t="s">
        <v>15</v>
      </c>
      <c r="BQ98" t="s">
        <v>16</v>
      </c>
      <c r="BR98" t="s">
        <v>17</v>
      </c>
      <c r="BX98" t="s">
        <v>68</v>
      </c>
      <c r="BY98" t="s">
        <v>69</v>
      </c>
      <c r="BZ98" t="s">
        <v>15</v>
      </c>
      <c r="CA98" t="s">
        <v>16</v>
      </c>
      <c r="CB98" t="s">
        <v>17</v>
      </c>
      <c r="CD98" t="s">
        <v>33</v>
      </c>
      <c r="CE98" t="s">
        <v>68</v>
      </c>
      <c r="CF98" t="s">
        <v>69</v>
      </c>
      <c r="CG98" t="s">
        <v>53</v>
      </c>
      <c r="CH98" t="s">
        <v>54</v>
      </c>
      <c r="CK98" s="5" t="s">
        <v>70</v>
      </c>
      <c r="CN98" t="s">
        <v>14</v>
      </c>
      <c r="CV98" t="s">
        <v>71</v>
      </c>
      <c r="DE98" t="s">
        <v>72</v>
      </c>
      <c r="DL98" t="s">
        <v>67</v>
      </c>
      <c r="DS98" t="s">
        <v>73</v>
      </c>
    </row>
    <row r="99" spans="3:126" x14ac:dyDescent="0.25">
      <c r="C99" t="s">
        <v>22</v>
      </c>
      <c r="D99">
        <v>1</v>
      </c>
      <c r="E99">
        <v>1</v>
      </c>
      <c r="F99">
        <v>99</v>
      </c>
      <c r="G99">
        <v>158</v>
      </c>
      <c r="H99">
        <v>165</v>
      </c>
      <c r="L99" t="s">
        <v>22</v>
      </c>
      <c r="M99">
        <v>1</v>
      </c>
      <c r="N99">
        <v>1</v>
      </c>
      <c r="O99">
        <v>2</v>
      </c>
      <c r="P99">
        <v>2</v>
      </c>
      <c r="Q99">
        <v>3</v>
      </c>
      <c r="U99" t="s">
        <v>22</v>
      </c>
      <c r="V99">
        <v>1</v>
      </c>
      <c r="W99">
        <v>1</v>
      </c>
      <c r="X99">
        <v>0</v>
      </c>
      <c r="Y99">
        <v>1</v>
      </c>
      <c r="Z99">
        <v>0</v>
      </c>
      <c r="AE99" t="s">
        <v>22</v>
      </c>
      <c r="AF99">
        <v>1</v>
      </c>
      <c r="AG99">
        <v>1</v>
      </c>
      <c r="AH99">
        <v>0</v>
      </c>
      <c r="AI99">
        <v>0</v>
      </c>
      <c r="AJ99">
        <v>0</v>
      </c>
      <c r="AU99" s="6" t="s">
        <v>74</v>
      </c>
      <c r="AV99" s="6">
        <v>1</v>
      </c>
      <c r="AW99" s="6">
        <v>1</v>
      </c>
      <c r="AX99" s="6">
        <v>81.3</v>
      </c>
      <c r="AY99" s="6">
        <v>102.8</v>
      </c>
      <c r="AZ99" s="6">
        <v>120.1</v>
      </c>
      <c r="BA99" s="6"/>
      <c r="BB99" s="6"/>
      <c r="BC99" s="6"/>
      <c r="BD99" s="6" t="s">
        <v>74</v>
      </c>
      <c r="BE99" s="6">
        <v>1</v>
      </c>
      <c r="BF99" s="6">
        <v>1</v>
      </c>
      <c r="BG99">
        <v>1.9</v>
      </c>
      <c r="BH99">
        <v>2.1</v>
      </c>
      <c r="BI99">
        <v>2.1</v>
      </c>
      <c r="BJ99" s="6"/>
      <c r="BK99" s="6"/>
      <c r="BL99" s="6"/>
      <c r="BM99" s="6" t="s">
        <v>74</v>
      </c>
      <c r="BN99" s="6">
        <v>1</v>
      </c>
      <c r="BO99" s="6">
        <v>1</v>
      </c>
      <c r="BP99">
        <v>0.7</v>
      </c>
      <c r="BQ99">
        <v>0.9</v>
      </c>
      <c r="BR99">
        <v>1</v>
      </c>
      <c r="BS99" s="6"/>
      <c r="BT99" s="6"/>
      <c r="BU99" s="6"/>
      <c r="BV99" s="6"/>
      <c r="BW99" s="6" t="s">
        <v>74</v>
      </c>
      <c r="BX99" s="6">
        <v>1</v>
      </c>
      <c r="BY99" s="6">
        <v>1</v>
      </c>
      <c r="BZ99">
        <v>0.2</v>
      </c>
      <c r="CA99">
        <v>0.8</v>
      </c>
      <c r="CB99">
        <v>0.6</v>
      </c>
      <c r="CC99" s="6"/>
      <c r="CE99" s="6">
        <v>1</v>
      </c>
      <c r="CF99" s="6">
        <v>1</v>
      </c>
      <c r="CG99">
        <v>3.77</v>
      </c>
      <c r="CH99">
        <v>159</v>
      </c>
      <c r="CJ99" s="6"/>
      <c r="CK99" s="2"/>
      <c r="CO99" t="s">
        <v>74</v>
      </c>
      <c r="CP99" t="s">
        <v>75</v>
      </c>
      <c r="CQ99" t="s">
        <v>8</v>
      </c>
      <c r="CW99" t="s">
        <v>74</v>
      </c>
      <c r="CX99" t="s">
        <v>75</v>
      </c>
      <c r="CY99" t="s">
        <v>8</v>
      </c>
      <c r="DF99" t="s">
        <v>74</v>
      </c>
      <c r="DG99" t="s">
        <v>75</v>
      </c>
      <c r="DH99" t="s">
        <v>8</v>
      </c>
      <c r="DM99" t="s">
        <v>74</v>
      </c>
      <c r="DN99" t="s">
        <v>75</v>
      </c>
      <c r="DO99" t="s">
        <v>8</v>
      </c>
      <c r="DT99" t="s">
        <v>74</v>
      </c>
      <c r="DU99" t="s">
        <v>75</v>
      </c>
      <c r="DV99" t="s">
        <v>8</v>
      </c>
    </row>
    <row r="100" spans="3:126" x14ac:dyDescent="0.25">
      <c r="D100">
        <v>1</v>
      </c>
      <c r="E100">
        <v>2</v>
      </c>
      <c r="F100">
        <v>160</v>
      </c>
      <c r="G100">
        <v>114</v>
      </c>
      <c r="H100">
        <v>168</v>
      </c>
      <c r="M100">
        <v>1</v>
      </c>
      <c r="N100">
        <v>2</v>
      </c>
      <c r="O100">
        <v>2</v>
      </c>
      <c r="P100">
        <v>1</v>
      </c>
      <c r="Q100">
        <v>4</v>
      </c>
      <c r="V100">
        <v>1</v>
      </c>
      <c r="W100">
        <v>2</v>
      </c>
      <c r="X100">
        <v>2</v>
      </c>
      <c r="Y100">
        <v>0</v>
      </c>
      <c r="Z100">
        <v>0</v>
      </c>
      <c r="AF100">
        <v>1</v>
      </c>
      <c r="AG100">
        <v>2</v>
      </c>
      <c r="AH100">
        <v>0</v>
      </c>
      <c r="AI100">
        <v>0</v>
      </c>
      <c r="AJ100">
        <v>0</v>
      </c>
      <c r="AV100">
        <v>1</v>
      </c>
      <c r="AW100">
        <v>2</v>
      </c>
      <c r="AX100">
        <v>138.80000000000001</v>
      </c>
      <c r="AY100">
        <v>168.3</v>
      </c>
      <c r="AZ100">
        <v>276</v>
      </c>
      <c r="BE100">
        <v>1</v>
      </c>
      <c r="BF100">
        <v>2</v>
      </c>
      <c r="BG100">
        <v>1.6</v>
      </c>
      <c r="BH100">
        <v>2.6</v>
      </c>
      <c r="BI100">
        <v>2.8</v>
      </c>
      <c r="BN100">
        <v>1</v>
      </c>
      <c r="BO100">
        <v>2</v>
      </c>
      <c r="BP100">
        <v>0.5</v>
      </c>
      <c r="BQ100">
        <v>1</v>
      </c>
      <c r="BR100">
        <v>1.1000000000000001</v>
      </c>
      <c r="BX100">
        <v>1</v>
      </c>
      <c r="BY100">
        <v>2</v>
      </c>
      <c r="BZ100">
        <v>0.4</v>
      </c>
      <c r="CA100">
        <v>0.6</v>
      </c>
      <c r="CB100">
        <v>0.7</v>
      </c>
      <c r="CE100">
        <v>1</v>
      </c>
      <c r="CF100">
        <v>2</v>
      </c>
      <c r="CG100">
        <v>3.25</v>
      </c>
      <c r="CH100">
        <v>128.88</v>
      </c>
      <c r="CK100" s="2"/>
      <c r="CL100" s="2"/>
      <c r="CN100" t="s">
        <v>18</v>
      </c>
      <c r="CO100">
        <v>116</v>
      </c>
      <c r="CP100">
        <v>115.60000000000001</v>
      </c>
      <c r="CQ100">
        <v>327.96666666666664</v>
      </c>
      <c r="CV100" t="s">
        <v>18</v>
      </c>
      <c r="CW100">
        <v>0.6333333333333333</v>
      </c>
      <c r="CX100">
        <v>2.7333333333333329</v>
      </c>
      <c r="CY100">
        <v>3.5333333333333332</v>
      </c>
      <c r="DE100" t="s">
        <v>18</v>
      </c>
      <c r="DF100">
        <v>0.6333333333333333</v>
      </c>
      <c r="DG100">
        <v>1.0333333333333334</v>
      </c>
      <c r="DH100">
        <v>1.9333333333333333</v>
      </c>
      <c r="DL100" t="s">
        <v>18</v>
      </c>
      <c r="DM100">
        <v>0.30000000000000004</v>
      </c>
      <c r="DN100">
        <v>0.3</v>
      </c>
      <c r="DO100">
        <v>1.2</v>
      </c>
      <c r="DS100" t="s">
        <v>53</v>
      </c>
      <c r="DT100">
        <v>2.88</v>
      </c>
      <c r="DU100">
        <v>3.9366669999999999</v>
      </c>
      <c r="DV100">
        <v>5.0599999999999996</v>
      </c>
    </row>
    <row r="101" spans="3:126" x14ac:dyDescent="0.25">
      <c r="D101">
        <v>1</v>
      </c>
      <c r="E101">
        <v>3</v>
      </c>
      <c r="F101">
        <v>105</v>
      </c>
      <c r="G101">
        <v>114</v>
      </c>
      <c r="H101">
        <v>200</v>
      </c>
      <c r="M101">
        <v>1</v>
      </c>
      <c r="N101">
        <v>3</v>
      </c>
      <c r="O101">
        <v>1</v>
      </c>
      <c r="P101">
        <v>2</v>
      </c>
      <c r="Q101">
        <v>5</v>
      </c>
      <c r="V101">
        <v>1</v>
      </c>
      <c r="W101">
        <v>3</v>
      </c>
      <c r="X101">
        <v>0</v>
      </c>
      <c r="Y101">
        <v>1</v>
      </c>
      <c r="Z101">
        <v>1</v>
      </c>
      <c r="AF101">
        <v>1</v>
      </c>
      <c r="AG101">
        <v>3</v>
      </c>
      <c r="AH101">
        <v>0</v>
      </c>
      <c r="AI101">
        <v>1</v>
      </c>
      <c r="AJ101">
        <v>0</v>
      </c>
      <c r="AV101">
        <v>1</v>
      </c>
      <c r="AW101">
        <v>3</v>
      </c>
      <c r="AX101">
        <v>127.9</v>
      </c>
      <c r="AY101">
        <v>183.3</v>
      </c>
      <c r="AZ101">
        <v>222.3</v>
      </c>
      <c r="BE101">
        <v>1</v>
      </c>
      <c r="BF101">
        <v>3</v>
      </c>
      <c r="BG101">
        <v>1.7</v>
      </c>
      <c r="BH101">
        <v>2.1</v>
      </c>
      <c r="BI101">
        <v>2.9</v>
      </c>
      <c r="BN101">
        <v>1</v>
      </c>
      <c r="BO101">
        <v>3</v>
      </c>
      <c r="BP101">
        <v>0.7</v>
      </c>
      <c r="BQ101">
        <v>0.8</v>
      </c>
      <c r="BR101">
        <v>1.2</v>
      </c>
      <c r="BX101">
        <v>1</v>
      </c>
      <c r="BY101">
        <v>3</v>
      </c>
      <c r="BZ101">
        <v>0.3</v>
      </c>
      <c r="CA101">
        <v>0.6</v>
      </c>
      <c r="CB101">
        <v>0.9</v>
      </c>
      <c r="CE101">
        <v>1</v>
      </c>
      <c r="CF101">
        <v>3</v>
      </c>
      <c r="CG101">
        <v>1.62</v>
      </c>
      <c r="CH101">
        <v>130.65</v>
      </c>
      <c r="CK101" s="2"/>
      <c r="CN101" t="s">
        <v>24</v>
      </c>
      <c r="CO101">
        <v>151.46666666666667</v>
      </c>
      <c r="CP101">
        <v>144.43333333333334</v>
      </c>
      <c r="CQ101">
        <v>400.90000000000003</v>
      </c>
      <c r="CV101" t="s">
        <v>24</v>
      </c>
      <c r="CW101">
        <v>0.9</v>
      </c>
      <c r="CX101">
        <v>2.9666666666666668</v>
      </c>
      <c r="CY101">
        <v>3.6</v>
      </c>
      <c r="DE101" t="s">
        <v>24</v>
      </c>
      <c r="DF101">
        <v>0.9</v>
      </c>
      <c r="DG101">
        <v>1.6666666666666667</v>
      </c>
      <c r="DH101">
        <v>1.9666666666666668</v>
      </c>
      <c r="DL101" t="s">
        <v>24</v>
      </c>
      <c r="DM101">
        <v>0.66666666666666663</v>
      </c>
      <c r="DN101">
        <v>0.79999999999999993</v>
      </c>
      <c r="DO101">
        <v>1.24</v>
      </c>
      <c r="DS101" t="s">
        <v>54</v>
      </c>
      <c r="DT101">
        <v>139.51</v>
      </c>
      <c r="DU101">
        <v>180.80330000000001</v>
      </c>
      <c r="DV101">
        <v>210.2</v>
      </c>
    </row>
    <row r="102" spans="3:126" x14ac:dyDescent="0.25">
      <c r="D102">
        <v>1</v>
      </c>
      <c r="E102">
        <v>4</v>
      </c>
      <c r="F102">
        <v>110</v>
      </c>
      <c r="G102">
        <v>130</v>
      </c>
      <c r="H102">
        <v>230</v>
      </c>
      <c r="M102">
        <v>1</v>
      </c>
      <c r="N102">
        <v>4</v>
      </c>
      <c r="O102">
        <v>5</v>
      </c>
      <c r="P102">
        <v>4</v>
      </c>
      <c r="Q102">
        <v>2</v>
      </c>
      <c r="V102">
        <v>1</v>
      </c>
      <c r="W102">
        <v>4</v>
      </c>
      <c r="X102">
        <v>2</v>
      </c>
      <c r="Y102">
        <v>1</v>
      </c>
      <c r="Z102">
        <v>2</v>
      </c>
      <c r="AF102">
        <v>1</v>
      </c>
      <c r="AG102">
        <v>4</v>
      </c>
      <c r="AH102">
        <v>1</v>
      </c>
      <c r="AI102">
        <v>1</v>
      </c>
      <c r="AJ102">
        <v>1</v>
      </c>
      <c r="AU102" t="s">
        <v>22</v>
      </c>
      <c r="AV102">
        <v>2</v>
      </c>
      <c r="AW102">
        <v>1</v>
      </c>
      <c r="AX102">
        <v>105.6</v>
      </c>
      <c r="AY102">
        <v>143.4</v>
      </c>
      <c r="AZ102">
        <v>162.6</v>
      </c>
      <c r="BD102" t="s">
        <v>22</v>
      </c>
      <c r="BE102">
        <v>2</v>
      </c>
      <c r="BF102">
        <v>1</v>
      </c>
      <c r="BG102">
        <v>2.6</v>
      </c>
      <c r="BH102">
        <v>3.1</v>
      </c>
      <c r="BI102">
        <v>4.3</v>
      </c>
      <c r="BM102" t="s">
        <v>22</v>
      </c>
      <c r="BN102">
        <v>2</v>
      </c>
      <c r="BO102">
        <v>1</v>
      </c>
      <c r="BP102">
        <v>1</v>
      </c>
      <c r="BQ102">
        <v>1.3</v>
      </c>
      <c r="BR102">
        <v>1.6</v>
      </c>
      <c r="BW102" t="s">
        <v>22</v>
      </c>
      <c r="BX102">
        <v>2</v>
      </c>
      <c r="BY102">
        <v>1</v>
      </c>
      <c r="BZ102">
        <v>0.4</v>
      </c>
      <c r="CA102">
        <v>0.8</v>
      </c>
      <c r="CB102">
        <v>0.9</v>
      </c>
      <c r="CD102" t="s">
        <v>76</v>
      </c>
      <c r="CE102">
        <v>2</v>
      </c>
      <c r="CF102">
        <v>1</v>
      </c>
      <c r="CG102">
        <v>4.1100000000000003</v>
      </c>
      <c r="CH102">
        <v>177.82</v>
      </c>
      <c r="CK102" s="2"/>
      <c r="CN102" t="s">
        <v>25</v>
      </c>
      <c r="CO102">
        <v>206.13333333333335</v>
      </c>
      <c r="CP102">
        <v>196.79999999999998</v>
      </c>
      <c r="CQ102">
        <v>434.8</v>
      </c>
      <c r="CV102" t="s">
        <v>25</v>
      </c>
      <c r="CW102">
        <v>1.0999999999999999</v>
      </c>
      <c r="CX102">
        <v>4.1666666666666661</v>
      </c>
      <c r="CY102">
        <v>4</v>
      </c>
      <c r="DE102" t="s">
        <v>25</v>
      </c>
      <c r="DF102">
        <v>1.0999999999999999</v>
      </c>
      <c r="DG102">
        <v>1.9000000000000001</v>
      </c>
      <c r="DH102">
        <v>2.6666666666666665</v>
      </c>
      <c r="DL102" t="s">
        <v>25</v>
      </c>
      <c r="DM102">
        <v>0.73333333333333328</v>
      </c>
      <c r="DN102">
        <v>1.1666666666666667</v>
      </c>
      <c r="DO102">
        <v>1.3666666666666665</v>
      </c>
      <c r="DS102" t="s">
        <v>56</v>
      </c>
      <c r="DT102">
        <v>1.1200000000000001</v>
      </c>
      <c r="DU102">
        <v>0.3</v>
      </c>
      <c r="DV102">
        <v>0.28999999999999998</v>
      </c>
    </row>
    <row r="103" spans="3:126" x14ac:dyDescent="0.25">
      <c r="D103">
        <v>1</v>
      </c>
      <c r="E103">
        <v>5</v>
      </c>
      <c r="F103">
        <v>110</v>
      </c>
      <c r="G103">
        <v>136</v>
      </c>
      <c r="H103">
        <v>114</v>
      </c>
      <c r="M103">
        <v>1</v>
      </c>
      <c r="N103">
        <v>5</v>
      </c>
      <c r="O103">
        <v>3</v>
      </c>
      <c r="P103">
        <v>5</v>
      </c>
      <c r="Q103">
        <v>1</v>
      </c>
      <c r="V103">
        <v>1</v>
      </c>
      <c r="W103">
        <v>5</v>
      </c>
      <c r="X103">
        <v>3</v>
      </c>
      <c r="Y103">
        <v>2</v>
      </c>
      <c r="Z103">
        <v>1</v>
      </c>
      <c r="AF103">
        <v>1</v>
      </c>
      <c r="AG103">
        <v>5</v>
      </c>
      <c r="AH103">
        <v>2</v>
      </c>
      <c r="AI103">
        <v>1</v>
      </c>
      <c r="AJ103">
        <v>1</v>
      </c>
      <c r="AV103">
        <v>2</v>
      </c>
      <c r="AW103">
        <v>2</v>
      </c>
      <c r="AX103">
        <v>120.5</v>
      </c>
      <c r="AY103">
        <v>131.69999999999999</v>
      </c>
      <c r="AZ103">
        <v>250.4</v>
      </c>
      <c r="BE103">
        <v>2</v>
      </c>
      <c r="BF103">
        <v>2</v>
      </c>
      <c r="BG103">
        <v>2</v>
      </c>
      <c r="BH103">
        <v>2.8</v>
      </c>
      <c r="BI103">
        <v>4.0999999999999996</v>
      </c>
      <c r="BN103">
        <v>2</v>
      </c>
      <c r="BO103">
        <v>2</v>
      </c>
      <c r="BP103">
        <v>0.8</v>
      </c>
      <c r="BQ103">
        <v>1.7</v>
      </c>
      <c r="BR103">
        <v>1.9</v>
      </c>
      <c r="BX103">
        <v>2</v>
      </c>
      <c r="BY103">
        <v>2</v>
      </c>
      <c r="BZ103">
        <v>0.3</v>
      </c>
      <c r="CA103">
        <v>0.6</v>
      </c>
      <c r="CB103">
        <v>1.1000000000000001</v>
      </c>
      <c r="CE103">
        <v>2</v>
      </c>
      <c r="CF103">
        <v>2</v>
      </c>
      <c r="CG103">
        <v>3.59</v>
      </c>
      <c r="CH103">
        <v>168.01</v>
      </c>
      <c r="CO103">
        <v>30.541283535568713</v>
      </c>
      <c r="CP103">
        <v>8.6608313688698537</v>
      </c>
      <c r="CQ103">
        <v>25.928812802234752</v>
      </c>
      <c r="CW103">
        <v>0.15275252316519458</v>
      </c>
      <c r="CX103">
        <v>0.80829037686547767</v>
      </c>
      <c r="CY103">
        <v>5.773502691896263E-2</v>
      </c>
      <c r="DF103">
        <v>0.11547005383792504</v>
      </c>
      <c r="DG103">
        <v>0.25166114784235816</v>
      </c>
      <c r="DH103">
        <v>0.47258156262526113</v>
      </c>
      <c r="DM103">
        <v>9.9999999999999908E-2</v>
      </c>
      <c r="DN103">
        <v>0.1</v>
      </c>
      <c r="DO103">
        <v>0.2000000000000012</v>
      </c>
      <c r="DT103">
        <v>16.899999999999999</v>
      </c>
      <c r="DU103">
        <v>14.51</v>
      </c>
      <c r="DV103">
        <v>13.52</v>
      </c>
    </row>
    <row r="104" spans="3:126" x14ac:dyDescent="0.25">
      <c r="D104">
        <v>1</v>
      </c>
      <c r="E104">
        <v>6</v>
      </c>
      <c r="F104">
        <v>90</v>
      </c>
      <c r="G104">
        <v>198</v>
      </c>
      <c r="H104">
        <v>119</v>
      </c>
      <c r="M104">
        <v>1</v>
      </c>
      <c r="N104">
        <v>6</v>
      </c>
      <c r="O104">
        <v>3</v>
      </c>
      <c r="P104">
        <v>1</v>
      </c>
      <c r="Q104">
        <v>5</v>
      </c>
      <c r="V104">
        <v>1</v>
      </c>
      <c r="W104">
        <v>6</v>
      </c>
      <c r="X104">
        <v>1</v>
      </c>
      <c r="Y104">
        <v>0</v>
      </c>
      <c r="Z104">
        <v>3</v>
      </c>
      <c r="AF104">
        <v>1</v>
      </c>
      <c r="AG104">
        <v>6</v>
      </c>
      <c r="AH104">
        <v>0</v>
      </c>
      <c r="AI104">
        <v>0</v>
      </c>
      <c r="AJ104">
        <v>1</v>
      </c>
      <c r="AV104">
        <v>2</v>
      </c>
      <c r="AW104">
        <v>3</v>
      </c>
      <c r="AX104">
        <v>120.7</v>
      </c>
      <c r="AY104">
        <v>158.19999999999999</v>
      </c>
      <c r="AZ104">
        <v>177.4</v>
      </c>
      <c r="BE104">
        <v>2</v>
      </c>
      <c r="BF104">
        <v>3</v>
      </c>
      <c r="BG104">
        <v>3.6</v>
      </c>
      <c r="BH104">
        <v>3</v>
      </c>
      <c r="BI104">
        <v>4.0999999999999996</v>
      </c>
      <c r="BN104">
        <v>2</v>
      </c>
      <c r="BO104">
        <v>3</v>
      </c>
      <c r="BP104">
        <v>1.3</v>
      </c>
      <c r="BQ104">
        <v>2</v>
      </c>
      <c r="BR104">
        <v>2.2000000000000002</v>
      </c>
      <c r="BX104">
        <v>2</v>
      </c>
      <c r="BY104">
        <v>3</v>
      </c>
      <c r="BZ104">
        <v>0.2</v>
      </c>
      <c r="CA104">
        <v>1</v>
      </c>
      <c r="CB104">
        <v>1.5</v>
      </c>
      <c r="CE104">
        <v>2</v>
      </c>
      <c r="CF104">
        <v>3</v>
      </c>
      <c r="CG104">
        <v>4.1100000000000003</v>
      </c>
      <c r="CH104">
        <v>196.58</v>
      </c>
      <c r="CO104">
        <v>42.808682919862513</v>
      </c>
      <c r="CP104">
        <v>13.280185741672941</v>
      </c>
      <c r="CQ104">
        <v>38.808890733954243</v>
      </c>
      <c r="CW104">
        <v>0.28867513459481237</v>
      </c>
      <c r="CX104">
        <v>0.1527525231651948</v>
      </c>
      <c r="CY104">
        <v>0.34641016151377524</v>
      </c>
      <c r="DF104">
        <v>9.9999999999999978E-2</v>
      </c>
      <c r="DG104">
        <v>0.35118845842842428</v>
      </c>
      <c r="DH104">
        <v>0.4509249752822892</v>
      </c>
      <c r="DM104">
        <v>0.11547005383792504</v>
      </c>
      <c r="DN104">
        <v>0.3</v>
      </c>
      <c r="DO104">
        <v>0.20816659994661302</v>
      </c>
    </row>
    <row r="105" spans="3:126" x14ac:dyDescent="0.25">
      <c r="D105">
        <v>1</v>
      </c>
      <c r="E105">
        <v>7</v>
      </c>
      <c r="F105">
        <v>100</v>
      </c>
      <c r="G105">
        <v>160</v>
      </c>
      <c r="H105">
        <v>125</v>
      </c>
      <c r="M105">
        <v>1</v>
      </c>
      <c r="N105">
        <v>7</v>
      </c>
      <c r="O105">
        <v>5</v>
      </c>
      <c r="P105">
        <v>4</v>
      </c>
      <c r="Q105">
        <v>4</v>
      </c>
      <c r="V105">
        <v>1</v>
      </c>
      <c r="W105">
        <v>7</v>
      </c>
      <c r="X105">
        <v>1</v>
      </c>
      <c r="Y105">
        <v>2</v>
      </c>
      <c r="Z105">
        <v>2</v>
      </c>
      <c r="AF105">
        <v>1</v>
      </c>
      <c r="AG105">
        <v>7</v>
      </c>
      <c r="AH105">
        <v>1</v>
      </c>
      <c r="AI105">
        <v>2</v>
      </c>
      <c r="AJ105">
        <v>2</v>
      </c>
      <c r="AU105" t="s">
        <v>77</v>
      </c>
      <c r="AV105">
        <v>3</v>
      </c>
      <c r="AW105">
        <v>1</v>
      </c>
      <c r="AX105">
        <v>308.5</v>
      </c>
      <c r="AY105">
        <v>368</v>
      </c>
      <c r="AZ105">
        <v>375</v>
      </c>
      <c r="BD105" t="s">
        <v>77</v>
      </c>
      <c r="BE105">
        <v>3</v>
      </c>
      <c r="BF105">
        <v>1</v>
      </c>
      <c r="BG105">
        <v>3.5</v>
      </c>
      <c r="BH105">
        <v>3.8</v>
      </c>
      <c r="BI105">
        <v>3.6</v>
      </c>
      <c r="BM105" t="s">
        <v>77</v>
      </c>
      <c r="BN105">
        <v>3</v>
      </c>
      <c r="BO105">
        <v>1</v>
      </c>
      <c r="BP105">
        <v>1.4</v>
      </c>
      <c r="BQ105">
        <v>2</v>
      </c>
      <c r="BR105">
        <v>2.8</v>
      </c>
      <c r="BW105" t="s">
        <v>77</v>
      </c>
      <c r="BX105">
        <v>3</v>
      </c>
      <c r="BY105">
        <v>1</v>
      </c>
      <c r="BZ105">
        <v>1</v>
      </c>
      <c r="CA105">
        <v>0.9</v>
      </c>
      <c r="CB105">
        <v>1.2</v>
      </c>
      <c r="CD105" t="s">
        <v>8</v>
      </c>
      <c r="CE105">
        <v>3</v>
      </c>
      <c r="CF105">
        <v>1</v>
      </c>
      <c r="CG105">
        <v>4.9400000000000004</v>
      </c>
      <c r="CH105">
        <v>207.4</v>
      </c>
      <c r="CO105">
        <v>79.197369484934953</v>
      </c>
      <c r="CP105">
        <v>47.005106105613706</v>
      </c>
      <c r="CQ105">
        <v>52.207183413779383</v>
      </c>
      <c r="CW105">
        <v>0.43588989435406472</v>
      </c>
      <c r="CX105">
        <v>0.11547005383792526</v>
      </c>
      <c r="CY105">
        <v>0.34641016151377552</v>
      </c>
      <c r="DF105">
        <v>9.9999999999999978E-2</v>
      </c>
      <c r="DG105">
        <v>0.30000000000000127</v>
      </c>
      <c r="DH105">
        <v>0.51316014394468867</v>
      </c>
      <c r="DM105">
        <v>0.15275252316519497</v>
      </c>
      <c r="DN105">
        <v>0.4</v>
      </c>
      <c r="DO105">
        <v>0.2081665999466146</v>
      </c>
    </row>
    <row r="106" spans="3:126" x14ac:dyDescent="0.25">
      <c r="D106">
        <v>1</v>
      </c>
      <c r="E106">
        <v>8</v>
      </c>
      <c r="F106">
        <v>92</v>
      </c>
      <c r="G106">
        <v>134</v>
      </c>
      <c r="H106">
        <v>161</v>
      </c>
      <c r="M106">
        <v>1</v>
      </c>
      <c r="N106">
        <v>8</v>
      </c>
      <c r="O106">
        <v>2</v>
      </c>
      <c r="P106">
        <v>1</v>
      </c>
      <c r="Q106">
        <v>6</v>
      </c>
      <c r="V106">
        <v>1</v>
      </c>
      <c r="W106">
        <v>8</v>
      </c>
      <c r="X106">
        <v>0</v>
      </c>
      <c r="Y106">
        <v>2</v>
      </c>
      <c r="Z106">
        <v>2</v>
      </c>
      <c r="AF106">
        <v>1</v>
      </c>
      <c r="AG106">
        <v>8</v>
      </c>
      <c r="AH106">
        <v>0</v>
      </c>
      <c r="AI106">
        <v>1</v>
      </c>
      <c r="AJ106">
        <v>2</v>
      </c>
      <c r="AV106">
        <v>3</v>
      </c>
      <c r="AW106">
        <v>2</v>
      </c>
      <c r="AX106">
        <v>357.4</v>
      </c>
      <c r="AY106">
        <v>391</v>
      </c>
      <c r="AZ106">
        <v>458.1</v>
      </c>
      <c r="BE106">
        <v>3</v>
      </c>
      <c r="BF106">
        <v>2</v>
      </c>
      <c r="BG106">
        <v>3.6</v>
      </c>
      <c r="BH106">
        <v>3.8</v>
      </c>
      <c r="BI106">
        <v>4.2</v>
      </c>
      <c r="BN106">
        <v>3</v>
      </c>
      <c r="BO106">
        <v>2</v>
      </c>
      <c r="BP106">
        <v>2.2999999999999998</v>
      </c>
      <c r="BQ106">
        <v>2.4</v>
      </c>
      <c r="BR106">
        <v>3.1</v>
      </c>
      <c r="BX106">
        <v>3</v>
      </c>
      <c r="BY106">
        <v>2</v>
      </c>
      <c r="BZ106">
        <v>1.4</v>
      </c>
      <c r="CA106">
        <v>1.2</v>
      </c>
      <c r="CB106">
        <v>1.3</v>
      </c>
      <c r="CE106">
        <v>3</v>
      </c>
      <c r="CF106">
        <v>2</v>
      </c>
      <c r="CG106">
        <v>4.8499999999999996</v>
      </c>
      <c r="CH106">
        <v>198.29</v>
      </c>
    </row>
    <row r="107" spans="3:126" x14ac:dyDescent="0.25">
      <c r="D107">
        <v>1</v>
      </c>
      <c r="E107">
        <v>9</v>
      </c>
      <c r="F107">
        <v>94</v>
      </c>
      <c r="G107">
        <v>156</v>
      </c>
      <c r="H107">
        <v>230</v>
      </c>
      <c r="M107">
        <v>1</v>
      </c>
      <c r="N107">
        <v>9</v>
      </c>
      <c r="O107">
        <v>1</v>
      </c>
      <c r="P107">
        <v>8</v>
      </c>
      <c r="Q107">
        <v>8</v>
      </c>
      <c r="V107">
        <v>1</v>
      </c>
      <c r="W107">
        <v>9</v>
      </c>
      <c r="X107">
        <v>0</v>
      </c>
      <c r="Y107">
        <v>1</v>
      </c>
      <c r="Z107">
        <v>4</v>
      </c>
      <c r="AF107">
        <v>1</v>
      </c>
      <c r="AG107">
        <v>9</v>
      </c>
      <c r="AH107">
        <v>0</v>
      </c>
      <c r="AI107">
        <v>1</v>
      </c>
      <c r="AJ107">
        <v>2</v>
      </c>
      <c r="AV107">
        <v>3</v>
      </c>
      <c r="AW107">
        <v>3</v>
      </c>
      <c r="AX107">
        <v>318</v>
      </c>
      <c r="AY107">
        <v>443.7</v>
      </c>
      <c r="AZ107">
        <v>471.3</v>
      </c>
      <c r="BE107">
        <v>3</v>
      </c>
      <c r="BF107">
        <v>3</v>
      </c>
      <c r="BG107">
        <v>3.5</v>
      </c>
      <c r="BH107">
        <v>3.2</v>
      </c>
      <c r="BI107">
        <v>4.2</v>
      </c>
      <c r="BN107">
        <v>3</v>
      </c>
      <c r="BO107">
        <v>3</v>
      </c>
      <c r="BP107">
        <v>2.1</v>
      </c>
      <c r="BQ107">
        <v>1.5</v>
      </c>
      <c r="BR107">
        <v>2.1</v>
      </c>
      <c r="BX107">
        <v>3</v>
      </c>
      <c r="BY107">
        <v>3</v>
      </c>
      <c r="BZ107">
        <v>1.2</v>
      </c>
      <c r="CA107">
        <v>1.3</v>
      </c>
      <c r="CB107">
        <v>1.6</v>
      </c>
      <c r="CE107">
        <v>3</v>
      </c>
      <c r="CF107">
        <v>3</v>
      </c>
      <c r="CG107">
        <v>5.4</v>
      </c>
      <c r="CH107">
        <v>224.9</v>
      </c>
    </row>
    <row r="108" spans="3:126" x14ac:dyDescent="0.25">
      <c r="D108">
        <v>1</v>
      </c>
      <c r="E108">
        <v>10</v>
      </c>
      <c r="F108">
        <v>96</v>
      </c>
      <c r="G108">
        <v>134</v>
      </c>
      <c r="H108">
        <v>114</v>
      </c>
      <c r="M108">
        <v>1</v>
      </c>
      <c r="N108">
        <v>10</v>
      </c>
      <c r="O108">
        <v>2</v>
      </c>
      <c r="P108">
        <v>3</v>
      </c>
      <c r="Q108">
        <v>5</v>
      </c>
      <c r="V108">
        <v>1</v>
      </c>
      <c r="W108">
        <v>10</v>
      </c>
      <c r="X108">
        <v>1</v>
      </c>
      <c r="Y108">
        <v>3</v>
      </c>
      <c r="Z108">
        <v>1</v>
      </c>
      <c r="AF108">
        <v>1</v>
      </c>
      <c r="AG108">
        <v>10</v>
      </c>
      <c r="AH108">
        <v>0</v>
      </c>
      <c r="AI108">
        <v>1</v>
      </c>
      <c r="AJ108">
        <v>0</v>
      </c>
    </row>
    <row r="109" spans="3:126" x14ac:dyDescent="0.25">
      <c r="D109">
        <v>1</v>
      </c>
      <c r="E109">
        <v>11</v>
      </c>
      <c r="F109">
        <v>124</v>
      </c>
      <c r="G109">
        <v>134</v>
      </c>
      <c r="H109">
        <v>249</v>
      </c>
      <c r="M109">
        <v>1</v>
      </c>
      <c r="N109">
        <v>11</v>
      </c>
      <c r="O109">
        <v>2</v>
      </c>
      <c r="P109">
        <v>2</v>
      </c>
      <c r="Q109">
        <v>3</v>
      </c>
      <c r="V109">
        <v>1</v>
      </c>
      <c r="W109">
        <v>11</v>
      </c>
      <c r="X109">
        <v>1</v>
      </c>
      <c r="Y109">
        <v>0</v>
      </c>
      <c r="Z109">
        <v>0</v>
      </c>
      <c r="AF109">
        <v>1</v>
      </c>
      <c r="AG109">
        <v>11</v>
      </c>
      <c r="AH109">
        <v>0</v>
      </c>
      <c r="AI109">
        <v>0</v>
      </c>
      <c r="AJ109">
        <v>0</v>
      </c>
      <c r="CR109" s="2" t="s">
        <v>27</v>
      </c>
      <c r="CS109" s="2"/>
      <c r="CT109" s="2"/>
      <c r="CU109" s="2"/>
      <c r="CV109" s="2" t="s">
        <v>28</v>
      </c>
      <c r="CW109" s="2"/>
      <c r="CX109" s="2"/>
      <c r="CY109" s="2"/>
      <c r="CZ109" s="2"/>
    </row>
    <row r="110" spans="3:126" x14ac:dyDescent="0.25">
      <c r="D110">
        <v>1</v>
      </c>
      <c r="E110">
        <v>12</v>
      </c>
      <c r="F110">
        <v>160</v>
      </c>
      <c r="G110">
        <v>145</v>
      </c>
      <c r="H110">
        <v>290</v>
      </c>
      <c r="M110">
        <v>1</v>
      </c>
      <c r="N110">
        <v>12</v>
      </c>
      <c r="O110">
        <v>1</v>
      </c>
      <c r="P110">
        <v>1</v>
      </c>
      <c r="Q110">
        <v>1</v>
      </c>
      <c r="V110">
        <v>1</v>
      </c>
      <c r="W110">
        <v>12</v>
      </c>
      <c r="X110">
        <v>1</v>
      </c>
      <c r="Y110">
        <v>1</v>
      </c>
      <c r="Z110">
        <v>0</v>
      </c>
      <c r="AF110">
        <v>1</v>
      </c>
      <c r="AG110">
        <v>12</v>
      </c>
      <c r="AH110">
        <v>0</v>
      </c>
      <c r="AI110">
        <v>0</v>
      </c>
      <c r="AJ110">
        <v>0</v>
      </c>
      <c r="CR110" s="2"/>
      <c r="CS110" s="2" t="s">
        <v>33</v>
      </c>
      <c r="CT110" s="2"/>
      <c r="CU110" s="2" t="s">
        <v>15</v>
      </c>
      <c r="CV110" s="2" t="s">
        <v>16</v>
      </c>
      <c r="CW110" s="2" t="s">
        <v>17</v>
      </c>
      <c r="CX110" s="2" t="s">
        <v>34</v>
      </c>
      <c r="CY110" s="2"/>
      <c r="CZ110" s="2"/>
    </row>
    <row r="111" spans="3:126" x14ac:dyDescent="0.25">
      <c r="D111">
        <v>1</v>
      </c>
      <c r="E111">
        <v>13</v>
      </c>
      <c r="F111">
        <v>111</v>
      </c>
      <c r="G111">
        <v>138</v>
      </c>
      <c r="H111">
        <v>300</v>
      </c>
      <c r="M111">
        <v>1</v>
      </c>
      <c r="N111">
        <v>13</v>
      </c>
      <c r="O111">
        <v>2</v>
      </c>
      <c r="P111">
        <v>2</v>
      </c>
      <c r="Q111">
        <v>4</v>
      </c>
      <c r="V111">
        <v>1</v>
      </c>
      <c r="W111">
        <v>13</v>
      </c>
      <c r="X111">
        <v>0</v>
      </c>
      <c r="Y111">
        <v>2</v>
      </c>
      <c r="Z111">
        <v>1</v>
      </c>
      <c r="AF111">
        <v>1</v>
      </c>
      <c r="AG111">
        <v>13</v>
      </c>
      <c r="AH111">
        <v>0</v>
      </c>
      <c r="AI111">
        <v>1</v>
      </c>
      <c r="AJ111">
        <v>1</v>
      </c>
      <c r="CR111" s="2"/>
      <c r="CS111" s="2"/>
      <c r="CT111" s="2" t="s">
        <v>5</v>
      </c>
      <c r="CU111" s="7">
        <v>13</v>
      </c>
      <c r="CV111" s="7">
        <v>18</v>
      </c>
      <c r="CW111" s="7">
        <v>22</v>
      </c>
      <c r="CX111" s="7">
        <f>SUM(CU111:CW111)</f>
        <v>53</v>
      </c>
      <c r="CY111" s="2"/>
      <c r="CZ111" s="2"/>
    </row>
    <row r="112" spans="3:126" x14ac:dyDescent="0.25">
      <c r="D112">
        <v>1</v>
      </c>
      <c r="E112">
        <v>14</v>
      </c>
      <c r="F112">
        <v>90</v>
      </c>
      <c r="G112">
        <v>170</v>
      </c>
      <c r="H112">
        <v>301</v>
      </c>
      <c r="M112">
        <v>1</v>
      </c>
      <c r="N112">
        <v>14</v>
      </c>
      <c r="O112">
        <v>3</v>
      </c>
      <c r="P112">
        <v>4</v>
      </c>
      <c r="Q112">
        <v>3</v>
      </c>
      <c r="V112">
        <v>1</v>
      </c>
      <c r="W112">
        <v>14</v>
      </c>
      <c r="X112">
        <v>1</v>
      </c>
      <c r="Y112">
        <v>1</v>
      </c>
      <c r="Z112">
        <v>3</v>
      </c>
      <c r="AF112">
        <v>1</v>
      </c>
      <c r="AG112">
        <v>14</v>
      </c>
      <c r="AH112">
        <v>1</v>
      </c>
      <c r="AI112">
        <v>0</v>
      </c>
      <c r="AJ112">
        <v>1</v>
      </c>
      <c r="CR112" s="2"/>
      <c r="CS112" s="2"/>
      <c r="CT112" s="2" t="s">
        <v>6</v>
      </c>
      <c r="CU112" s="7">
        <v>15</v>
      </c>
      <c r="CV112" s="7">
        <v>34</v>
      </c>
      <c r="CW112" s="7">
        <v>20</v>
      </c>
      <c r="CX112" s="7">
        <f t="shared" ref="CX112:CX113" si="23">SUM(CU112:CW112)</f>
        <v>69</v>
      </c>
      <c r="CY112" s="2"/>
      <c r="CZ112" s="2"/>
    </row>
    <row r="113" spans="4:114" x14ac:dyDescent="0.25">
      <c r="D113">
        <v>1</v>
      </c>
      <c r="E113">
        <v>15</v>
      </c>
      <c r="F113">
        <v>100</v>
      </c>
      <c r="G113">
        <v>135</v>
      </c>
      <c r="H113">
        <v>303</v>
      </c>
      <c r="M113">
        <v>1</v>
      </c>
      <c r="N113">
        <v>15</v>
      </c>
      <c r="O113">
        <v>6</v>
      </c>
      <c r="P113">
        <v>2</v>
      </c>
      <c r="Q113">
        <v>1</v>
      </c>
      <c r="V113">
        <v>1</v>
      </c>
      <c r="W113">
        <v>15</v>
      </c>
      <c r="X113">
        <v>2</v>
      </c>
      <c r="Y113">
        <v>2</v>
      </c>
      <c r="Z113">
        <v>0</v>
      </c>
      <c r="AF113">
        <v>1</v>
      </c>
      <c r="AG113">
        <v>15</v>
      </c>
      <c r="AH113">
        <v>1</v>
      </c>
      <c r="AI113">
        <v>1</v>
      </c>
      <c r="AJ113">
        <v>0</v>
      </c>
      <c r="CR113" s="2"/>
      <c r="CS113" s="2"/>
      <c r="CT113" s="2" t="s">
        <v>36</v>
      </c>
      <c r="CU113" s="7">
        <v>34</v>
      </c>
      <c r="CV113" s="7">
        <v>19</v>
      </c>
      <c r="CW113" s="7">
        <v>33</v>
      </c>
      <c r="CX113" s="7">
        <f t="shared" si="23"/>
        <v>86</v>
      </c>
      <c r="CY113" s="2"/>
      <c r="CZ113" s="2"/>
    </row>
    <row r="114" spans="4:114" x14ac:dyDescent="0.25">
      <c r="D114">
        <v>1</v>
      </c>
      <c r="E114">
        <v>16</v>
      </c>
      <c r="F114">
        <v>124</v>
      </c>
      <c r="G114">
        <v>134</v>
      </c>
      <c r="H114">
        <v>361</v>
      </c>
      <c r="M114">
        <v>1</v>
      </c>
      <c r="N114">
        <v>16</v>
      </c>
      <c r="O114">
        <v>1</v>
      </c>
      <c r="P114">
        <v>1</v>
      </c>
      <c r="Q114">
        <v>2</v>
      </c>
      <c r="V114">
        <v>1</v>
      </c>
      <c r="W114">
        <v>16</v>
      </c>
      <c r="X114">
        <v>1</v>
      </c>
      <c r="Y114">
        <v>1</v>
      </c>
      <c r="Z114">
        <v>2</v>
      </c>
      <c r="AF114">
        <v>1</v>
      </c>
      <c r="AG114">
        <v>16</v>
      </c>
      <c r="AH114">
        <v>1</v>
      </c>
      <c r="AI114">
        <v>0</v>
      </c>
      <c r="AJ114">
        <v>1</v>
      </c>
      <c r="CR114" s="2"/>
      <c r="CS114" s="2"/>
      <c r="CT114" s="3" t="s">
        <v>19</v>
      </c>
      <c r="CU114" s="8">
        <f>AVERAGE(CU111:CU113)</f>
        <v>20.666666666666668</v>
      </c>
      <c r="CV114" s="8">
        <f t="shared" ref="CV114:CX114" si="24">AVERAGE(CV111:CV113)</f>
        <v>23.666666666666668</v>
      </c>
      <c r="CW114" s="8">
        <f t="shared" si="24"/>
        <v>25</v>
      </c>
      <c r="CX114" s="8">
        <f t="shared" si="24"/>
        <v>69.333333333333329</v>
      </c>
      <c r="CY114" s="2"/>
      <c r="CZ114" s="2"/>
    </row>
    <row r="115" spans="4:114" x14ac:dyDescent="0.25">
      <c r="D115">
        <v>1</v>
      </c>
      <c r="E115">
        <v>17</v>
      </c>
      <c r="F115">
        <v>160</v>
      </c>
      <c r="G115">
        <v>112</v>
      </c>
      <c r="H115">
        <v>200</v>
      </c>
      <c r="M115">
        <v>1</v>
      </c>
      <c r="N115">
        <v>17</v>
      </c>
      <c r="O115">
        <v>1</v>
      </c>
      <c r="P115">
        <v>4</v>
      </c>
      <c r="Q115">
        <v>1</v>
      </c>
      <c r="V115">
        <v>1</v>
      </c>
      <c r="W115">
        <v>17</v>
      </c>
      <c r="X115">
        <v>0</v>
      </c>
      <c r="Y115">
        <v>4</v>
      </c>
      <c r="Z115">
        <v>1</v>
      </c>
      <c r="AF115">
        <v>1</v>
      </c>
      <c r="AG115">
        <v>17</v>
      </c>
      <c r="AH115">
        <v>0</v>
      </c>
      <c r="AI115">
        <v>1</v>
      </c>
      <c r="AJ115">
        <v>1</v>
      </c>
      <c r="CR115" s="2"/>
      <c r="CS115" s="2" t="s">
        <v>37</v>
      </c>
      <c r="CT115" s="2" t="s">
        <v>38</v>
      </c>
      <c r="CU115" s="7">
        <v>19</v>
      </c>
      <c r="CV115" s="7">
        <v>21</v>
      </c>
      <c r="CW115" s="7">
        <v>21</v>
      </c>
      <c r="CX115" s="7">
        <f t="shared" ref="CX115" si="25">SUM(CU115:CW115)</f>
        <v>61</v>
      </c>
      <c r="CY115" s="2"/>
      <c r="CZ115" s="2"/>
    </row>
    <row r="116" spans="4:114" x14ac:dyDescent="0.25">
      <c r="D116">
        <v>1</v>
      </c>
      <c r="E116">
        <v>18</v>
      </c>
      <c r="F116">
        <v>111</v>
      </c>
      <c r="G116">
        <v>123</v>
      </c>
      <c r="H116">
        <v>241</v>
      </c>
      <c r="M116">
        <v>1</v>
      </c>
      <c r="N116">
        <v>18</v>
      </c>
      <c r="O116">
        <v>1</v>
      </c>
      <c r="P116">
        <v>1</v>
      </c>
      <c r="Q116">
        <v>6</v>
      </c>
      <c r="V116">
        <v>1</v>
      </c>
      <c r="W116">
        <v>18</v>
      </c>
      <c r="X116">
        <v>0</v>
      </c>
      <c r="Y116">
        <v>2</v>
      </c>
      <c r="Z116">
        <v>4</v>
      </c>
      <c r="AF116">
        <v>1</v>
      </c>
      <c r="AG116">
        <v>18</v>
      </c>
      <c r="AH116">
        <v>0</v>
      </c>
      <c r="AI116">
        <v>1</v>
      </c>
      <c r="AJ116">
        <v>2</v>
      </c>
      <c r="CR116" s="2"/>
      <c r="CS116" s="2"/>
      <c r="CT116" s="2" t="s">
        <v>2</v>
      </c>
      <c r="CU116" s="7">
        <v>11</v>
      </c>
      <c r="CV116" s="7">
        <v>13</v>
      </c>
      <c r="CW116" s="7">
        <v>12</v>
      </c>
      <c r="CX116" s="7">
        <f>SUM(CU116:CW116)</f>
        <v>36</v>
      </c>
      <c r="CY116" s="2"/>
      <c r="CZ116" s="2"/>
    </row>
    <row r="117" spans="4:114" x14ac:dyDescent="0.25">
      <c r="D117">
        <v>1</v>
      </c>
      <c r="E117">
        <v>19</v>
      </c>
      <c r="F117">
        <v>112</v>
      </c>
      <c r="G117">
        <v>112</v>
      </c>
      <c r="H117">
        <v>145</v>
      </c>
      <c r="M117">
        <v>1</v>
      </c>
      <c r="N117">
        <v>19</v>
      </c>
      <c r="O117">
        <v>1</v>
      </c>
      <c r="P117">
        <v>8</v>
      </c>
      <c r="Q117">
        <v>8</v>
      </c>
      <c r="V117">
        <v>1</v>
      </c>
      <c r="W117">
        <v>19</v>
      </c>
      <c r="X117">
        <v>0</v>
      </c>
      <c r="Y117">
        <v>4</v>
      </c>
      <c r="Z117">
        <v>2</v>
      </c>
      <c r="AF117">
        <v>1</v>
      </c>
      <c r="AG117">
        <v>19</v>
      </c>
      <c r="AH117">
        <v>0</v>
      </c>
      <c r="AI117">
        <v>2</v>
      </c>
      <c r="AJ117">
        <v>1</v>
      </c>
      <c r="CR117" s="2"/>
      <c r="CS117" s="2"/>
      <c r="CT117" s="2" t="s">
        <v>39</v>
      </c>
      <c r="CU117" s="7">
        <v>20</v>
      </c>
      <c r="CV117" s="7">
        <v>34</v>
      </c>
      <c r="CW117" s="7">
        <v>20</v>
      </c>
      <c r="CX117" s="7">
        <f>SUM(CU117:CW117)</f>
        <v>74</v>
      </c>
      <c r="CY117" s="2"/>
      <c r="CZ117" s="2"/>
    </row>
    <row r="118" spans="4:114" x14ac:dyDescent="0.25">
      <c r="D118">
        <v>1</v>
      </c>
      <c r="E118">
        <v>20</v>
      </c>
      <c r="F118">
        <v>113</v>
      </c>
      <c r="G118">
        <v>114</v>
      </c>
      <c r="H118">
        <v>114</v>
      </c>
      <c r="M118">
        <v>1</v>
      </c>
      <c r="N118">
        <v>20</v>
      </c>
      <c r="O118">
        <v>2</v>
      </c>
      <c r="P118">
        <v>3</v>
      </c>
      <c r="Q118">
        <v>12</v>
      </c>
      <c r="V118">
        <v>1</v>
      </c>
      <c r="W118">
        <v>20</v>
      </c>
      <c r="X118">
        <v>2</v>
      </c>
      <c r="Y118">
        <v>0</v>
      </c>
      <c r="Z118">
        <v>6</v>
      </c>
      <c r="AF118">
        <v>1</v>
      </c>
      <c r="AG118">
        <v>20</v>
      </c>
      <c r="AH118">
        <v>0</v>
      </c>
      <c r="AI118">
        <v>0</v>
      </c>
      <c r="AJ118">
        <v>4</v>
      </c>
      <c r="CR118" s="2"/>
      <c r="CS118" s="2"/>
      <c r="CT118" s="3" t="s">
        <v>20</v>
      </c>
      <c r="CU118" s="8">
        <f>AVERAGE(CU115:CU117)</f>
        <v>16.666666666666668</v>
      </c>
      <c r="CV118" s="8">
        <f>AVERAGE(CV115:CV117)</f>
        <v>22.666666666666668</v>
      </c>
      <c r="CW118" s="8">
        <f>AVERAGE(CW115:CW117)</f>
        <v>17.666666666666668</v>
      </c>
      <c r="CX118" s="8">
        <f>AVERAGE(CX115:CX117)</f>
        <v>57</v>
      </c>
      <c r="CY118" s="2"/>
      <c r="CZ118" s="2"/>
      <c r="DC118" t="s">
        <v>78</v>
      </c>
    </row>
    <row r="119" spans="4:114" x14ac:dyDescent="0.25">
      <c r="D119">
        <v>1</v>
      </c>
      <c r="E119">
        <v>21</v>
      </c>
      <c r="F119">
        <v>121</v>
      </c>
      <c r="G119">
        <v>160</v>
      </c>
      <c r="H119">
        <v>245</v>
      </c>
      <c r="M119">
        <v>1</v>
      </c>
      <c r="N119">
        <v>21</v>
      </c>
      <c r="O119">
        <v>5</v>
      </c>
      <c r="P119">
        <v>2</v>
      </c>
      <c r="Q119">
        <v>12</v>
      </c>
      <c r="V119">
        <v>1</v>
      </c>
      <c r="W119">
        <v>21</v>
      </c>
      <c r="X119">
        <v>2</v>
      </c>
      <c r="Y119">
        <v>1</v>
      </c>
      <c r="Z119">
        <v>6</v>
      </c>
      <c r="AF119">
        <v>1</v>
      </c>
      <c r="AG119">
        <v>21</v>
      </c>
      <c r="AH119">
        <v>1</v>
      </c>
      <c r="AI119">
        <v>1</v>
      </c>
      <c r="AJ119">
        <v>4</v>
      </c>
      <c r="CR119" s="2"/>
      <c r="CS119" s="2" t="s">
        <v>8</v>
      </c>
      <c r="CT119" s="2" t="s">
        <v>40</v>
      </c>
      <c r="CU119" s="7">
        <v>45</v>
      </c>
      <c r="CV119" s="7">
        <v>50</v>
      </c>
      <c r="CW119" s="7">
        <v>30</v>
      </c>
      <c r="CX119" s="7">
        <f t="shared" ref="CX119:CX121" si="26">SUM(CU119:CW119)</f>
        <v>125</v>
      </c>
      <c r="CY119" s="2"/>
      <c r="CZ119" s="2"/>
    </row>
    <row r="120" spans="4:114" x14ac:dyDescent="0.25">
      <c r="D120">
        <v>1</v>
      </c>
      <c r="E120">
        <v>22</v>
      </c>
      <c r="F120">
        <v>164</v>
      </c>
      <c r="G120">
        <v>170</v>
      </c>
      <c r="H120">
        <v>214</v>
      </c>
      <c r="M120">
        <v>1</v>
      </c>
      <c r="N120">
        <v>22</v>
      </c>
      <c r="O120">
        <v>1</v>
      </c>
      <c r="P120">
        <v>2</v>
      </c>
      <c r="Q120">
        <v>11</v>
      </c>
      <c r="V120">
        <v>1</v>
      </c>
      <c r="W120">
        <v>22</v>
      </c>
      <c r="X120">
        <v>0</v>
      </c>
      <c r="Y120">
        <v>2</v>
      </c>
      <c r="Z120">
        <v>5</v>
      </c>
      <c r="AF120">
        <v>1</v>
      </c>
      <c r="AG120">
        <v>22</v>
      </c>
      <c r="AH120">
        <v>0</v>
      </c>
      <c r="AI120">
        <v>1</v>
      </c>
      <c r="AJ120">
        <v>5</v>
      </c>
      <c r="CR120" s="2"/>
      <c r="CS120" s="2"/>
      <c r="CT120" s="2" t="s">
        <v>41</v>
      </c>
      <c r="CU120" s="7">
        <v>27</v>
      </c>
      <c r="CV120" s="7">
        <v>23</v>
      </c>
      <c r="CW120" s="7">
        <v>26</v>
      </c>
      <c r="CX120" s="7">
        <f t="shared" si="26"/>
        <v>76</v>
      </c>
      <c r="CY120" s="2"/>
      <c r="CZ120" s="2"/>
    </row>
    <row r="121" spans="4:114" x14ac:dyDescent="0.25">
      <c r="D121">
        <v>1</v>
      </c>
      <c r="E121">
        <v>23</v>
      </c>
      <c r="F121">
        <v>134</v>
      </c>
      <c r="G121">
        <v>145</v>
      </c>
      <c r="H121">
        <v>202</v>
      </c>
      <c r="M121">
        <v>1</v>
      </c>
      <c r="N121">
        <v>23</v>
      </c>
      <c r="O121">
        <v>4</v>
      </c>
      <c r="P121">
        <v>2</v>
      </c>
      <c r="Q121">
        <v>3</v>
      </c>
      <c r="V121">
        <v>1</v>
      </c>
      <c r="W121">
        <v>23</v>
      </c>
      <c r="X121">
        <v>1</v>
      </c>
      <c r="Y121">
        <v>2</v>
      </c>
      <c r="Z121">
        <v>1</v>
      </c>
      <c r="AF121">
        <v>1</v>
      </c>
      <c r="AG121">
        <v>23</v>
      </c>
      <c r="AH121">
        <v>0</v>
      </c>
      <c r="AI121">
        <v>0</v>
      </c>
      <c r="AJ121">
        <v>1</v>
      </c>
      <c r="CR121" s="2"/>
      <c r="CS121" s="2"/>
      <c r="CT121" s="2" t="s">
        <v>42</v>
      </c>
      <c r="CU121" s="7">
        <v>23</v>
      </c>
      <c r="CV121" s="7">
        <v>43</v>
      </c>
      <c r="CW121" s="7">
        <v>20</v>
      </c>
      <c r="CX121" s="7">
        <f t="shared" si="26"/>
        <v>86</v>
      </c>
      <c r="CY121" s="2"/>
      <c r="CZ121" s="2"/>
      <c r="DJ121" t="s">
        <v>79</v>
      </c>
    </row>
    <row r="122" spans="4:114" x14ac:dyDescent="0.25">
      <c r="D122">
        <v>1</v>
      </c>
      <c r="E122">
        <v>24</v>
      </c>
      <c r="F122">
        <v>111</v>
      </c>
      <c r="G122">
        <v>192</v>
      </c>
      <c r="H122">
        <v>190</v>
      </c>
      <c r="M122">
        <v>1</v>
      </c>
      <c r="N122">
        <v>24</v>
      </c>
      <c r="O122">
        <v>6</v>
      </c>
      <c r="P122">
        <v>4</v>
      </c>
      <c r="Q122">
        <v>3</v>
      </c>
      <c r="V122">
        <v>1</v>
      </c>
      <c r="W122">
        <v>24</v>
      </c>
      <c r="X122">
        <v>2</v>
      </c>
      <c r="Y122">
        <v>1</v>
      </c>
      <c r="Z122">
        <v>3</v>
      </c>
      <c r="AF122">
        <v>1</v>
      </c>
      <c r="AG122">
        <v>24</v>
      </c>
      <c r="AH122">
        <v>0</v>
      </c>
      <c r="AI122">
        <v>0</v>
      </c>
      <c r="AJ122">
        <v>1</v>
      </c>
      <c r="CR122" s="2"/>
      <c r="CS122" s="2"/>
      <c r="CT122" s="3" t="s">
        <v>20</v>
      </c>
      <c r="CU122" s="8">
        <f>AVERAGE(CU119:CU121)</f>
        <v>31.666666666666668</v>
      </c>
      <c r="CV122" s="8">
        <f t="shared" ref="CV122:CX122" si="27">AVERAGE(CV119:CV121)</f>
        <v>38.666666666666664</v>
      </c>
      <c r="CW122" s="8">
        <f t="shared" si="27"/>
        <v>25.333333333333332</v>
      </c>
      <c r="CX122" s="8">
        <f t="shared" si="27"/>
        <v>95.666666666666671</v>
      </c>
      <c r="CY122" s="2"/>
      <c r="CZ122" s="2"/>
    </row>
    <row r="123" spans="4:114" x14ac:dyDescent="0.25">
      <c r="D123">
        <v>1</v>
      </c>
      <c r="E123">
        <v>25</v>
      </c>
      <c r="F123">
        <v>11</v>
      </c>
      <c r="G123">
        <v>200</v>
      </c>
      <c r="H123">
        <v>60</v>
      </c>
      <c r="M123">
        <v>1</v>
      </c>
      <c r="N123">
        <v>25</v>
      </c>
      <c r="O123">
        <v>8</v>
      </c>
      <c r="P123">
        <v>2</v>
      </c>
      <c r="Q123">
        <v>2</v>
      </c>
      <c r="V123">
        <v>1</v>
      </c>
      <c r="W123">
        <v>25</v>
      </c>
      <c r="X123">
        <v>4</v>
      </c>
      <c r="Y123">
        <v>2</v>
      </c>
      <c r="Z123">
        <v>0</v>
      </c>
      <c r="AF123">
        <v>1</v>
      </c>
      <c r="AG123">
        <v>25</v>
      </c>
      <c r="AH123">
        <v>1</v>
      </c>
      <c r="AI123">
        <v>1</v>
      </c>
      <c r="AJ123">
        <v>0</v>
      </c>
      <c r="CR123" s="2"/>
      <c r="CS123" s="2"/>
      <c r="CT123" s="2"/>
      <c r="CU123" s="2"/>
      <c r="CV123" s="2"/>
      <c r="CW123" s="2"/>
      <c r="CX123" s="2"/>
      <c r="CY123" s="2"/>
      <c r="CZ123" s="2"/>
    </row>
    <row r="124" spans="4:114" x14ac:dyDescent="0.25">
      <c r="D124">
        <v>1</v>
      </c>
      <c r="E124">
        <v>26</v>
      </c>
      <c r="F124">
        <v>111</v>
      </c>
      <c r="G124">
        <v>111</v>
      </c>
      <c r="H124">
        <v>171</v>
      </c>
      <c r="M124">
        <v>1</v>
      </c>
      <c r="N124">
        <v>26</v>
      </c>
      <c r="O124">
        <v>3</v>
      </c>
      <c r="P124">
        <v>1</v>
      </c>
      <c r="Q124">
        <v>2</v>
      </c>
      <c r="V124">
        <v>1</v>
      </c>
      <c r="W124">
        <v>26</v>
      </c>
      <c r="X124">
        <v>1</v>
      </c>
      <c r="Y124">
        <v>1</v>
      </c>
      <c r="Z124">
        <v>2</v>
      </c>
      <c r="AF124">
        <v>1</v>
      </c>
      <c r="AG124">
        <v>26</v>
      </c>
      <c r="AH124">
        <v>0</v>
      </c>
      <c r="AI124">
        <v>0</v>
      </c>
      <c r="AJ124">
        <v>1</v>
      </c>
      <c r="CR124" s="2"/>
      <c r="CS124" s="2"/>
      <c r="CT124" s="2"/>
      <c r="CU124" s="2"/>
      <c r="CV124" s="2"/>
      <c r="CW124" s="2"/>
      <c r="CX124" s="2"/>
      <c r="CY124" s="2"/>
      <c r="CZ124" s="2"/>
    </row>
    <row r="125" spans="4:114" x14ac:dyDescent="0.25">
      <c r="D125">
        <v>1</v>
      </c>
      <c r="E125">
        <v>27</v>
      </c>
      <c r="F125">
        <v>156</v>
      </c>
      <c r="G125">
        <v>114</v>
      </c>
      <c r="H125">
        <v>190</v>
      </c>
      <c r="M125">
        <v>1</v>
      </c>
      <c r="N125">
        <v>27</v>
      </c>
      <c r="O125">
        <v>1</v>
      </c>
      <c r="P125">
        <v>4</v>
      </c>
      <c r="Q125">
        <v>1</v>
      </c>
      <c r="V125">
        <v>1</v>
      </c>
      <c r="W125">
        <v>27</v>
      </c>
      <c r="X125">
        <v>0</v>
      </c>
      <c r="Y125">
        <v>2</v>
      </c>
      <c r="Z125">
        <v>2</v>
      </c>
      <c r="AF125">
        <v>1</v>
      </c>
      <c r="AG125">
        <v>27</v>
      </c>
      <c r="AH125">
        <v>0</v>
      </c>
      <c r="AI125">
        <v>2</v>
      </c>
      <c r="AJ125">
        <v>1</v>
      </c>
      <c r="CR125" s="2"/>
      <c r="CS125" s="2"/>
      <c r="CT125" s="2"/>
      <c r="CU125" s="2"/>
      <c r="CV125" s="2"/>
      <c r="CW125" s="2"/>
      <c r="CX125" s="2"/>
      <c r="CY125" s="2"/>
      <c r="CZ125" s="2"/>
    </row>
    <row r="126" spans="4:114" x14ac:dyDescent="0.25">
      <c r="D126">
        <v>1</v>
      </c>
      <c r="E126">
        <v>28</v>
      </c>
      <c r="F126">
        <v>134</v>
      </c>
      <c r="G126">
        <v>121</v>
      </c>
      <c r="H126">
        <v>170</v>
      </c>
      <c r="M126">
        <v>1</v>
      </c>
      <c r="N126">
        <v>28</v>
      </c>
      <c r="O126">
        <v>4</v>
      </c>
      <c r="P126">
        <v>2</v>
      </c>
      <c r="Q126">
        <v>1</v>
      </c>
      <c r="V126">
        <v>1</v>
      </c>
      <c r="W126">
        <v>28</v>
      </c>
      <c r="X126">
        <v>2</v>
      </c>
      <c r="Y126">
        <v>2</v>
      </c>
      <c r="Z126">
        <v>1</v>
      </c>
      <c r="AF126">
        <v>1</v>
      </c>
      <c r="AG126">
        <v>28</v>
      </c>
      <c r="AH126">
        <v>0</v>
      </c>
      <c r="AI126">
        <v>2</v>
      </c>
      <c r="AJ126">
        <v>1</v>
      </c>
      <c r="CR126" s="2"/>
      <c r="CS126" s="2"/>
      <c r="CT126" s="2"/>
      <c r="CU126" s="2"/>
      <c r="CV126" s="2"/>
      <c r="CW126" s="2"/>
      <c r="CX126" s="2"/>
      <c r="CY126" s="2"/>
      <c r="CZ126" s="2"/>
    </row>
    <row r="127" spans="4:114" x14ac:dyDescent="0.25">
      <c r="D127">
        <v>1</v>
      </c>
      <c r="E127">
        <v>29</v>
      </c>
      <c r="F127">
        <v>135</v>
      </c>
      <c r="G127">
        <v>182</v>
      </c>
      <c r="H127">
        <v>161</v>
      </c>
      <c r="M127">
        <v>1</v>
      </c>
      <c r="N127">
        <v>29</v>
      </c>
      <c r="O127">
        <v>2</v>
      </c>
      <c r="P127">
        <v>8</v>
      </c>
      <c r="Q127">
        <v>4</v>
      </c>
      <c r="V127">
        <v>1</v>
      </c>
      <c r="W127">
        <v>29</v>
      </c>
      <c r="X127">
        <v>1</v>
      </c>
      <c r="Y127">
        <v>4</v>
      </c>
      <c r="Z127">
        <v>1</v>
      </c>
      <c r="AF127">
        <v>1</v>
      </c>
      <c r="AG127">
        <v>29</v>
      </c>
      <c r="AH127">
        <v>0</v>
      </c>
      <c r="AI127">
        <v>1</v>
      </c>
      <c r="AJ127">
        <v>1</v>
      </c>
      <c r="CR127" s="2"/>
      <c r="CS127" s="2"/>
      <c r="CT127" s="2"/>
      <c r="CU127" s="2"/>
      <c r="CV127" s="2"/>
      <c r="CW127" s="2"/>
      <c r="CX127" s="2"/>
      <c r="CY127" s="2"/>
      <c r="CZ127" s="2"/>
    </row>
    <row r="128" spans="4:114" x14ac:dyDescent="0.25">
      <c r="D128">
        <v>1</v>
      </c>
      <c r="E128">
        <v>30</v>
      </c>
      <c r="F128">
        <v>130</v>
      </c>
      <c r="G128">
        <v>187</v>
      </c>
      <c r="H128">
        <v>171</v>
      </c>
      <c r="M128">
        <v>1</v>
      </c>
      <c r="N128">
        <v>30</v>
      </c>
      <c r="O128">
        <v>2</v>
      </c>
      <c r="P128">
        <v>3</v>
      </c>
      <c r="Q128">
        <v>2</v>
      </c>
      <c r="V128">
        <v>1</v>
      </c>
      <c r="W128">
        <v>30</v>
      </c>
      <c r="X128">
        <v>0</v>
      </c>
      <c r="Y128">
        <v>3</v>
      </c>
      <c r="Z128">
        <v>1</v>
      </c>
      <c r="AF128">
        <v>1</v>
      </c>
      <c r="AG128">
        <v>30</v>
      </c>
      <c r="AH128">
        <v>0</v>
      </c>
      <c r="AI128">
        <v>2</v>
      </c>
      <c r="AJ128">
        <v>0</v>
      </c>
    </row>
    <row r="129" spans="3:36" x14ac:dyDescent="0.25">
      <c r="C129" t="s">
        <v>80</v>
      </c>
      <c r="D129">
        <v>2</v>
      </c>
      <c r="E129">
        <v>1</v>
      </c>
      <c r="F129">
        <v>77</v>
      </c>
      <c r="G129">
        <v>111</v>
      </c>
      <c r="H129">
        <v>125</v>
      </c>
      <c r="L129" t="s">
        <v>80</v>
      </c>
      <c r="M129">
        <v>2</v>
      </c>
      <c r="N129">
        <v>1</v>
      </c>
      <c r="O129">
        <v>2</v>
      </c>
      <c r="P129">
        <v>1</v>
      </c>
      <c r="Q129">
        <v>1</v>
      </c>
      <c r="U129" t="s">
        <v>80</v>
      </c>
      <c r="V129">
        <v>2</v>
      </c>
      <c r="W129">
        <v>1</v>
      </c>
      <c r="X129">
        <v>1</v>
      </c>
      <c r="Y129">
        <v>0</v>
      </c>
      <c r="Z129">
        <v>0</v>
      </c>
      <c r="AE129" t="s">
        <v>80</v>
      </c>
      <c r="AF129">
        <v>2</v>
      </c>
      <c r="AG129">
        <v>1</v>
      </c>
      <c r="AH129">
        <v>0</v>
      </c>
      <c r="AI129">
        <v>0</v>
      </c>
      <c r="AJ129">
        <v>0</v>
      </c>
    </row>
    <row r="130" spans="3:36" x14ac:dyDescent="0.25">
      <c r="D130">
        <v>2</v>
      </c>
      <c r="E130">
        <v>2</v>
      </c>
      <c r="F130">
        <v>80</v>
      </c>
      <c r="G130">
        <v>121</v>
      </c>
      <c r="H130">
        <v>114</v>
      </c>
      <c r="M130">
        <v>2</v>
      </c>
      <c r="N130">
        <v>2</v>
      </c>
      <c r="O130">
        <v>1</v>
      </c>
      <c r="P130">
        <v>1</v>
      </c>
      <c r="Q130">
        <v>4</v>
      </c>
      <c r="V130">
        <v>2</v>
      </c>
      <c r="W130">
        <v>2</v>
      </c>
      <c r="X130">
        <v>0</v>
      </c>
      <c r="Y130">
        <v>0</v>
      </c>
      <c r="Z130">
        <v>1</v>
      </c>
      <c r="AF130">
        <v>2</v>
      </c>
      <c r="AG130">
        <v>2</v>
      </c>
      <c r="AH130">
        <v>0</v>
      </c>
      <c r="AI130">
        <v>0</v>
      </c>
      <c r="AJ130">
        <v>1</v>
      </c>
    </row>
    <row r="131" spans="3:36" x14ac:dyDescent="0.25">
      <c r="D131">
        <v>2</v>
      </c>
      <c r="E131">
        <v>3</v>
      </c>
      <c r="F131">
        <v>82</v>
      </c>
      <c r="G131">
        <v>90</v>
      </c>
      <c r="H131">
        <v>101</v>
      </c>
      <c r="M131">
        <v>2</v>
      </c>
      <c r="N131">
        <v>3</v>
      </c>
      <c r="O131">
        <v>4</v>
      </c>
      <c r="P131">
        <v>2</v>
      </c>
      <c r="Q131">
        <v>4</v>
      </c>
      <c r="V131">
        <v>2</v>
      </c>
      <c r="W131">
        <v>3</v>
      </c>
      <c r="X131">
        <v>0</v>
      </c>
      <c r="Y131">
        <v>0</v>
      </c>
      <c r="Z131">
        <v>3</v>
      </c>
      <c r="AF131">
        <v>2</v>
      </c>
      <c r="AG131">
        <v>3</v>
      </c>
      <c r="AH131">
        <v>0</v>
      </c>
      <c r="AI131">
        <v>0</v>
      </c>
      <c r="AJ131">
        <v>1</v>
      </c>
    </row>
    <row r="132" spans="3:36" x14ac:dyDescent="0.25">
      <c r="D132">
        <v>2</v>
      </c>
      <c r="E132">
        <v>4</v>
      </c>
      <c r="F132">
        <v>60</v>
      </c>
      <c r="G132">
        <v>110</v>
      </c>
      <c r="H132">
        <v>110</v>
      </c>
      <c r="M132">
        <v>2</v>
      </c>
      <c r="N132">
        <v>4</v>
      </c>
      <c r="O132">
        <v>4</v>
      </c>
      <c r="P132">
        <v>3</v>
      </c>
      <c r="Q132">
        <v>3</v>
      </c>
      <c r="V132">
        <v>2</v>
      </c>
      <c r="W132">
        <v>4</v>
      </c>
      <c r="X132">
        <v>1</v>
      </c>
      <c r="Y132">
        <v>3</v>
      </c>
      <c r="Z132">
        <v>3</v>
      </c>
      <c r="AF132">
        <v>2</v>
      </c>
      <c r="AG132">
        <v>4</v>
      </c>
      <c r="AH132">
        <v>1</v>
      </c>
      <c r="AI132">
        <v>3</v>
      </c>
      <c r="AJ132">
        <v>1</v>
      </c>
    </row>
    <row r="133" spans="3:36" x14ac:dyDescent="0.25">
      <c r="D133">
        <v>2</v>
      </c>
      <c r="E133">
        <v>5</v>
      </c>
      <c r="F133">
        <v>100</v>
      </c>
      <c r="G133">
        <v>105</v>
      </c>
      <c r="H133">
        <v>99</v>
      </c>
      <c r="M133">
        <v>2</v>
      </c>
      <c r="N133">
        <v>5</v>
      </c>
      <c r="O133">
        <v>1</v>
      </c>
      <c r="P133">
        <v>2</v>
      </c>
      <c r="Q133">
        <v>1</v>
      </c>
      <c r="V133">
        <v>2</v>
      </c>
      <c r="W133">
        <v>5</v>
      </c>
      <c r="X133">
        <v>1</v>
      </c>
      <c r="Y133">
        <v>1</v>
      </c>
      <c r="Z133">
        <v>0</v>
      </c>
      <c r="AF133">
        <v>2</v>
      </c>
      <c r="AG133">
        <v>5</v>
      </c>
      <c r="AH133">
        <v>0</v>
      </c>
      <c r="AI133">
        <v>1</v>
      </c>
      <c r="AJ133">
        <v>0</v>
      </c>
    </row>
    <row r="134" spans="3:36" x14ac:dyDescent="0.25">
      <c r="D134">
        <v>2</v>
      </c>
      <c r="E134">
        <v>6</v>
      </c>
      <c r="F134">
        <v>90</v>
      </c>
      <c r="G134">
        <v>93</v>
      </c>
      <c r="H134">
        <v>115</v>
      </c>
      <c r="M134">
        <v>2</v>
      </c>
      <c r="N134">
        <v>6</v>
      </c>
      <c r="O134">
        <v>2</v>
      </c>
      <c r="P134">
        <v>1</v>
      </c>
      <c r="Q134">
        <v>2</v>
      </c>
      <c r="V134">
        <v>2</v>
      </c>
      <c r="W134">
        <v>6</v>
      </c>
      <c r="X134">
        <v>2</v>
      </c>
      <c r="Y134">
        <v>1</v>
      </c>
      <c r="Z134">
        <v>0</v>
      </c>
      <c r="AF134">
        <v>2</v>
      </c>
      <c r="AG134">
        <v>6</v>
      </c>
      <c r="AH134">
        <v>0</v>
      </c>
      <c r="AI134">
        <v>1</v>
      </c>
      <c r="AJ134">
        <v>0</v>
      </c>
    </row>
    <row r="135" spans="3:36" x14ac:dyDescent="0.25">
      <c r="D135">
        <v>2</v>
      </c>
      <c r="E135">
        <v>7</v>
      </c>
      <c r="F135">
        <v>82</v>
      </c>
      <c r="G135">
        <v>93</v>
      </c>
      <c r="H135">
        <v>100</v>
      </c>
      <c r="M135">
        <v>2</v>
      </c>
      <c r="N135">
        <v>7</v>
      </c>
      <c r="O135">
        <v>1</v>
      </c>
      <c r="P135">
        <v>4</v>
      </c>
      <c r="Q135">
        <v>2</v>
      </c>
      <c r="V135">
        <v>2</v>
      </c>
      <c r="W135">
        <v>7</v>
      </c>
      <c r="X135">
        <v>1</v>
      </c>
      <c r="Y135">
        <v>2</v>
      </c>
      <c r="Z135">
        <v>1</v>
      </c>
      <c r="AF135">
        <v>2</v>
      </c>
      <c r="AG135">
        <v>7</v>
      </c>
      <c r="AH135">
        <v>1</v>
      </c>
      <c r="AI135">
        <v>1</v>
      </c>
      <c r="AJ135">
        <v>1</v>
      </c>
    </row>
    <row r="136" spans="3:36" x14ac:dyDescent="0.25">
      <c r="D136">
        <v>2</v>
      </c>
      <c r="E136">
        <v>8</v>
      </c>
      <c r="F136">
        <v>60</v>
      </c>
      <c r="G136">
        <v>90</v>
      </c>
      <c r="H136">
        <v>112</v>
      </c>
      <c r="M136">
        <v>2</v>
      </c>
      <c r="N136">
        <v>8</v>
      </c>
      <c r="O136">
        <v>1</v>
      </c>
      <c r="P136">
        <v>1</v>
      </c>
      <c r="Q136">
        <v>1</v>
      </c>
      <c r="V136">
        <v>2</v>
      </c>
      <c r="W136">
        <v>8</v>
      </c>
      <c r="X136">
        <v>0</v>
      </c>
      <c r="Y136">
        <v>1</v>
      </c>
      <c r="Z136">
        <v>0</v>
      </c>
      <c r="AF136">
        <v>2</v>
      </c>
      <c r="AG136">
        <v>8</v>
      </c>
      <c r="AH136">
        <v>0</v>
      </c>
      <c r="AI136">
        <v>1</v>
      </c>
      <c r="AJ136">
        <v>0</v>
      </c>
    </row>
    <row r="137" spans="3:36" x14ac:dyDescent="0.25">
      <c r="D137">
        <v>2</v>
      </c>
      <c r="E137">
        <v>9</v>
      </c>
      <c r="F137">
        <v>100</v>
      </c>
      <c r="G137">
        <v>110</v>
      </c>
      <c r="H137">
        <v>115</v>
      </c>
      <c r="M137">
        <v>2</v>
      </c>
      <c r="N137">
        <v>9</v>
      </c>
      <c r="O137">
        <v>1</v>
      </c>
      <c r="P137">
        <v>3</v>
      </c>
      <c r="Q137">
        <v>1</v>
      </c>
      <c r="V137">
        <v>2</v>
      </c>
      <c r="W137">
        <v>9</v>
      </c>
      <c r="X137">
        <v>1</v>
      </c>
      <c r="Y137">
        <v>0</v>
      </c>
      <c r="Z137">
        <v>1</v>
      </c>
      <c r="AF137">
        <v>2</v>
      </c>
      <c r="AG137">
        <v>9</v>
      </c>
      <c r="AH137">
        <v>0</v>
      </c>
      <c r="AI137">
        <v>0</v>
      </c>
      <c r="AJ137">
        <v>1</v>
      </c>
    </row>
    <row r="138" spans="3:36" x14ac:dyDescent="0.25">
      <c r="D138">
        <v>2</v>
      </c>
      <c r="E138">
        <v>10</v>
      </c>
      <c r="F138">
        <v>82</v>
      </c>
      <c r="G138">
        <v>105</v>
      </c>
      <c r="H138">
        <v>210</v>
      </c>
      <c r="M138">
        <v>2</v>
      </c>
      <c r="N138">
        <v>10</v>
      </c>
      <c r="O138">
        <v>2</v>
      </c>
      <c r="P138">
        <v>3</v>
      </c>
      <c r="Q138">
        <v>2</v>
      </c>
      <c r="V138">
        <v>2</v>
      </c>
      <c r="W138">
        <v>10</v>
      </c>
      <c r="X138">
        <v>0</v>
      </c>
      <c r="Y138">
        <v>1</v>
      </c>
      <c r="Z138">
        <v>1</v>
      </c>
      <c r="AF138">
        <v>2</v>
      </c>
      <c r="AG138">
        <v>10</v>
      </c>
      <c r="AH138">
        <v>0</v>
      </c>
      <c r="AI138">
        <v>1</v>
      </c>
      <c r="AJ138">
        <v>1</v>
      </c>
    </row>
    <row r="139" spans="3:36" x14ac:dyDescent="0.25">
      <c r="D139">
        <v>2</v>
      </c>
      <c r="E139">
        <v>11</v>
      </c>
      <c r="F139">
        <v>118</v>
      </c>
      <c r="G139">
        <v>170</v>
      </c>
      <c r="H139">
        <v>249</v>
      </c>
      <c r="M139">
        <v>2</v>
      </c>
      <c r="N139">
        <v>11</v>
      </c>
      <c r="O139">
        <v>1</v>
      </c>
      <c r="P139">
        <v>1</v>
      </c>
      <c r="Q139">
        <v>1</v>
      </c>
      <c r="V139">
        <v>2</v>
      </c>
      <c r="W139">
        <v>11</v>
      </c>
      <c r="X139">
        <v>0</v>
      </c>
      <c r="Y139">
        <v>0</v>
      </c>
      <c r="Z139">
        <v>0</v>
      </c>
      <c r="AF139">
        <v>2</v>
      </c>
      <c r="AG139">
        <v>11</v>
      </c>
      <c r="AH139">
        <v>0</v>
      </c>
      <c r="AI139">
        <v>0</v>
      </c>
      <c r="AJ139">
        <v>0</v>
      </c>
    </row>
    <row r="140" spans="3:36" x14ac:dyDescent="0.25">
      <c r="D140">
        <v>2</v>
      </c>
      <c r="E140">
        <v>12</v>
      </c>
      <c r="F140">
        <v>111</v>
      </c>
      <c r="G140">
        <v>160</v>
      </c>
      <c r="H140">
        <v>290</v>
      </c>
      <c r="M140">
        <v>2</v>
      </c>
      <c r="N140">
        <v>12</v>
      </c>
      <c r="O140">
        <v>1</v>
      </c>
      <c r="P140">
        <v>1</v>
      </c>
      <c r="Q140">
        <v>1</v>
      </c>
      <c r="V140">
        <v>2</v>
      </c>
      <c r="W140">
        <v>12</v>
      </c>
      <c r="X140">
        <v>0</v>
      </c>
      <c r="Y140">
        <v>0</v>
      </c>
      <c r="Z140">
        <v>0</v>
      </c>
      <c r="AF140">
        <v>2</v>
      </c>
      <c r="AG140">
        <v>12</v>
      </c>
      <c r="AH140">
        <v>0</v>
      </c>
      <c r="AI140">
        <v>0</v>
      </c>
      <c r="AJ140">
        <v>0</v>
      </c>
    </row>
    <row r="141" spans="3:36" x14ac:dyDescent="0.25">
      <c r="D141">
        <v>2</v>
      </c>
      <c r="E141">
        <v>13</v>
      </c>
      <c r="F141">
        <v>109</v>
      </c>
      <c r="G141">
        <v>148</v>
      </c>
      <c r="H141">
        <v>300</v>
      </c>
      <c r="M141">
        <v>2</v>
      </c>
      <c r="N141">
        <v>13</v>
      </c>
      <c r="O141">
        <v>1</v>
      </c>
      <c r="P141">
        <v>2</v>
      </c>
      <c r="Q141">
        <v>2</v>
      </c>
      <c r="V141">
        <v>2</v>
      </c>
      <c r="W141">
        <v>13</v>
      </c>
      <c r="X141">
        <v>0</v>
      </c>
      <c r="Y141">
        <v>1</v>
      </c>
      <c r="Z141">
        <v>2</v>
      </c>
      <c r="AF141">
        <v>2</v>
      </c>
      <c r="AG141">
        <v>13</v>
      </c>
      <c r="AH141">
        <v>0</v>
      </c>
      <c r="AI141">
        <v>1</v>
      </c>
      <c r="AJ141">
        <v>1</v>
      </c>
    </row>
    <row r="142" spans="3:36" x14ac:dyDescent="0.25">
      <c r="D142">
        <v>2</v>
      </c>
      <c r="E142">
        <v>14</v>
      </c>
      <c r="F142">
        <v>120</v>
      </c>
      <c r="G142">
        <v>178</v>
      </c>
      <c r="H142">
        <v>301</v>
      </c>
      <c r="M142">
        <v>2</v>
      </c>
      <c r="N142">
        <v>14</v>
      </c>
      <c r="O142">
        <v>2</v>
      </c>
      <c r="P142">
        <v>4</v>
      </c>
      <c r="Q142">
        <v>3</v>
      </c>
      <c r="V142">
        <v>2</v>
      </c>
      <c r="W142">
        <v>14</v>
      </c>
      <c r="X142">
        <v>2</v>
      </c>
      <c r="Y142">
        <v>2</v>
      </c>
      <c r="Z142">
        <v>1</v>
      </c>
      <c r="AF142">
        <v>2</v>
      </c>
      <c r="AG142">
        <v>14</v>
      </c>
      <c r="AH142">
        <v>1</v>
      </c>
      <c r="AI142">
        <v>1</v>
      </c>
      <c r="AJ142">
        <v>1</v>
      </c>
    </row>
    <row r="143" spans="3:36" x14ac:dyDescent="0.25">
      <c r="D143">
        <v>2</v>
      </c>
      <c r="E143">
        <v>15</v>
      </c>
      <c r="F143">
        <v>130</v>
      </c>
      <c r="G143">
        <v>175</v>
      </c>
      <c r="H143">
        <v>303</v>
      </c>
      <c r="M143">
        <v>2</v>
      </c>
      <c r="N143">
        <v>15</v>
      </c>
      <c r="O143">
        <v>3</v>
      </c>
      <c r="P143">
        <v>5</v>
      </c>
      <c r="Q143">
        <v>2</v>
      </c>
      <c r="V143">
        <v>2</v>
      </c>
      <c r="W143">
        <v>15</v>
      </c>
      <c r="X143">
        <v>1</v>
      </c>
      <c r="Y143">
        <v>2</v>
      </c>
      <c r="Z143">
        <v>2</v>
      </c>
      <c r="AF143">
        <v>2</v>
      </c>
      <c r="AG143">
        <v>15</v>
      </c>
      <c r="AH143">
        <v>1</v>
      </c>
      <c r="AI143">
        <v>0</v>
      </c>
      <c r="AJ143">
        <v>0</v>
      </c>
    </row>
    <row r="144" spans="3:36" x14ac:dyDescent="0.25">
      <c r="D144">
        <v>2</v>
      </c>
      <c r="E144">
        <v>16</v>
      </c>
      <c r="F144">
        <v>210</v>
      </c>
      <c r="G144">
        <v>176</v>
      </c>
      <c r="H144">
        <v>361</v>
      </c>
      <c r="M144">
        <v>2</v>
      </c>
      <c r="N144">
        <v>16</v>
      </c>
      <c r="O144">
        <v>3</v>
      </c>
      <c r="P144">
        <v>1</v>
      </c>
      <c r="Q144">
        <v>2</v>
      </c>
      <c r="V144">
        <v>2</v>
      </c>
      <c r="W144">
        <v>16</v>
      </c>
      <c r="X144">
        <v>1</v>
      </c>
      <c r="Y144">
        <v>0</v>
      </c>
      <c r="Z144">
        <v>0</v>
      </c>
      <c r="AF144">
        <v>2</v>
      </c>
      <c r="AG144">
        <v>16</v>
      </c>
      <c r="AH144">
        <v>1</v>
      </c>
      <c r="AI144">
        <v>0</v>
      </c>
      <c r="AJ144">
        <v>0</v>
      </c>
    </row>
    <row r="145" spans="3:36" x14ac:dyDescent="0.25">
      <c r="D145">
        <v>2</v>
      </c>
      <c r="E145">
        <v>17</v>
      </c>
      <c r="F145">
        <v>231</v>
      </c>
      <c r="G145">
        <v>210</v>
      </c>
      <c r="H145">
        <v>200</v>
      </c>
      <c r="M145">
        <v>2</v>
      </c>
      <c r="N145">
        <v>17</v>
      </c>
      <c r="O145">
        <v>1</v>
      </c>
      <c r="P145">
        <v>4</v>
      </c>
      <c r="Q145">
        <v>3</v>
      </c>
      <c r="V145">
        <v>2</v>
      </c>
      <c r="W145">
        <v>17</v>
      </c>
      <c r="X145">
        <v>0</v>
      </c>
      <c r="Y145">
        <v>1</v>
      </c>
      <c r="Z145">
        <v>1</v>
      </c>
      <c r="AF145">
        <v>2</v>
      </c>
      <c r="AG145">
        <v>17</v>
      </c>
      <c r="AH145">
        <v>0</v>
      </c>
      <c r="AI145">
        <v>1</v>
      </c>
      <c r="AJ145">
        <v>1</v>
      </c>
    </row>
    <row r="146" spans="3:36" x14ac:dyDescent="0.25">
      <c r="D146">
        <v>2</v>
      </c>
      <c r="E146">
        <v>18</v>
      </c>
      <c r="F146">
        <v>110</v>
      </c>
      <c r="G146">
        <v>176</v>
      </c>
      <c r="H146">
        <v>241</v>
      </c>
      <c r="M146">
        <v>2</v>
      </c>
      <c r="N146">
        <v>18</v>
      </c>
      <c r="O146">
        <v>1</v>
      </c>
      <c r="P146">
        <v>1</v>
      </c>
      <c r="Q146">
        <v>4</v>
      </c>
      <c r="V146">
        <v>2</v>
      </c>
      <c r="W146">
        <v>18</v>
      </c>
      <c r="X146">
        <v>0</v>
      </c>
      <c r="Y146">
        <v>1</v>
      </c>
      <c r="Z146">
        <v>2</v>
      </c>
      <c r="AF146">
        <v>2</v>
      </c>
      <c r="AG146">
        <v>18</v>
      </c>
      <c r="AH146">
        <v>0</v>
      </c>
      <c r="AI146">
        <v>1</v>
      </c>
      <c r="AJ146">
        <v>1</v>
      </c>
    </row>
    <row r="147" spans="3:36" x14ac:dyDescent="0.25">
      <c r="D147">
        <v>2</v>
      </c>
      <c r="E147">
        <v>19</v>
      </c>
      <c r="F147">
        <v>120</v>
      </c>
      <c r="G147">
        <v>156</v>
      </c>
      <c r="H147">
        <v>270</v>
      </c>
      <c r="M147">
        <v>2</v>
      </c>
      <c r="N147">
        <v>19</v>
      </c>
      <c r="O147">
        <v>1</v>
      </c>
      <c r="P147">
        <v>4</v>
      </c>
      <c r="Q147">
        <v>4</v>
      </c>
      <c r="V147">
        <v>2</v>
      </c>
      <c r="W147">
        <v>19</v>
      </c>
      <c r="X147">
        <v>1</v>
      </c>
      <c r="Y147">
        <v>2</v>
      </c>
      <c r="Z147">
        <v>1</v>
      </c>
      <c r="AF147">
        <v>2</v>
      </c>
      <c r="AG147">
        <v>19</v>
      </c>
      <c r="AH147">
        <v>1</v>
      </c>
      <c r="AI147">
        <v>1</v>
      </c>
      <c r="AJ147">
        <v>1</v>
      </c>
    </row>
    <row r="148" spans="3:36" x14ac:dyDescent="0.25">
      <c r="D148">
        <v>2</v>
      </c>
      <c r="E148">
        <v>20</v>
      </c>
      <c r="F148">
        <v>130</v>
      </c>
      <c r="G148">
        <v>134</v>
      </c>
      <c r="H148">
        <v>245</v>
      </c>
      <c r="M148">
        <v>2</v>
      </c>
      <c r="N148">
        <v>20</v>
      </c>
      <c r="O148">
        <v>2</v>
      </c>
      <c r="P148">
        <v>3</v>
      </c>
      <c r="Q148">
        <v>6</v>
      </c>
      <c r="V148">
        <v>2</v>
      </c>
      <c r="W148">
        <v>20</v>
      </c>
      <c r="X148">
        <v>0</v>
      </c>
      <c r="Y148">
        <v>1</v>
      </c>
      <c r="Z148">
        <v>2</v>
      </c>
      <c r="AF148">
        <v>2</v>
      </c>
      <c r="AG148">
        <v>20</v>
      </c>
      <c r="AH148">
        <v>0</v>
      </c>
      <c r="AI148">
        <v>1</v>
      </c>
      <c r="AJ148">
        <v>2</v>
      </c>
    </row>
    <row r="149" spans="3:36" x14ac:dyDescent="0.25">
      <c r="D149">
        <v>2</v>
      </c>
      <c r="E149">
        <v>21</v>
      </c>
      <c r="F149">
        <v>111</v>
      </c>
      <c r="G149">
        <v>138</v>
      </c>
      <c r="H149">
        <v>245</v>
      </c>
      <c r="M149">
        <v>2</v>
      </c>
      <c r="N149">
        <v>21</v>
      </c>
      <c r="O149">
        <v>1</v>
      </c>
      <c r="P149">
        <v>2</v>
      </c>
      <c r="Q149">
        <v>3</v>
      </c>
      <c r="V149">
        <v>2</v>
      </c>
      <c r="W149">
        <v>21</v>
      </c>
      <c r="X149">
        <v>0</v>
      </c>
      <c r="Y149">
        <v>1</v>
      </c>
      <c r="Z149">
        <v>3</v>
      </c>
      <c r="AF149">
        <v>2</v>
      </c>
      <c r="AG149">
        <v>21</v>
      </c>
      <c r="AH149">
        <v>0</v>
      </c>
      <c r="AI149">
        <v>1</v>
      </c>
      <c r="AJ149">
        <v>2</v>
      </c>
    </row>
    <row r="150" spans="3:36" x14ac:dyDescent="0.25">
      <c r="D150">
        <v>2</v>
      </c>
      <c r="E150">
        <v>22</v>
      </c>
      <c r="F150">
        <v>123</v>
      </c>
      <c r="G150">
        <v>214</v>
      </c>
      <c r="H150">
        <v>214</v>
      </c>
      <c r="M150">
        <v>2</v>
      </c>
      <c r="N150">
        <v>22</v>
      </c>
      <c r="O150">
        <v>1</v>
      </c>
      <c r="P150">
        <v>1</v>
      </c>
      <c r="Q150">
        <v>1</v>
      </c>
      <c r="V150">
        <v>2</v>
      </c>
      <c r="W150">
        <v>22</v>
      </c>
      <c r="X150">
        <v>0</v>
      </c>
      <c r="Y150">
        <v>0</v>
      </c>
      <c r="Z150">
        <v>0</v>
      </c>
      <c r="AF150">
        <v>2</v>
      </c>
      <c r="AG150">
        <v>22</v>
      </c>
      <c r="AH150">
        <v>0</v>
      </c>
      <c r="AI150">
        <v>0</v>
      </c>
      <c r="AJ150">
        <v>0</v>
      </c>
    </row>
    <row r="151" spans="3:36" x14ac:dyDescent="0.25">
      <c r="D151">
        <v>2</v>
      </c>
      <c r="E151">
        <v>23</v>
      </c>
      <c r="F151">
        <v>132</v>
      </c>
      <c r="G151">
        <v>195</v>
      </c>
      <c r="H151">
        <v>202</v>
      </c>
      <c r="M151">
        <v>2</v>
      </c>
      <c r="N151">
        <v>23</v>
      </c>
      <c r="O151">
        <v>2</v>
      </c>
      <c r="P151">
        <v>2</v>
      </c>
      <c r="Q151">
        <v>4</v>
      </c>
      <c r="V151">
        <v>2</v>
      </c>
      <c r="W151">
        <v>23</v>
      </c>
      <c r="X151">
        <v>1</v>
      </c>
      <c r="Y151">
        <v>2</v>
      </c>
      <c r="Z151">
        <v>4</v>
      </c>
      <c r="AF151">
        <v>2</v>
      </c>
      <c r="AG151">
        <v>23</v>
      </c>
      <c r="AH151">
        <v>1</v>
      </c>
      <c r="AI151">
        <v>0</v>
      </c>
      <c r="AJ151">
        <v>2</v>
      </c>
    </row>
    <row r="152" spans="3:36" x14ac:dyDescent="0.25">
      <c r="D152">
        <v>2</v>
      </c>
      <c r="E152">
        <v>24</v>
      </c>
      <c r="F152">
        <v>122</v>
      </c>
      <c r="G152">
        <v>160</v>
      </c>
      <c r="H152">
        <v>234</v>
      </c>
      <c r="M152">
        <v>2</v>
      </c>
      <c r="N152">
        <v>24</v>
      </c>
      <c r="O152">
        <v>3</v>
      </c>
      <c r="P152">
        <v>1</v>
      </c>
      <c r="Q152">
        <v>3</v>
      </c>
      <c r="V152">
        <v>2</v>
      </c>
      <c r="W152">
        <v>24</v>
      </c>
      <c r="X152">
        <v>1</v>
      </c>
      <c r="Y152">
        <v>0</v>
      </c>
      <c r="Z152">
        <v>1</v>
      </c>
      <c r="AF152">
        <v>2</v>
      </c>
      <c r="AG152">
        <v>24</v>
      </c>
      <c r="AH152">
        <v>0</v>
      </c>
      <c r="AI152">
        <v>0</v>
      </c>
      <c r="AJ152">
        <v>1</v>
      </c>
    </row>
    <row r="153" spans="3:36" x14ac:dyDescent="0.25">
      <c r="D153">
        <v>2</v>
      </c>
      <c r="E153">
        <v>25</v>
      </c>
      <c r="F153">
        <v>178</v>
      </c>
      <c r="G153">
        <v>178</v>
      </c>
      <c r="H153">
        <v>234</v>
      </c>
      <c r="M153">
        <v>2</v>
      </c>
      <c r="N153">
        <v>25</v>
      </c>
      <c r="O153">
        <v>4</v>
      </c>
      <c r="P153">
        <v>2</v>
      </c>
      <c r="Q153">
        <v>3</v>
      </c>
      <c r="V153">
        <v>2</v>
      </c>
      <c r="W153">
        <v>25</v>
      </c>
      <c r="X153">
        <v>2</v>
      </c>
      <c r="Y153">
        <v>1</v>
      </c>
      <c r="Z153">
        <v>0</v>
      </c>
      <c r="AF153">
        <v>2</v>
      </c>
      <c r="AG153">
        <v>25</v>
      </c>
      <c r="AH153">
        <v>1</v>
      </c>
      <c r="AI153">
        <v>1</v>
      </c>
      <c r="AJ153">
        <v>0</v>
      </c>
    </row>
    <row r="154" spans="3:36" x14ac:dyDescent="0.25">
      <c r="D154">
        <v>2</v>
      </c>
      <c r="E154">
        <v>26</v>
      </c>
      <c r="F154">
        <v>134</v>
      </c>
      <c r="G154">
        <v>201</v>
      </c>
      <c r="H154">
        <v>210</v>
      </c>
      <c r="M154">
        <v>2</v>
      </c>
      <c r="N154">
        <v>26</v>
      </c>
      <c r="O154">
        <v>1</v>
      </c>
      <c r="P154">
        <v>1</v>
      </c>
      <c r="Q154">
        <v>4</v>
      </c>
      <c r="V154">
        <v>2</v>
      </c>
      <c r="W154">
        <v>26</v>
      </c>
      <c r="X154">
        <v>1</v>
      </c>
      <c r="Y154">
        <v>1</v>
      </c>
      <c r="Z154">
        <v>0</v>
      </c>
      <c r="AF154">
        <v>2</v>
      </c>
      <c r="AG154">
        <v>26</v>
      </c>
      <c r="AH154">
        <v>0</v>
      </c>
      <c r="AI154">
        <v>1</v>
      </c>
      <c r="AJ154">
        <v>0</v>
      </c>
    </row>
    <row r="155" spans="3:36" x14ac:dyDescent="0.25">
      <c r="D155">
        <v>2</v>
      </c>
      <c r="E155">
        <v>27</v>
      </c>
      <c r="F155">
        <v>132</v>
      </c>
      <c r="G155">
        <v>190</v>
      </c>
      <c r="H155">
        <v>213</v>
      </c>
      <c r="M155">
        <v>2</v>
      </c>
      <c r="N155">
        <v>27</v>
      </c>
      <c r="O155">
        <v>1</v>
      </c>
      <c r="P155">
        <v>4</v>
      </c>
      <c r="Q155">
        <v>5</v>
      </c>
      <c r="V155">
        <v>2</v>
      </c>
      <c r="W155">
        <v>27</v>
      </c>
      <c r="X155">
        <v>0</v>
      </c>
      <c r="Y155">
        <v>1</v>
      </c>
      <c r="Z155">
        <v>0</v>
      </c>
      <c r="AF155">
        <v>2</v>
      </c>
      <c r="AG155">
        <v>27</v>
      </c>
      <c r="AH155">
        <v>0</v>
      </c>
      <c r="AI155">
        <v>1</v>
      </c>
      <c r="AJ155">
        <v>0</v>
      </c>
    </row>
    <row r="156" spans="3:36" x14ac:dyDescent="0.25">
      <c r="D156">
        <v>2</v>
      </c>
      <c r="E156">
        <v>28</v>
      </c>
      <c r="F156">
        <v>179</v>
      </c>
      <c r="G156">
        <v>179</v>
      </c>
      <c r="H156">
        <v>287</v>
      </c>
      <c r="M156">
        <v>2</v>
      </c>
      <c r="N156">
        <v>28</v>
      </c>
      <c r="O156">
        <v>1</v>
      </c>
      <c r="P156">
        <v>1</v>
      </c>
      <c r="Q156">
        <v>1</v>
      </c>
      <c r="V156">
        <v>2</v>
      </c>
      <c r="W156">
        <v>28</v>
      </c>
      <c r="X156">
        <v>1</v>
      </c>
      <c r="Y156">
        <v>0</v>
      </c>
      <c r="Z156">
        <v>1</v>
      </c>
      <c r="AF156">
        <v>2</v>
      </c>
      <c r="AG156">
        <v>28</v>
      </c>
      <c r="AH156">
        <v>0</v>
      </c>
      <c r="AI156">
        <v>0</v>
      </c>
      <c r="AJ156">
        <v>1</v>
      </c>
    </row>
    <row r="157" spans="3:36" x14ac:dyDescent="0.25">
      <c r="D157">
        <v>2</v>
      </c>
      <c r="E157">
        <v>29</v>
      </c>
      <c r="F157">
        <v>78</v>
      </c>
      <c r="G157">
        <v>161</v>
      </c>
      <c r="H157">
        <v>213</v>
      </c>
      <c r="M157">
        <v>2</v>
      </c>
      <c r="N157">
        <v>29</v>
      </c>
      <c r="O157">
        <v>1</v>
      </c>
      <c r="P157">
        <v>6</v>
      </c>
      <c r="Q157">
        <v>3</v>
      </c>
      <c r="V157">
        <v>2</v>
      </c>
      <c r="W157">
        <v>29</v>
      </c>
      <c r="X157">
        <v>0</v>
      </c>
      <c r="Y157">
        <v>1</v>
      </c>
      <c r="Z157">
        <v>1</v>
      </c>
      <c r="AF157">
        <v>2</v>
      </c>
      <c r="AG157">
        <v>29</v>
      </c>
      <c r="AH157">
        <v>0</v>
      </c>
      <c r="AI157">
        <v>1</v>
      </c>
      <c r="AJ157">
        <v>1</v>
      </c>
    </row>
    <row r="158" spans="3:36" x14ac:dyDescent="0.25">
      <c r="D158">
        <v>2</v>
      </c>
      <c r="E158">
        <v>30</v>
      </c>
      <c r="F158">
        <v>90</v>
      </c>
      <c r="G158">
        <v>218</v>
      </c>
      <c r="H158">
        <v>171</v>
      </c>
      <c r="M158">
        <v>2</v>
      </c>
      <c r="N158">
        <v>30</v>
      </c>
      <c r="O158">
        <v>2</v>
      </c>
      <c r="P158">
        <v>1</v>
      </c>
      <c r="Q158">
        <v>2</v>
      </c>
      <c r="V158">
        <v>2</v>
      </c>
      <c r="W158">
        <v>30</v>
      </c>
      <c r="X158">
        <v>1</v>
      </c>
      <c r="Y158">
        <v>1</v>
      </c>
      <c r="Z158">
        <v>2</v>
      </c>
      <c r="AF158">
        <v>2</v>
      </c>
      <c r="AG158">
        <v>30</v>
      </c>
      <c r="AH158">
        <v>1</v>
      </c>
      <c r="AI158">
        <v>1</v>
      </c>
      <c r="AJ158">
        <v>2</v>
      </c>
    </row>
    <row r="159" spans="3:36" x14ac:dyDescent="0.25">
      <c r="C159" t="s">
        <v>81</v>
      </c>
      <c r="D159">
        <v>3</v>
      </c>
      <c r="E159">
        <v>1</v>
      </c>
      <c r="F159">
        <v>350</v>
      </c>
      <c r="G159">
        <v>350</v>
      </c>
      <c r="H159">
        <v>334</v>
      </c>
      <c r="L159" t="s">
        <v>81</v>
      </c>
      <c r="M159">
        <v>3</v>
      </c>
      <c r="N159">
        <v>1</v>
      </c>
      <c r="O159">
        <v>4</v>
      </c>
      <c r="P159">
        <v>2</v>
      </c>
      <c r="Q159">
        <v>5</v>
      </c>
      <c r="U159" t="s">
        <v>81</v>
      </c>
      <c r="V159">
        <v>3</v>
      </c>
      <c r="W159">
        <v>1</v>
      </c>
      <c r="X159">
        <v>2</v>
      </c>
      <c r="Y159">
        <v>1</v>
      </c>
      <c r="Z159">
        <v>4</v>
      </c>
      <c r="AE159" t="s">
        <v>81</v>
      </c>
      <c r="AF159">
        <v>3</v>
      </c>
      <c r="AG159">
        <v>1</v>
      </c>
      <c r="AH159">
        <v>1</v>
      </c>
      <c r="AI159">
        <v>1</v>
      </c>
      <c r="AJ159">
        <v>2</v>
      </c>
    </row>
    <row r="160" spans="3:36" x14ac:dyDescent="0.25">
      <c r="D160">
        <v>3</v>
      </c>
      <c r="E160">
        <v>2</v>
      </c>
      <c r="F160">
        <v>400</v>
      </c>
      <c r="G160">
        <v>360</v>
      </c>
      <c r="H160">
        <v>333</v>
      </c>
      <c r="M160">
        <v>3</v>
      </c>
      <c r="N160">
        <v>2</v>
      </c>
      <c r="O160">
        <v>5</v>
      </c>
      <c r="P160">
        <v>2</v>
      </c>
      <c r="Q160">
        <v>8</v>
      </c>
      <c r="V160">
        <v>3</v>
      </c>
      <c r="W160">
        <v>2</v>
      </c>
      <c r="X160">
        <v>1</v>
      </c>
      <c r="Y160">
        <v>2</v>
      </c>
      <c r="Z160">
        <v>6</v>
      </c>
      <c r="AF160">
        <v>3</v>
      </c>
      <c r="AG160">
        <v>2</v>
      </c>
      <c r="AH160">
        <v>1</v>
      </c>
      <c r="AI160">
        <v>2</v>
      </c>
      <c r="AJ160">
        <v>2</v>
      </c>
    </row>
    <row r="161" spans="4:36" x14ac:dyDescent="0.25">
      <c r="D161">
        <v>3</v>
      </c>
      <c r="E161">
        <v>3</v>
      </c>
      <c r="F161">
        <v>191</v>
      </c>
      <c r="G161">
        <v>200</v>
      </c>
      <c r="H161">
        <v>333</v>
      </c>
      <c r="M161">
        <v>3</v>
      </c>
      <c r="N161">
        <v>3</v>
      </c>
      <c r="O161">
        <v>4</v>
      </c>
      <c r="P161">
        <v>3</v>
      </c>
      <c r="Q161">
        <v>5</v>
      </c>
      <c r="V161">
        <v>3</v>
      </c>
      <c r="W161">
        <v>3</v>
      </c>
      <c r="X161">
        <v>2</v>
      </c>
      <c r="Y161">
        <v>1</v>
      </c>
      <c r="Z161">
        <v>5</v>
      </c>
      <c r="AF161">
        <v>3</v>
      </c>
      <c r="AG161">
        <v>3</v>
      </c>
      <c r="AH161">
        <v>1</v>
      </c>
      <c r="AI161">
        <v>1</v>
      </c>
      <c r="AJ161">
        <v>1</v>
      </c>
    </row>
    <row r="162" spans="4:36" x14ac:dyDescent="0.25">
      <c r="D162">
        <v>3</v>
      </c>
      <c r="E162">
        <v>4</v>
      </c>
      <c r="F162">
        <v>270</v>
      </c>
      <c r="G162">
        <v>374</v>
      </c>
      <c r="H162">
        <v>500</v>
      </c>
      <c r="M162">
        <v>3</v>
      </c>
      <c r="N162">
        <v>4</v>
      </c>
      <c r="O162">
        <v>6</v>
      </c>
      <c r="P162">
        <v>4</v>
      </c>
      <c r="Q162">
        <v>3</v>
      </c>
      <c r="V162">
        <v>3</v>
      </c>
      <c r="W162">
        <v>4</v>
      </c>
      <c r="X162">
        <v>1</v>
      </c>
      <c r="Y162">
        <v>2</v>
      </c>
      <c r="Z162">
        <v>3</v>
      </c>
      <c r="AF162">
        <v>3</v>
      </c>
      <c r="AG162">
        <v>4</v>
      </c>
      <c r="AH162">
        <v>1</v>
      </c>
      <c r="AI162">
        <v>0</v>
      </c>
      <c r="AJ162">
        <v>2</v>
      </c>
    </row>
    <row r="163" spans="4:36" x14ac:dyDescent="0.25">
      <c r="D163">
        <v>3</v>
      </c>
      <c r="E163">
        <v>5</v>
      </c>
      <c r="F163">
        <v>305</v>
      </c>
      <c r="G163">
        <v>383</v>
      </c>
      <c r="H163">
        <v>339</v>
      </c>
      <c r="M163">
        <v>3</v>
      </c>
      <c r="N163">
        <v>5</v>
      </c>
      <c r="O163">
        <v>6</v>
      </c>
      <c r="P163">
        <v>5</v>
      </c>
      <c r="Q163">
        <v>4</v>
      </c>
      <c r="V163">
        <v>3</v>
      </c>
      <c r="W163">
        <v>5</v>
      </c>
      <c r="X163">
        <v>2</v>
      </c>
      <c r="Y163">
        <v>2</v>
      </c>
      <c r="Z163">
        <v>4</v>
      </c>
      <c r="AF163">
        <v>3</v>
      </c>
      <c r="AG163">
        <v>5</v>
      </c>
      <c r="AH163">
        <v>1</v>
      </c>
      <c r="AI163">
        <v>1</v>
      </c>
      <c r="AJ163">
        <v>0</v>
      </c>
    </row>
    <row r="164" spans="4:36" x14ac:dyDescent="0.25">
      <c r="D164">
        <v>3</v>
      </c>
      <c r="E164">
        <v>6</v>
      </c>
      <c r="F164">
        <v>251</v>
      </c>
      <c r="G164">
        <v>392</v>
      </c>
      <c r="H164">
        <v>385</v>
      </c>
      <c r="M164">
        <v>3</v>
      </c>
      <c r="N164">
        <v>6</v>
      </c>
      <c r="O164">
        <v>3</v>
      </c>
      <c r="P164">
        <v>3</v>
      </c>
      <c r="Q164">
        <v>2</v>
      </c>
      <c r="V164">
        <v>3</v>
      </c>
      <c r="W164">
        <v>6</v>
      </c>
      <c r="X164">
        <v>1</v>
      </c>
      <c r="Y164">
        <v>1</v>
      </c>
      <c r="Z164">
        <v>1</v>
      </c>
      <c r="AF164">
        <v>3</v>
      </c>
      <c r="AG164">
        <v>6</v>
      </c>
      <c r="AH164">
        <v>1</v>
      </c>
      <c r="AI164">
        <v>1</v>
      </c>
      <c r="AJ164">
        <v>1</v>
      </c>
    </row>
    <row r="165" spans="4:36" x14ac:dyDescent="0.25">
      <c r="D165">
        <v>3</v>
      </c>
      <c r="E165">
        <v>7</v>
      </c>
      <c r="F165">
        <v>370</v>
      </c>
      <c r="G165">
        <v>401</v>
      </c>
      <c r="H165">
        <v>435</v>
      </c>
      <c r="M165">
        <v>3</v>
      </c>
      <c r="N165">
        <v>7</v>
      </c>
      <c r="O165">
        <v>1</v>
      </c>
      <c r="P165">
        <v>4</v>
      </c>
      <c r="Q165">
        <v>2</v>
      </c>
      <c r="V165">
        <v>3</v>
      </c>
      <c r="W165">
        <v>7</v>
      </c>
      <c r="X165">
        <v>1</v>
      </c>
      <c r="Y165">
        <v>2</v>
      </c>
      <c r="Z165">
        <v>1</v>
      </c>
      <c r="AF165">
        <v>3</v>
      </c>
      <c r="AG165">
        <v>7</v>
      </c>
      <c r="AH165">
        <v>0</v>
      </c>
      <c r="AI165">
        <v>1</v>
      </c>
      <c r="AJ165">
        <v>1</v>
      </c>
    </row>
    <row r="166" spans="4:36" x14ac:dyDescent="0.25">
      <c r="D166">
        <v>3</v>
      </c>
      <c r="E166">
        <v>8</v>
      </c>
      <c r="F166">
        <v>320</v>
      </c>
      <c r="G166">
        <v>419</v>
      </c>
      <c r="H166">
        <v>413</v>
      </c>
      <c r="M166">
        <v>3</v>
      </c>
      <c r="N166">
        <v>8</v>
      </c>
      <c r="O166">
        <v>2</v>
      </c>
      <c r="P166">
        <v>4</v>
      </c>
      <c r="Q166">
        <v>1</v>
      </c>
      <c r="V166">
        <v>3</v>
      </c>
      <c r="W166">
        <v>8</v>
      </c>
      <c r="X166">
        <v>1</v>
      </c>
      <c r="Y166">
        <v>2</v>
      </c>
      <c r="Z166">
        <v>1</v>
      </c>
      <c r="AF166">
        <v>3</v>
      </c>
      <c r="AG166">
        <v>8</v>
      </c>
      <c r="AH166">
        <v>1</v>
      </c>
      <c r="AI166">
        <v>0</v>
      </c>
      <c r="AJ166">
        <v>1</v>
      </c>
    </row>
    <row r="167" spans="4:36" x14ac:dyDescent="0.25">
      <c r="D167">
        <v>3</v>
      </c>
      <c r="E167">
        <v>9</v>
      </c>
      <c r="F167">
        <v>331</v>
      </c>
      <c r="G167">
        <v>437</v>
      </c>
      <c r="H167">
        <v>334</v>
      </c>
      <c r="M167">
        <v>3</v>
      </c>
      <c r="N167">
        <v>9</v>
      </c>
      <c r="O167">
        <v>2</v>
      </c>
      <c r="P167">
        <v>8</v>
      </c>
      <c r="Q167">
        <v>4</v>
      </c>
      <c r="V167">
        <v>3</v>
      </c>
      <c r="W167">
        <v>9</v>
      </c>
      <c r="X167">
        <v>1</v>
      </c>
      <c r="Y167">
        <v>5</v>
      </c>
      <c r="Z167">
        <v>2</v>
      </c>
      <c r="AF167">
        <v>3</v>
      </c>
      <c r="AG167">
        <v>9</v>
      </c>
      <c r="AH167">
        <v>1</v>
      </c>
      <c r="AI167">
        <v>0</v>
      </c>
      <c r="AJ167">
        <v>1</v>
      </c>
    </row>
    <row r="168" spans="4:36" x14ac:dyDescent="0.25">
      <c r="D168">
        <v>3</v>
      </c>
      <c r="E168">
        <v>10</v>
      </c>
      <c r="F168">
        <v>297</v>
      </c>
      <c r="G168">
        <v>364</v>
      </c>
      <c r="H168">
        <v>347</v>
      </c>
      <c r="M168">
        <v>3</v>
      </c>
      <c r="N168">
        <v>10</v>
      </c>
      <c r="O168">
        <v>2</v>
      </c>
      <c r="P168">
        <v>3</v>
      </c>
      <c r="Q168">
        <v>2</v>
      </c>
      <c r="V168">
        <v>3</v>
      </c>
      <c r="W168">
        <v>10</v>
      </c>
      <c r="X168">
        <v>2</v>
      </c>
      <c r="Y168">
        <v>2</v>
      </c>
      <c r="Z168">
        <v>1</v>
      </c>
      <c r="AF168">
        <v>3</v>
      </c>
      <c r="AG168">
        <v>10</v>
      </c>
      <c r="AH168">
        <v>2</v>
      </c>
      <c r="AI168">
        <v>2</v>
      </c>
      <c r="AJ168">
        <v>1</v>
      </c>
    </row>
    <row r="169" spans="4:36" x14ac:dyDescent="0.25">
      <c r="D169">
        <v>3</v>
      </c>
      <c r="E169">
        <v>11</v>
      </c>
      <c r="F169">
        <v>350</v>
      </c>
      <c r="G169">
        <v>412</v>
      </c>
      <c r="H169">
        <v>450</v>
      </c>
      <c r="M169">
        <v>3</v>
      </c>
      <c r="N169">
        <v>11</v>
      </c>
      <c r="O169">
        <v>3</v>
      </c>
      <c r="P169">
        <v>2</v>
      </c>
      <c r="Q169">
        <v>4</v>
      </c>
      <c r="V169">
        <v>3</v>
      </c>
      <c r="W169">
        <v>11</v>
      </c>
      <c r="X169">
        <v>1</v>
      </c>
      <c r="Y169">
        <v>1</v>
      </c>
      <c r="Z169">
        <v>3</v>
      </c>
      <c r="AF169">
        <v>3</v>
      </c>
      <c r="AG169">
        <v>11</v>
      </c>
      <c r="AH169">
        <v>1</v>
      </c>
      <c r="AI169">
        <v>1</v>
      </c>
      <c r="AJ169">
        <v>1</v>
      </c>
    </row>
    <row r="170" spans="4:36" x14ac:dyDescent="0.25">
      <c r="D170">
        <v>3</v>
      </c>
      <c r="E170">
        <v>12</v>
      </c>
      <c r="F170">
        <v>360</v>
      </c>
      <c r="G170">
        <v>450</v>
      </c>
      <c r="H170">
        <v>490</v>
      </c>
      <c r="M170">
        <v>3</v>
      </c>
      <c r="N170">
        <v>12</v>
      </c>
      <c r="O170">
        <v>4</v>
      </c>
      <c r="P170">
        <v>1</v>
      </c>
      <c r="Q170">
        <v>5</v>
      </c>
      <c r="V170">
        <v>3</v>
      </c>
      <c r="W170">
        <v>12</v>
      </c>
      <c r="X170">
        <v>4</v>
      </c>
      <c r="Y170">
        <v>1</v>
      </c>
      <c r="Z170">
        <v>3</v>
      </c>
      <c r="AF170">
        <v>3</v>
      </c>
      <c r="AG170">
        <v>12</v>
      </c>
      <c r="AH170">
        <v>2</v>
      </c>
      <c r="AI170">
        <v>1</v>
      </c>
      <c r="AJ170">
        <v>1</v>
      </c>
    </row>
    <row r="171" spans="4:36" x14ac:dyDescent="0.25">
      <c r="D171">
        <v>3</v>
      </c>
      <c r="E171">
        <v>13</v>
      </c>
      <c r="F171">
        <v>200</v>
      </c>
      <c r="G171">
        <v>409</v>
      </c>
      <c r="H171">
        <v>418</v>
      </c>
      <c r="M171">
        <v>3</v>
      </c>
      <c r="N171">
        <v>13</v>
      </c>
      <c r="O171">
        <v>4</v>
      </c>
      <c r="P171">
        <v>6</v>
      </c>
      <c r="Q171">
        <v>3</v>
      </c>
      <c r="V171">
        <v>3</v>
      </c>
      <c r="W171">
        <v>13</v>
      </c>
      <c r="X171">
        <v>1</v>
      </c>
      <c r="Y171">
        <v>4</v>
      </c>
      <c r="Z171">
        <v>3</v>
      </c>
      <c r="AF171">
        <v>3</v>
      </c>
      <c r="AG171">
        <v>13</v>
      </c>
      <c r="AH171">
        <v>1</v>
      </c>
      <c r="AI171">
        <v>2</v>
      </c>
      <c r="AJ171">
        <v>1</v>
      </c>
    </row>
    <row r="172" spans="4:36" x14ac:dyDescent="0.25">
      <c r="D172">
        <v>3</v>
      </c>
      <c r="E172">
        <v>14</v>
      </c>
      <c r="F172">
        <v>374</v>
      </c>
      <c r="G172">
        <v>402</v>
      </c>
      <c r="H172">
        <v>409</v>
      </c>
      <c r="M172">
        <v>3</v>
      </c>
      <c r="N172">
        <v>14</v>
      </c>
      <c r="O172">
        <v>6</v>
      </c>
      <c r="P172">
        <v>4</v>
      </c>
      <c r="Q172">
        <v>7</v>
      </c>
      <c r="V172">
        <v>3</v>
      </c>
      <c r="W172">
        <v>14</v>
      </c>
      <c r="X172">
        <v>2</v>
      </c>
      <c r="Y172">
        <v>2</v>
      </c>
      <c r="Z172">
        <v>5</v>
      </c>
      <c r="AF172">
        <v>3</v>
      </c>
      <c r="AG172">
        <v>14</v>
      </c>
      <c r="AH172">
        <v>2</v>
      </c>
      <c r="AI172">
        <v>1</v>
      </c>
      <c r="AJ172">
        <v>2</v>
      </c>
    </row>
    <row r="173" spans="4:36" x14ac:dyDescent="0.25">
      <c r="D173">
        <v>3</v>
      </c>
      <c r="E173">
        <v>15</v>
      </c>
      <c r="F173">
        <v>383</v>
      </c>
      <c r="G173">
        <v>398</v>
      </c>
      <c r="H173">
        <v>450</v>
      </c>
      <c r="M173">
        <v>3</v>
      </c>
      <c r="N173">
        <v>15</v>
      </c>
      <c r="O173">
        <v>8</v>
      </c>
      <c r="P173">
        <v>5</v>
      </c>
      <c r="Q173">
        <v>4</v>
      </c>
      <c r="V173">
        <v>3</v>
      </c>
      <c r="W173">
        <v>15</v>
      </c>
      <c r="X173">
        <v>6</v>
      </c>
      <c r="Y173">
        <v>2</v>
      </c>
      <c r="Z173">
        <v>3</v>
      </c>
      <c r="AF173">
        <v>3</v>
      </c>
      <c r="AG173">
        <v>15</v>
      </c>
      <c r="AH173">
        <v>2</v>
      </c>
      <c r="AI173">
        <v>1</v>
      </c>
      <c r="AJ173">
        <v>1</v>
      </c>
    </row>
    <row r="174" spans="4:36" x14ac:dyDescent="0.25">
      <c r="D174">
        <v>3</v>
      </c>
      <c r="E174">
        <v>16</v>
      </c>
      <c r="F174">
        <v>392</v>
      </c>
      <c r="G174">
        <v>392</v>
      </c>
      <c r="H174">
        <v>491</v>
      </c>
      <c r="M174">
        <v>3</v>
      </c>
      <c r="N174">
        <v>16</v>
      </c>
      <c r="O174">
        <v>3</v>
      </c>
      <c r="P174">
        <v>3</v>
      </c>
      <c r="Q174">
        <v>2</v>
      </c>
      <c r="V174">
        <v>3</v>
      </c>
      <c r="W174">
        <v>16</v>
      </c>
      <c r="X174">
        <v>2</v>
      </c>
      <c r="Y174">
        <v>1</v>
      </c>
      <c r="Z174">
        <v>2</v>
      </c>
      <c r="AF174">
        <v>3</v>
      </c>
      <c r="AG174">
        <v>16</v>
      </c>
      <c r="AH174">
        <v>1</v>
      </c>
      <c r="AI174">
        <v>1</v>
      </c>
      <c r="AJ174">
        <v>1</v>
      </c>
    </row>
    <row r="175" spans="4:36" x14ac:dyDescent="0.25">
      <c r="D175">
        <v>3</v>
      </c>
      <c r="E175">
        <v>17</v>
      </c>
      <c r="F175">
        <v>401</v>
      </c>
      <c r="G175">
        <v>383</v>
      </c>
      <c r="H175">
        <v>482</v>
      </c>
      <c r="M175">
        <v>3</v>
      </c>
      <c r="N175">
        <v>17</v>
      </c>
      <c r="O175">
        <v>2</v>
      </c>
      <c r="P175">
        <v>4</v>
      </c>
      <c r="Q175">
        <v>2</v>
      </c>
      <c r="V175">
        <v>3</v>
      </c>
      <c r="W175">
        <v>17</v>
      </c>
      <c r="X175">
        <v>1</v>
      </c>
      <c r="Y175">
        <v>4</v>
      </c>
      <c r="Z175">
        <v>2</v>
      </c>
      <c r="AF175">
        <v>3</v>
      </c>
      <c r="AG175">
        <v>17</v>
      </c>
      <c r="AH175">
        <v>1</v>
      </c>
      <c r="AI175">
        <v>1</v>
      </c>
      <c r="AJ175">
        <v>1</v>
      </c>
    </row>
    <row r="176" spans="4:36" x14ac:dyDescent="0.25">
      <c r="D176">
        <v>3</v>
      </c>
      <c r="E176">
        <v>18</v>
      </c>
      <c r="F176">
        <v>313</v>
      </c>
      <c r="G176">
        <v>365</v>
      </c>
      <c r="H176">
        <v>474</v>
      </c>
      <c r="M176">
        <v>3</v>
      </c>
      <c r="N176">
        <v>18</v>
      </c>
      <c r="O176">
        <v>3</v>
      </c>
      <c r="P176">
        <v>2</v>
      </c>
      <c r="Q176">
        <v>4</v>
      </c>
      <c r="V176">
        <v>3</v>
      </c>
      <c r="W176">
        <v>18</v>
      </c>
      <c r="X176">
        <v>3</v>
      </c>
      <c r="Y176">
        <v>2</v>
      </c>
      <c r="Z176">
        <v>3</v>
      </c>
      <c r="AF176">
        <v>3</v>
      </c>
      <c r="AG176">
        <v>18</v>
      </c>
      <c r="AH176">
        <v>1</v>
      </c>
      <c r="AI176">
        <v>2</v>
      </c>
      <c r="AJ176">
        <v>2</v>
      </c>
    </row>
    <row r="177" spans="4:36" x14ac:dyDescent="0.25">
      <c r="D177">
        <v>3</v>
      </c>
      <c r="E177">
        <v>19</v>
      </c>
      <c r="F177">
        <v>437</v>
      </c>
      <c r="G177">
        <v>356</v>
      </c>
      <c r="H177">
        <v>462</v>
      </c>
      <c r="M177">
        <v>3</v>
      </c>
      <c r="N177">
        <v>19</v>
      </c>
      <c r="O177">
        <v>1</v>
      </c>
      <c r="P177">
        <v>8</v>
      </c>
      <c r="Q177">
        <v>4</v>
      </c>
      <c r="V177">
        <v>3</v>
      </c>
      <c r="W177">
        <v>19</v>
      </c>
      <c r="X177">
        <v>1</v>
      </c>
      <c r="Y177">
        <v>6</v>
      </c>
      <c r="Z177">
        <v>2</v>
      </c>
      <c r="AF177">
        <v>3</v>
      </c>
      <c r="AG177">
        <v>19</v>
      </c>
      <c r="AH177">
        <v>1</v>
      </c>
      <c r="AI177">
        <v>1</v>
      </c>
      <c r="AJ177">
        <v>1</v>
      </c>
    </row>
    <row r="178" spans="4:36" x14ac:dyDescent="0.25">
      <c r="D178">
        <v>3</v>
      </c>
      <c r="E178">
        <v>20</v>
      </c>
      <c r="F178">
        <v>364</v>
      </c>
      <c r="G178">
        <v>347</v>
      </c>
      <c r="H178">
        <v>455</v>
      </c>
      <c r="M178">
        <v>3</v>
      </c>
      <c r="N178">
        <v>20</v>
      </c>
      <c r="O178">
        <v>2</v>
      </c>
      <c r="P178">
        <v>3</v>
      </c>
      <c r="Q178">
        <v>7</v>
      </c>
      <c r="V178">
        <v>3</v>
      </c>
      <c r="W178">
        <v>20</v>
      </c>
      <c r="X178">
        <v>2</v>
      </c>
      <c r="Y178">
        <v>1</v>
      </c>
      <c r="Z178">
        <v>5</v>
      </c>
      <c r="AF178">
        <v>3</v>
      </c>
      <c r="AG178">
        <v>20</v>
      </c>
      <c r="AH178">
        <v>2</v>
      </c>
      <c r="AI178">
        <v>1</v>
      </c>
      <c r="AJ178">
        <v>2</v>
      </c>
    </row>
    <row r="179" spans="4:36" x14ac:dyDescent="0.25">
      <c r="D179">
        <v>3</v>
      </c>
      <c r="E179">
        <v>21</v>
      </c>
      <c r="F179">
        <v>356</v>
      </c>
      <c r="G179">
        <v>410</v>
      </c>
      <c r="H179">
        <v>446</v>
      </c>
      <c r="M179">
        <v>3</v>
      </c>
      <c r="N179">
        <v>21</v>
      </c>
      <c r="O179">
        <v>3</v>
      </c>
      <c r="P179">
        <v>2</v>
      </c>
      <c r="Q179">
        <v>1</v>
      </c>
      <c r="V179">
        <v>3</v>
      </c>
      <c r="W179">
        <v>21</v>
      </c>
      <c r="X179">
        <v>2</v>
      </c>
      <c r="Y179">
        <v>2</v>
      </c>
      <c r="Z179">
        <v>1</v>
      </c>
      <c r="AF179">
        <v>3</v>
      </c>
      <c r="AG179">
        <v>21</v>
      </c>
      <c r="AH179">
        <v>2</v>
      </c>
      <c r="AI179">
        <v>2</v>
      </c>
      <c r="AJ179">
        <v>1</v>
      </c>
    </row>
    <row r="180" spans="4:36" x14ac:dyDescent="0.25">
      <c r="D180">
        <v>3</v>
      </c>
      <c r="E180">
        <v>22</v>
      </c>
      <c r="F180">
        <v>347</v>
      </c>
      <c r="G180">
        <v>437</v>
      </c>
      <c r="H180">
        <v>432</v>
      </c>
      <c r="M180">
        <v>3</v>
      </c>
      <c r="N180">
        <v>22</v>
      </c>
      <c r="O180">
        <v>2</v>
      </c>
      <c r="P180">
        <v>2</v>
      </c>
      <c r="Q180">
        <v>8</v>
      </c>
      <c r="V180">
        <v>3</v>
      </c>
      <c r="W180">
        <v>22</v>
      </c>
      <c r="X180">
        <v>2</v>
      </c>
      <c r="Y180">
        <v>1</v>
      </c>
      <c r="Z180">
        <v>2</v>
      </c>
      <c r="AF180">
        <v>3</v>
      </c>
      <c r="AG180">
        <v>22</v>
      </c>
      <c r="AH180">
        <v>1</v>
      </c>
      <c r="AI180">
        <v>1</v>
      </c>
      <c r="AJ180">
        <v>2</v>
      </c>
    </row>
    <row r="181" spans="4:36" x14ac:dyDescent="0.25">
      <c r="D181">
        <v>3</v>
      </c>
      <c r="E181">
        <v>23</v>
      </c>
      <c r="F181">
        <v>382</v>
      </c>
      <c r="G181">
        <v>419</v>
      </c>
      <c r="H181">
        <v>438</v>
      </c>
      <c r="M181">
        <v>3</v>
      </c>
      <c r="N181">
        <v>23</v>
      </c>
      <c r="O181">
        <v>4</v>
      </c>
      <c r="P181">
        <v>2</v>
      </c>
      <c r="Q181">
        <v>7</v>
      </c>
      <c r="V181">
        <v>3</v>
      </c>
      <c r="W181">
        <v>23</v>
      </c>
      <c r="X181">
        <v>2</v>
      </c>
      <c r="Y181">
        <v>1</v>
      </c>
      <c r="Z181">
        <v>2</v>
      </c>
      <c r="AF181">
        <v>3</v>
      </c>
      <c r="AG181">
        <v>23</v>
      </c>
      <c r="AH181">
        <v>1</v>
      </c>
      <c r="AI181">
        <v>1</v>
      </c>
      <c r="AJ181">
        <v>2</v>
      </c>
    </row>
    <row r="182" spans="4:36" x14ac:dyDescent="0.25">
      <c r="D182">
        <v>3</v>
      </c>
      <c r="E182">
        <v>24</v>
      </c>
      <c r="F182">
        <v>292</v>
      </c>
      <c r="G182">
        <v>401</v>
      </c>
      <c r="H182">
        <v>428</v>
      </c>
      <c r="M182">
        <v>3</v>
      </c>
      <c r="N182">
        <v>24</v>
      </c>
      <c r="O182">
        <v>6</v>
      </c>
      <c r="P182">
        <v>4</v>
      </c>
      <c r="Q182">
        <v>3</v>
      </c>
      <c r="V182">
        <v>3</v>
      </c>
      <c r="W182">
        <v>24</v>
      </c>
      <c r="X182">
        <v>4</v>
      </c>
      <c r="Y182">
        <v>2</v>
      </c>
      <c r="Z182">
        <v>3</v>
      </c>
      <c r="AF182">
        <v>3</v>
      </c>
      <c r="AG182">
        <v>24</v>
      </c>
      <c r="AH182">
        <v>1</v>
      </c>
      <c r="AI182">
        <v>2</v>
      </c>
      <c r="AJ182">
        <v>3</v>
      </c>
    </row>
    <row r="183" spans="4:36" x14ac:dyDescent="0.25">
      <c r="D183">
        <v>3</v>
      </c>
      <c r="E183">
        <v>25</v>
      </c>
      <c r="F183">
        <v>331</v>
      </c>
      <c r="G183">
        <v>441</v>
      </c>
      <c r="H183">
        <v>419</v>
      </c>
      <c r="M183">
        <v>3</v>
      </c>
      <c r="N183">
        <v>25</v>
      </c>
      <c r="O183">
        <v>6</v>
      </c>
      <c r="P183">
        <v>5</v>
      </c>
      <c r="Q183">
        <v>5</v>
      </c>
      <c r="V183">
        <v>3</v>
      </c>
      <c r="W183">
        <v>25</v>
      </c>
      <c r="X183">
        <v>2</v>
      </c>
      <c r="Y183">
        <v>1</v>
      </c>
      <c r="Z183">
        <v>3</v>
      </c>
      <c r="AF183">
        <v>3</v>
      </c>
      <c r="AG183">
        <v>25</v>
      </c>
      <c r="AH183">
        <v>2</v>
      </c>
      <c r="AI183">
        <v>1</v>
      </c>
      <c r="AJ183">
        <v>2</v>
      </c>
    </row>
    <row r="184" spans="4:36" x14ac:dyDescent="0.25">
      <c r="D184">
        <v>3</v>
      </c>
      <c r="E184">
        <v>26</v>
      </c>
      <c r="F184">
        <v>328</v>
      </c>
      <c r="G184">
        <v>472</v>
      </c>
      <c r="H184">
        <v>410</v>
      </c>
      <c r="M184">
        <v>3</v>
      </c>
      <c r="N184">
        <v>26</v>
      </c>
      <c r="O184">
        <v>3</v>
      </c>
      <c r="P184">
        <v>6</v>
      </c>
      <c r="Q184">
        <v>2</v>
      </c>
      <c r="V184">
        <v>3</v>
      </c>
      <c r="W184">
        <v>26</v>
      </c>
      <c r="X184">
        <v>3</v>
      </c>
      <c r="Y184">
        <v>2</v>
      </c>
      <c r="Z184">
        <v>2</v>
      </c>
      <c r="AF184">
        <v>3</v>
      </c>
      <c r="AG184">
        <v>26</v>
      </c>
      <c r="AH184">
        <v>1</v>
      </c>
      <c r="AI184">
        <v>2</v>
      </c>
      <c r="AJ184">
        <v>2</v>
      </c>
    </row>
    <row r="185" spans="4:36" x14ac:dyDescent="0.25">
      <c r="D185">
        <v>3</v>
      </c>
      <c r="E185">
        <v>27</v>
      </c>
      <c r="F185">
        <v>293</v>
      </c>
      <c r="G185">
        <v>482</v>
      </c>
      <c r="H185">
        <v>401</v>
      </c>
      <c r="M185">
        <v>3</v>
      </c>
      <c r="N185">
        <v>27</v>
      </c>
      <c r="O185">
        <v>2</v>
      </c>
      <c r="P185">
        <v>4</v>
      </c>
      <c r="Q185">
        <v>3</v>
      </c>
      <c r="V185">
        <v>3</v>
      </c>
      <c r="W185">
        <v>27</v>
      </c>
      <c r="X185">
        <v>1</v>
      </c>
      <c r="Y185">
        <v>1</v>
      </c>
      <c r="Z185">
        <v>1</v>
      </c>
      <c r="AF185">
        <v>3</v>
      </c>
      <c r="AG185">
        <v>27</v>
      </c>
      <c r="AH185">
        <v>1</v>
      </c>
      <c r="AI185">
        <v>1</v>
      </c>
      <c r="AJ185">
        <v>0</v>
      </c>
    </row>
    <row r="186" spans="4:36" x14ac:dyDescent="0.25">
      <c r="D186">
        <v>3</v>
      </c>
      <c r="E186">
        <v>28</v>
      </c>
      <c r="F186">
        <v>284</v>
      </c>
      <c r="G186">
        <v>509</v>
      </c>
      <c r="H186">
        <v>605</v>
      </c>
      <c r="M186">
        <v>3</v>
      </c>
      <c r="N186">
        <v>28</v>
      </c>
      <c r="O186">
        <v>3</v>
      </c>
      <c r="P186">
        <v>2</v>
      </c>
      <c r="Q186">
        <v>5</v>
      </c>
      <c r="V186">
        <v>3</v>
      </c>
      <c r="W186">
        <v>28</v>
      </c>
      <c r="X186">
        <v>1</v>
      </c>
      <c r="Y186">
        <v>1</v>
      </c>
      <c r="Z186">
        <v>3</v>
      </c>
      <c r="AF186">
        <v>3</v>
      </c>
      <c r="AG186">
        <v>28</v>
      </c>
      <c r="AH186">
        <v>1</v>
      </c>
      <c r="AI186">
        <v>1</v>
      </c>
      <c r="AJ186">
        <v>1</v>
      </c>
    </row>
    <row r="187" spans="4:36" x14ac:dyDescent="0.25">
      <c r="D187">
        <v>3</v>
      </c>
      <c r="E187">
        <v>29</v>
      </c>
      <c r="F187">
        <v>275</v>
      </c>
      <c r="G187">
        <v>518</v>
      </c>
      <c r="H187">
        <v>612</v>
      </c>
      <c r="M187">
        <v>3</v>
      </c>
      <c r="N187">
        <v>29</v>
      </c>
      <c r="O187">
        <v>4</v>
      </c>
      <c r="P187">
        <v>4</v>
      </c>
      <c r="Q187">
        <v>4</v>
      </c>
      <c r="V187">
        <v>3</v>
      </c>
      <c r="W187">
        <v>29</v>
      </c>
      <c r="X187">
        <v>3</v>
      </c>
      <c r="Y187">
        <v>3</v>
      </c>
      <c r="Z187">
        <v>2</v>
      </c>
      <c r="AF187">
        <v>3</v>
      </c>
      <c r="AG187">
        <v>29</v>
      </c>
      <c r="AH187">
        <v>1</v>
      </c>
      <c r="AI187">
        <v>1</v>
      </c>
      <c r="AJ187">
        <v>1</v>
      </c>
    </row>
    <row r="188" spans="4:36" x14ac:dyDescent="0.25">
      <c r="D188">
        <v>3</v>
      </c>
      <c r="E188">
        <v>30</v>
      </c>
      <c r="F188">
        <v>297</v>
      </c>
      <c r="G188">
        <v>348</v>
      </c>
      <c r="H188">
        <v>523</v>
      </c>
      <c r="M188">
        <v>3</v>
      </c>
      <c r="N188">
        <v>30</v>
      </c>
      <c r="O188">
        <v>2</v>
      </c>
      <c r="P188">
        <v>1</v>
      </c>
      <c r="Q188">
        <v>4</v>
      </c>
      <c r="V188">
        <v>3</v>
      </c>
      <c r="W188">
        <v>30</v>
      </c>
      <c r="X188">
        <v>1</v>
      </c>
      <c r="Y188">
        <v>1</v>
      </c>
      <c r="Z188">
        <v>2</v>
      </c>
      <c r="AF188">
        <v>3</v>
      </c>
      <c r="AG188">
        <v>30</v>
      </c>
      <c r="AH188">
        <v>1</v>
      </c>
      <c r="AI188">
        <v>1</v>
      </c>
      <c r="AJ188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10"/>
  <sheetViews>
    <sheetView topLeftCell="Q1" workbookViewId="0">
      <selection activeCell="Z5" sqref="Z5"/>
    </sheetView>
  </sheetViews>
  <sheetFormatPr defaultRowHeight="15" x14ac:dyDescent="0.25"/>
  <sheetData>
    <row r="3" spans="2:26" x14ac:dyDescent="0.25">
      <c r="X3" t="s">
        <v>18</v>
      </c>
      <c r="Y3" t="s">
        <v>24</v>
      </c>
      <c r="Z3" t="s">
        <v>25</v>
      </c>
    </row>
    <row r="4" spans="2:26" x14ac:dyDescent="0.25">
      <c r="C4" t="s">
        <v>18</v>
      </c>
      <c r="D4" t="s">
        <v>24</v>
      </c>
      <c r="E4" t="s">
        <v>25</v>
      </c>
      <c r="J4" t="s">
        <v>18</v>
      </c>
      <c r="K4" t="s">
        <v>24</v>
      </c>
      <c r="L4" t="s">
        <v>25</v>
      </c>
      <c r="O4" t="s">
        <v>18</v>
      </c>
      <c r="P4" t="s">
        <v>24</v>
      </c>
      <c r="Q4" t="s">
        <v>25</v>
      </c>
      <c r="W4" t="s">
        <v>74</v>
      </c>
      <c r="X4">
        <v>0.30000000000000004</v>
      </c>
      <c r="Y4">
        <v>0.66666666666666663</v>
      </c>
      <c r="Z4">
        <v>0.73333333333333328</v>
      </c>
    </row>
    <row r="5" spans="2:26" x14ac:dyDescent="0.25">
      <c r="B5" t="s">
        <v>74</v>
      </c>
      <c r="C5">
        <v>116</v>
      </c>
      <c r="D5">
        <v>151.46666666666667</v>
      </c>
      <c r="E5">
        <v>206.13333333333335</v>
      </c>
      <c r="I5" t="s">
        <v>74</v>
      </c>
      <c r="J5">
        <v>0.6333333333333333</v>
      </c>
      <c r="K5">
        <v>0.9</v>
      </c>
      <c r="L5">
        <v>1.0999999999999999</v>
      </c>
      <c r="N5" t="s">
        <v>74</v>
      </c>
      <c r="O5">
        <v>0.6333333333333333</v>
      </c>
      <c r="P5">
        <v>0.9</v>
      </c>
      <c r="Q5">
        <v>1.0999999999999999</v>
      </c>
      <c r="W5" t="s">
        <v>75</v>
      </c>
      <c r="X5">
        <v>0.3</v>
      </c>
      <c r="Y5">
        <v>0.79999999999999993</v>
      </c>
      <c r="Z5">
        <v>1.1666666666666667</v>
      </c>
    </row>
    <row r="6" spans="2:26" x14ac:dyDescent="0.25">
      <c r="B6" t="s">
        <v>75</v>
      </c>
      <c r="C6">
        <v>115.60000000000001</v>
      </c>
      <c r="D6">
        <v>144.43333333333334</v>
      </c>
      <c r="E6">
        <v>196.79999999999998</v>
      </c>
      <c r="I6" t="s">
        <v>75</v>
      </c>
      <c r="J6">
        <v>2.7333333333333329</v>
      </c>
      <c r="K6">
        <v>2.9666666666666668</v>
      </c>
      <c r="L6">
        <v>4.1666666666666661</v>
      </c>
      <c r="N6" t="s">
        <v>75</v>
      </c>
      <c r="O6">
        <v>1.0333333333333334</v>
      </c>
      <c r="P6">
        <v>1.6666666666666667</v>
      </c>
      <c r="Q6">
        <v>1.9000000000000001</v>
      </c>
      <c r="W6" t="s">
        <v>8</v>
      </c>
      <c r="X6">
        <v>1.2</v>
      </c>
      <c r="Y6">
        <v>1.24</v>
      </c>
      <c r="Z6">
        <v>1.3666666666666665</v>
      </c>
    </row>
    <row r="7" spans="2:26" x14ac:dyDescent="0.25">
      <c r="B7" t="s">
        <v>8</v>
      </c>
      <c r="C7">
        <v>327.96666666666664</v>
      </c>
      <c r="D7">
        <v>400.90000000000003</v>
      </c>
      <c r="E7">
        <v>434.8</v>
      </c>
      <c r="I7" t="s">
        <v>8</v>
      </c>
      <c r="J7">
        <v>3.5333333333333332</v>
      </c>
      <c r="K7">
        <v>3.6</v>
      </c>
      <c r="L7">
        <v>4</v>
      </c>
      <c r="N7" t="s">
        <v>8</v>
      </c>
      <c r="O7">
        <v>1.9333333333333333</v>
      </c>
      <c r="P7">
        <v>1.9666666666666668</v>
      </c>
      <c r="Q7">
        <v>2.6666666666666665</v>
      </c>
      <c r="X7">
        <v>9.9999999999999908E-2</v>
      </c>
      <c r="Y7">
        <v>0.11547005383792504</v>
      </c>
      <c r="Z7">
        <v>0.15275252316519497</v>
      </c>
    </row>
    <row r="8" spans="2:26" x14ac:dyDescent="0.25">
      <c r="C8">
        <v>30.541283535568713</v>
      </c>
      <c r="D8">
        <v>42.808682919862513</v>
      </c>
      <c r="E8">
        <v>79.197369484934953</v>
      </c>
      <c r="J8">
        <v>0.15275252316519458</v>
      </c>
      <c r="K8">
        <v>0.28867513459481237</v>
      </c>
      <c r="L8">
        <v>0.43588989435406472</v>
      </c>
      <c r="O8">
        <v>0.11547005383792504</v>
      </c>
      <c r="P8">
        <v>9.9999999999999978E-2</v>
      </c>
      <c r="Q8">
        <v>9.9999999999999978E-2</v>
      </c>
      <c r="X8">
        <v>0.1</v>
      </c>
      <c r="Y8">
        <v>0.3</v>
      </c>
      <c r="Z8">
        <v>0.4</v>
      </c>
    </row>
    <row r="9" spans="2:26" x14ac:dyDescent="0.25">
      <c r="C9">
        <v>8.6608313688698537</v>
      </c>
      <c r="D9">
        <v>13.280185741672941</v>
      </c>
      <c r="E9">
        <v>47.005106105613706</v>
      </c>
      <c r="J9">
        <v>0.80829037686547767</v>
      </c>
      <c r="K9">
        <v>0.1527525231651948</v>
      </c>
      <c r="L9">
        <v>0.11547005383792526</v>
      </c>
      <c r="O9">
        <v>0.25166114784235816</v>
      </c>
      <c r="P9">
        <v>0.35118845842842428</v>
      </c>
      <c r="Q9">
        <v>0.30000000000000127</v>
      </c>
      <c r="X9">
        <v>0.2000000000000012</v>
      </c>
      <c r="Y9">
        <v>0.20816659994661302</v>
      </c>
      <c r="Z9">
        <v>0.2081665999466146</v>
      </c>
    </row>
    <row r="10" spans="2:26" x14ac:dyDescent="0.25">
      <c r="C10">
        <v>25.928812802234752</v>
      </c>
      <c r="D10">
        <v>38.808890733954243</v>
      </c>
      <c r="E10">
        <v>52.207183413779383</v>
      </c>
      <c r="J10">
        <v>5.773502691896263E-2</v>
      </c>
      <c r="K10">
        <v>0.34641016151377524</v>
      </c>
      <c r="L10">
        <v>0.34641016151377552</v>
      </c>
      <c r="O10">
        <v>0.47258156262526113</v>
      </c>
      <c r="P10">
        <v>0.4509249752822892</v>
      </c>
      <c r="Q10">
        <v>0.51316014394468867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Waqar (Nadeem)</dc:creator>
  <cp:lastModifiedBy>Waqar</cp:lastModifiedBy>
  <dcterms:created xsi:type="dcterms:W3CDTF">2015-09-18T14:26:54Z</dcterms:created>
  <dcterms:modified xsi:type="dcterms:W3CDTF">2016-03-24T09:23:53Z</dcterms:modified>
</cp:coreProperties>
</file>