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495" yWindow="120" windowWidth="22035" windowHeight="11565"/>
  </bookViews>
  <sheets>
    <sheet name="Sheet1" sheetId="1" r:id="rId1"/>
  </sheets>
  <definedNames>
    <definedName name="angles" localSheetId="0">Sheet1!$A$1:$I$42</definedName>
  </definedNames>
  <calcPr calcId="145621"/>
</workbook>
</file>

<file path=xl/calcChain.xml><?xml version="1.0" encoding="utf-8"?>
<calcChain xmlns="http://schemas.openxmlformats.org/spreadsheetml/2006/main">
  <c r="Y21" i="1" l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Y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X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W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connections.xml><?xml version="1.0" encoding="utf-8"?>
<connections xmlns="http://schemas.openxmlformats.org/spreadsheetml/2006/main">
  <connection id="1" name="angles" type="6" refreshedVersion="4" background="1" saveData="1">
    <textPr codePage="437" sourceFile="C:\Users\frankvarriale\Dropbox\Lepto MS\PNAS submission\angles.crd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<sst xmlns="http://schemas.openxmlformats.org/spreadsheetml/2006/main" count="29" uniqueCount="28">
  <si>
    <t>Feature #</t>
  </si>
  <si>
    <t>X1</t>
  </si>
  <si>
    <t>Y1</t>
  </si>
  <si>
    <t>X1'</t>
  </si>
  <si>
    <t>Y1'</t>
  </si>
  <si>
    <t>X2</t>
  </si>
  <si>
    <t>Y2</t>
  </si>
  <si>
    <t>X2'</t>
  </si>
  <si>
    <t>Y2'</t>
  </si>
  <si>
    <t>Linear1</t>
  </si>
  <si>
    <t>Linear2</t>
  </si>
  <si>
    <t>Length</t>
  </si>
  <si>
    <t>Breadth</t>
  </si>
  <si>
    <t>Ratio</t>
  </si>
  <si>
    <t>X3</t>
  </si>
  <si>
    <t>Y3</t>
  </si>
  <si>
    <t>X3'</t>
  </si>
  <si>
    <t>Y3'</t>
  </si>
  <si>
    <t>X3''</t>
  </si>
  <si>
    <t>Y3''</t>
  </si>
  <si>
    <t>B</t>
  </si>
  <si>
    <t>C</t>
  </si>
  <si>
    <t>A (Hyp)</t>
  </si>
  <si>
    <t>Radians</t>
  </si>
  <si>
    <t>Degrees</t>
  </si>
  <si>
    <t>Angle</t>
  </si>
  <si>
    <t>EuLength</t>
  </si>
  <si>
    <t>EuWidth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</si>
</sst>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23"/>
      <name val="Calibri"/>
      <family val="2"/>
      <scheme val="minor"/>
    </font>
    <font>
      <b/>
      <sz val="11"/>
      <color indexed="2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microsoft.com/office/2006/relationships/vbaProject" Target="vbaProject.bin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angl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21"/>
  <sheetViews>
    <sheetView tabSelected="1" workbookViewId="0"/>
  </sheetViews>
  <sheetFormatPr defaultRowHeight="15" x14ac:dyDescent="0.25"/>
  <cols>
    <col min="1" max="1" width="9.28515625" style="5" bestFit="1" customWidth="1"/>
    <col min="2" max="2" width="5" style="5" bestFit="1" customWidth="1"/>
    <col min="3" max="3" width="4" style="5" bestFit="1" customWidth="1"/>
    <col min="4" max="4" width="5" style="5" bestFit="1" customWidth="1"/>
    <col min="5" max="5" width="4" style="5" bestFit="1" customWidth="1"/>
    <col min="6" max="6" width="5" style="5" bestFit="1" customWidth="1"/>
    <col min="7" max="7" width="4" style="5" bestFit="1" customWidth="1"/>
    <col min="8" max="8" width="5" style="5" bestFit="1" customWidth="1"/>
    <col min="9" max="9" width="4" style="5" bestFit="1" customWidth="1"/>
    <col min="10" max="14" width="12" style="5" bestFit="1" customWidth="1"/>
    <col min="15" max="15" width="5" style="5" bestFit="1" customWidth="1"/>
    <col min="16" max="16" width="4" style="5" bestFit="1" customWidth="1"/>
    <col min="17" max="17" width="5" style="5" bestFit="1" customWidth="1"/>
    <col min="18" max="18" width="4" style="5" bestFit="1" customWidth="1"/>
    <col min="19" max="19" width="5" style="5" bestFit="1" customWidth="1"/>
    <col min="20" max="20" width="4.28515625" style="5" bestFit="1" customWidth="1"/>
    <col min="21" max="22" width="4" style="5" bestFit="1" customWidth="1"/>
    <col min="23" max="24" width="12" style="5" bestFit="1" customWidth="1"/>
    <col min="25" max="25" width="8.28515625" style="5" bestFit="1" customWidth="1"/>
    <col min="26" max="26" width="6.140625" style="5" bestFit="1" customWidth="1"/>
    <col min="27" max="27" width="9.140625" style="5"/>
    <col min="28" max="28" width="8.7109375" style="5" bestFit="1" customWidth="1"/>
    <col min="29" max="29" width="9.28515625" style="5" bestFit="1" customWidth="1"/>
    <col min="30" max="16384" width="9.140625" style="5"/>
  </cols>
  <sheetData>
    <row r="1" spans="1:2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2" t="s">
        <v>24</v>
      </c>
      <c r="Z1" s="2" t="s">
        <v>25</v>
      </c>
      <c r="AA1" s="3" t="s">
        <v>26</v>
      </c>
      <c r="AB1" s="4" t="s">
        <v>27</v>
      </c>
      <c r="AC1" s="1" t="s">
        <v>0</v>
      </c>
    </row>
    <row r="2" spans="1:29" x14ac:dyDescent="0.25">
      <c r="A2" s="5">
        <v>1</v>
      </c>
      <c r="B2" s="5">
        <v>94</v>
      </c>
      <c r="C2" s="5">
        <v>34</v>
      </c>
      <c r="D2" s="5">
        <v>335</v>
      </c>
      <c r="E2" s="5">
        <v>271</v>
      </c>
      <c r="F2" s="5">
        <v>313</v>
      </c>
      <c r="G2" s="5">
        <v>249</v>
      </c>
      <c r="H2" s="5">
        <v>309</v>
      </c>
      <c r="I2" s="5">
        <v>253</v>
      </c>
      <c r="J2" s="5">
        <f>SQRT((B2-D2)^2+(C2-E2)^2)</f>
        <v>338.00887562311141</v>
      </c>
      <c r="K2" s="5">
        <f>SQRT((F2-H2)^2+(G2-I2)^2)</f>
        <v>5.6568542494923806</v>
      </c>
      <c r="L2" s="5">
        <v>338.00887562311141</v>
      </c>
      <c r="M2" s="5">
        <v>5.6568542494923806</v>
      </c>
      <c r="N2" s="5">
        <f>L2/M2</f>
        <v>59.752092013585596</v>
      </c>
      <c r="O2" s="5">
        <v>94</v>
      </c>
      <c r="P2" s="5">
        <v>34</v>
      </c>
      <c r="Q2" s="5">
        <v>335</v>
      </c>
      <c r="R2" s="5">
        <v>271</v>
      </c>
      <c r="S2" s="5">
        <v>335</v>
      </c>
      <c r="T2" s="5">
        <v>34</v>
      </c>
      <c r="U2" s="5">
        <v>237</v>
      </c>
      <c r="V2" s="5">
        <v>241</v>
      </c>
      <c r="W2" s="5">
        <f>SQRT((U2^2)+(V2^2))</f>
        <v>338.00887562311141</v>
      </c>
      <c r="X2" s="5">
        <f>RADIANS(180)-ASIN(U2/W2)</f>
        <v>2.3645624957046372</v>
      </c>
      <c r="Y2" s="5">
        <f>ROUND(DEGREES(X2),1)</f>
        <v>135.5</v>
      </c>
      <c r="Z2" s="5">
        <v>141.6</v>
      </c>
      <c r="AA2" s="5">
        <v>182.6</v>
      </c>
      <c r="AB2" s="5">
        <v>4.8</v>
      </c>
      <c r="AC2" s="5">
        <v>17</v>
      </c>
    </row>
    <row r="3" spans="1:29" x14ac:dyDescent="0.25">
      <c r="A3" s="5">
        <v>2</v>
      </c>
      <c r="B3" s="5">
        <v>224</v>
      </c>
      <c r="C3" s="5">
        <v>136</v>
      </c>
      <c r="D3" s="5">
        <v>29</v>
      </c>
      <c r="E3" s="5">
        <v>325</v>
      </c>
      <c r="F3" s="5">
        <v>49</v>
      </c>
      <c r="G3" s="5">
        <v>301</v>
      </c>
      <c r="H3" s="5">
        <v>54</v>
      </c>
      <c r="I3" s="5">
        <v>305</v>
      </c>
      <c r="J3" s="5">
        <f>SQRT((B3-D3)^2+(C3-E3)^2)</f>
        <v>271.56214758320056</v>
      </c>
      <c r="K3" s="5">
        <f>SQRT((F3-H3)^2+(G3-I3)^2)</f>
        <v>6.4031242374328485</v>
      </c>
      <c r="L3" s="5">
        <v>271.56214758320056</v>
      </c>
      <c r="M3" s="5">
        <v>6.4031242374328485</v>
      </c>
      <c r="N3" s="5">
        <f>L3/M3</f>
        <v>42.410882174617264</v>
      </c>
      <c r="O3" s="5">
        <v>224</v>
      </c>
      <c r="P3" s="5">
        <v>136</v>
      </c>
      <c r="Q3" s="5">
        <v>29</v>
      </c>
      <c r="R3" s="5">
        <v>325</v>
      </c>
      <c r="S3" s="5">
        <v>29</v>
      </c>
      <c r="T3" s="5">
        <v>136</v>
      </c>
      <c r="U3" s="5">
        <v>189</v>
      </c>
      <c r="V3" s="5">
        <v>195</v>
      </c>
      <c r="W3" s="5">
        <f>SQRT((U3^2)+(V3^2))</f>
        <v>271.56214758320056</v>
      </c>
      <c r="X3" s="5">
        <f>ASIN(U3/W3)</f>
        <v>0.76977443477697149</v>
      </c>
      <c r="Y3" s="5">
        <f>ROUND(DEGREES(X3),1)</f>
        <v>44.1</v>
      </c>
      <c r="Z3" s="5">
        <v>138.1</v>
      </c>
      <c r="AA3" s="5">
        <v>426.3</v>
      </c>
      <c r="AB3" s="5">
        <v>3.8</v>
      </c>
      <c r="AC3" s="5">
        <v>20</v>
      </c>
    </row>
    <row r="4" spans="1:29" x14ac:dyDescent="0.25">
      <c r="A4" s="5">
        <v>3</v>
      </c>
      <c r="B4" s="5">
        <v>66</v>
      </c>
      <c r="C4" s="5">
        <v>184</v>
      </c>
      <c r="D4" s="5">
        <v>588</v>
      </c>
      <c r="E4" s="5">
        <v>780</v>
      </c>
      <c r="F4" s="5">
        <v>583</v>
      </c>
      <c r="G4" s="5">
        <v>773</v>
      </c>
      <c r="H4" s="5">
        <v>578</v>
      </c>
      <c r="I4" s="5">
        <v>775</v>
      </c>
      <c r="J4" s="5">
        <f>SQRT((B4-D4)^2+(C4-E4)^2)</f>
        <v>792.27520471109028</v>
      </c>
      <c r="K4" s="5">
        <f>SQRT((F4-H4)^2+(G4-I4)^2)</f>
        <v>5.3851648071345037</v>
      </c>
      <c r="L4" s="5">
        <v>792.27520471109028</v>
      </c>
      <c r="M4" s="5">
        <v>5.3851648071345037</v>
      </c>
      <c r="N4" s="5">
        <f>L4/M4</f>
        <v>147.12181206811891</v>
      </c>
      <c r="O4" s="5">
        <v>66</v>
      </c>
      <c r="P4" s="5">
        <v>184</v>
      </c>
      <c r="Q4" s="5">
        <v>588</v>
      </c>
      <c r="R4" s="5">
        <v>780</v>
      </c>
      <c r="S4" s="5">
        <v>588</v>
      </c>
      <c r="T4" s="5">
        <v>184</v>
      </c>
      <c r="U4" s="5">
        <v>596</v>
      </c>
      <c r="V4" s="5">
        <v>522</v>
      </c>
      <c r="W4" s="5">
        <f>SQRT((U4^2)+(V4^2))</f>
        <v>792.27520471109028</v>
      </c>
      <c r="X4" s="5">
        <f>RADIANS(180)-ASIN(U4/W4)</f>
        <v>2.29010127294932</v>
      </c>
      <c r="Y4" s="5">
        <f>ROUND(DEGREES(X4),1)</f>
        <v>131.19999999999999</v>
      </c>
      <c r="Z4" s="5">
        <v>137.4</v>
      </c>
      <c r="AA4" s="5">
        <v>572.79999999999995</v>
      </c>
      <c r="AB4" s="5">
        <v>3.6</v>
      </c>
      <c r="AC4" s="5">
        <v>18</v>
      </c>
    </row>
    <row r="5" spans="1:29" x14ac:dyDescent="0.25">
      <c r="A5" s="5">
        <v>4</v>
      </c>
      <c r="B5" s="5">
        <v>254</v>
      </c>
      <c r="C5" s="5">
        <v>335</v>
      </c>
      <c r="D5" s="5">
        <v>473</v>
      </c>
      <c r="E5" s="5">
        <v>538</v>
      </c>
      <c r="F5" s="5">
        <v>428</v>
      </c>
      <c r="G5" s="5">
        <v>495</v>
      </c>
      <c r="H5" s="5">
        <v>426</v>
      </c>
      <c r="I5" s="5">
        <v>499</v>
      </c>
      <c r="J5" s="5">
        <f>SQRT((B5-D5)^2+(C5-E5)^2)</f>
        <v>298.61346252304168</v>
      </c>
      <c r="K5" s="5">
        <f>SQRT((F5-H5)^2+(G5-I5)^2)</f>
        <v>4.4721359549995796</v>
      </c>
      <c r="L5" s="5">
        <v>298.61346252304168</v>
      </c>
      <c r="M5" s="5">
        <v>4.4721359549995796</v>
      </c>
      <c r="N5" s="5">
        <f>L5/M5</f>
        <v>66.772000119810698</v>
      </c>
      <c r="O5" s="5">
        <v>254</v>
      </c>
      <c r="P5" s="5">
        <v>335</v>
      </c>
      <c r="Q5" s="5">
        <v>473</v>
      </c>
      <c r="R5" s="5">
        <v>538</v>
      </c>
      <c r="S5" s="5">
        <v>473</v>
      </c>
      <c r="T5" s="5">
        <v>335</v>
      </c>
      <c r="U5" s="5">
        <v>203</v>
      </c>
      <c r="V5" s="5">
        <v>219</v>
      </c>
      <c r="W5" s="5">
        <f>SQRT((U5^2)+(V5^2))</f>
        <v>298.61346252304168</v>
      </c>
      <c r="X5" s="5">
        <f>RADIANS(180)-ASIN(U5/W5)</f>
        <v>2.3940910300311833</v>
      </c>
      <c r="Y5" s="5">
        <f>ROUND(DEGREES(X5),1)</f>
        <v>137.19999999999999</v>
      </c>
      <c r="Z5" s="5">
        <v>137.19999999999999</v>
      </c>
      <c r="AA5" s="5">
        <v>252.8</v>
      </c>
      <c r="AB5" s="5">
        <v>3.8</v>
      </c>
      <c r="AC5" s="5">
        <v>4</v>
      </c>
    </row>
    <row r="6" spans="1:29" x14ac:dyDescent="0.25">
      <c r="A6" s="5">
        <v>5</v>
      </c>
      <c r="B6" s="5">
        <v>354</v>
      </c>
      <c r="C6" s="5">
        <v>250</v>
      </c>
      <c r="D6" s="5">
        <v>888</v>
      </c>
      <c r="E6" s="5">
        <v>804</v>
      </c>
      <c r="F6" s="5">
        <v>884</v>
      </c>
      <c r="G6" s="5">
        <v>796</v>
      </c>
      <c r="H6" s="5">
        <v>880</v>
      </c>
      <c r="I6" s="5">
        <v>798</v>
      </c>
      <c r="J6" s="5">
        <f>SQRT((B6-D6)^2+(C6-E6)^2)</f>
        <v>769.46214981635057</v>
      </c>
      <c r="K6" s="5">
        <f>SQRT((F6-H6)^2+(G6-I6)^2)</f>
        <v>4.4721359549995796</v>
      </c>
      <c r="L6" s="5">
        <v>769.46214981635057</v>
      </c>
      <c r="M6" s="5">
        <v>4.4721359549995796</v>
      </c>
      <c r="N6" s="5">
        <f>L6/M6</f>
        <v>172.05696731024872</v>
      </c>
      <c r="O6" s="5">
        <v>354</v>
      </c>
      <c r="P6" s="5">
        <v>250</v>
      </c>
      <c r="Q6" s="5">
        <v>888</v>
      </c>
      <c r="R6" s="5">
        <v>804</v>
      </c>
      <c r="S6" s="5">
        <v>888</v>
      </c>
      <c r="T6" s="5">
        <v>250</v>
      </c>
      <c r="U6" s="5">
        <v>554</v>
      </c>
      <c r="V6" s="5">
        <v>534</v>
      </c>
      <c r="W6" s="5">
        <f>SQRT((U6^2)+(V6^2))</f>
        <v>769.46214981635057</v>
      </c>
      <c r="X6" s="5">
        <f>RADIANS(180)-ASIN(U6/W6)</f>
        <v>2.3378142073639498</v>
      </c>
      <c r="Y6" s="5">
        <f>ROUND(DEGREES(X6),1)</f>
        <v>133.9</v>
      </c>
      <c r="Z6" s="5">
        <v>135.9</v>
      </c>
      <c r="AA6" s="5">
        <v>306.60000000000002</v>
      </c>
      <c r="AB6" s="5">
        <v>4.2</v>
      </c>
      <c r="AC6" s="5">
        <v>16</v>
      </c>
    </row>
    <row r="7" spans="1:29" x14ac:dyDescent="0.25">
      <c r="A7" s="5">
        <v>6</v>
      </c>
      <c r="B7" s="5">
        <v>548</v>
      </c>
      <c r="C7" s="5">
        <v>533</v>
      </c>
      <c r="D7" s="5">
        <v>784</v>
      </c>
      <c r="E7" s="5">
        <v>798</v>
      </c>
      <c r="F7" s="5">
        <v>784</v>
      </c>
      <c r="G7" s="5">
        <v>792</v>
      </c>
      <c r="H7" s="5">
        <v>780</v>
      </c>
      <c r="I7" s="5">
        <v>795</v>
      </c>
      <c r="J7" s="5">
        <f>SQRT((B7-D7)^2+(C7-E7)^2)</f>
        <v>354.85349089448169</v>
      </c>
      <c r="K7" s="5">
        <f>SQRT((F7-H7)^2+(G7-I7)^2)</f>
        <v>5</v>
      </c>
      <c r="L7" s="5">
        <v>354.85349089448169</v>
      </c>
      <c r="M7" s="5">
        <v>5</v>
      </c>
      <c r="N7" s="5">
        <f>L7/M7</f>
        <v>70.970698178896342</v>
      </c>
      <c r="O7" s="5">
        <v>548</v>
      </c>
      <c r="P7" s="5">
        <v>533</v>
      </c>
      <c r="Q7" s="5">
        <v>784</v>
      </c>
      <c r="R7" s="5">
        <v>798</v>
      </c>
      <c r="S7" s="5">
        <v>784</v>
      </c>
      <c r="T7" s="5">
        <v>533</v>
      </c>
      <c r="U7" s="5">
        <v>265</v>
      </c>
      <c r="V7" s="5">
        <v>236</v>
      </c>
      <c r="W7" s="5">
        <f>SQRT((U7^2)+(V7^2))</f>
        <v>354.85349089448169</v>
      </c>
      <c r="X7" s="5">
        <f>RADIANS(180)-ASIN(U7/W7)</f>
        <v>2.2983747776642178</v>
      </c>
      <c r="Y7" s="5">
        <f>ROUND(DEGREES(X7),1)</f>
        <v>131.69999999999999</v>
      </c>
      <c r="Z7" s="5">
        <v>135.80000000000001</v>
      </c>
      <c r="AA7" s="5">
        <v>568.79999999999995</v>
      </c>
      <c r="AB7" s="5">
        <v>3.8</v>
      </c>
      <c r="AC7" s="5">
        <v>14</v>
      </c>
    </row>
    <row r="8" spans="1:29" x14ac:dyDescent="0.25">
      <c r="A8" s="5">
        <v>7</v>
      </c>
      <c r="B8" s="5">
        <v>543</v>
      </c>
      <c r="C8" s="5">
        <v>364</v>
      </c>
      <c r="D8" s="5">
        <v>797</v>
      </c>
      <c r="E8" s="5">
        <v>654</v>
      </c>
      <c r="F8" s="5">
        <v>792</v>
      </c>
      <c r="G8" s="5">
        <v>645</v>
      </c>
      <c r="H8" s="5">
        <v>789</v>
      </c>
      <c r="I8" s="5">
        <v>647</v>
      </c>
      <c r="J8" s="5">
        <f>SQRT((B8-D8)^2+(C8-E8)^2)</f>
        <v>385.50745777481399</v>
      </c>
      <c r="K8" s="5">
        <f>SQRT((F8-H8)^2+(G8-I8)^2)</f>
        <v>3.6055512754639891</v>
      </c>
      <c r="L8" s="5">
        <v>385.50745777481399</v>
      </c>
      <c r="M8" s="5">
        <v>3.6055512754639891</v>
      </c>
      <c r="N8" s="5">
        <f>L8/M8</f>
        <v>106.92053123698928</v>
      </c>
      <c r="O8" s="5">
        <v>543</v>
      </c>
      <c r="P8" s="5">
        <v>364</v>
      </c>
      <c r="Q8" s="5">
        <v>797</v>
      </c>
      <c r="R8" s="5">
        <v>654</v>
      </c>
      <c r="S8" s="5">
        <v>797</v>
      </c>
      <c r="T8" s="5">
        <v>364</v>
      </c>
      <c r="U8" s="5">
        <v>290</v>
      </c>
      <c r="V8" s="5">
        <v>254</v>
      </c>
      <c r="W8" s="5">
        <f>SQRT((U8^2)+(V8^2))</f>
        <v>385.50745777481399</v>
      </c>
      <c r="X8" s="5">
        <f>RADIANS(180)-ASIN(U8/W8)</f>
        <v>2.2901143693255523</v>
      </c>
      <c r="Y8" s="5">
        <f>ROUND(DEGREES(X8),1)</f>
        <v>131.19999999999999</v>
      </c>
      <c r="Z8" s="5">
        <v>135.6</v>
      </c>
      <c r="AA8" s="5">
        <v>231.1</v>
      </c>
      <c r="AB8" s="5">
        <v>5.4</v>
      </c>
      <c r="AC8" s="5">
        <v>19</v>
      </c>
    </row>
    <row r="9" spans="1:29" x14ac:dyDescent="0.25">
      <c r="A9" s="5">
        <v>8</v>
      </c>
      <c r="B9" s="5">
        <v>299</v>
      </c>
      <c r="C9" s="5">
        <v>41</v>
      </c>
      <c r="D9" s="5">
        <v>567</v>
      </c>
      <c r="E9" s="5">
        <v>316</v>
      </c>
      <c r="F9" s="5">
        <v>538</v>
      </c>
      <c r="G9" s="5">
        <v>285</v>
      </c>
      <c r="H9" s="5">
        <v>534</v>
      </c>
      <c r="I9" s="5">
        <v>288</v>
      </c>
      <c r="J9" s="5">
        <f>SQRT((B9-D9)^2+(C9-E9)^2)</f>
        <v>383.99088530849269</v>
      </c>
      <c r="K9" s="5">
        <f>SQRT((F9-H9)^2+(G9-I9)^2)</f>
        <v>5</v>
      </c>
      <c r="L9" s="5">
        <v>383.99088530849269</v>
      </c>
      <c r="M9" s="5">
        <v>5</v>
      </c>
      <c r="N9" s="5">
        <f>L9/M9</f>
        <v>76.798177061698539</v>
      </c>
      <c r="O9" s="5">
        <v>299</v>
      </c>
      <c r="P9" s="5">
        <v>41</v>
      </c>
      <c r="Q9" s="5">
        <v>567</v>
      </c>
      <c r="R9" s="5">
        <v>316</v>
      </c>
      <c r="S9" s="5">
        <v>567</v>
      </c>
      <c r="T9" s="5">
        <v>41</v>
      </c>
      <c r="U9" s="5">
        <v>275</v>
      </c>
      <c r="V9" s="5">
        <v>268</v>
      </c>
      <c r="W9" s="5">
        <f>SQRT((U9^2)+(V9^2))</f>
        <v>383.99088530849269</v>
      </c>
      <c r="X9" s="5">
        <f>RADIANS(180)-ASIN(U9/W9)</f>
        <v>2.3433038598616744</v>
      </c>
      <c r="Y9" s="5">
        <f>ROUND(DEGREES(X9),1)</f>
        <v>134.30000000000001</v>
      </c>
      <c r="Z9" s="5">
        <v>135.5</v>
      </c>
      <c r="AA9" s="5">
        <v>286.2</v>
      </c>
      <c r="AB9" s="5">
        <v>4.8</v>
      </c>
      <c r="AC9" s="5">
        <v>1</v>
      </c>
    </row>
    <row r="10" spans="1:29" x14ac:dyDescent="0.25">
      <c r="A10" s="5">
        <v>9</v>
      </c>
      <c r="B10" s="5">
        <v>399</v>
      </c>
      <c r="C10" s="5">
        <v>28</v>
      </c>
      <c r="D10" s="5">
        <v>560</v>
      </c>
      <c r="E10" s="5">
        <v>212</v>
      </c>
      <c r="F10" s="5">
        <v>554</v>
      </c>
      <c r="G10" s="5">
        <v>202</v>
      </c>
      <c r="H10" s="5">
        <v>549</v>
      </c>
      <c r="I10" s="5">
        <v>204</v>
      </c>
      <c r="J10" s="5">
        <f>SQRT((B10-D10)^2+(C10-E10)^2)</f>
        <v>244.49335369289693</v>
      </c>
      <c r="K10" s="5">
        <f>SQRT((F10-H10)^2+(G10-I10)^2)</f>
        <v>5.3851648071345037</v>
      </c>
      <c r="L10" s="5">
        <v>244.49335369289693</v>
      </c>
      <c r="M10" s="5">
        <v>5.3851648071345037</v>
      </c>
      <c r="N10" s="5">
        <f>L10/M10</f>
        <v>45.401275996044049</v>
      </c>
      <c r="O10" s="5">
        <v>399</v>
      </c>
      <c r="P10" s="5">
        <v>28</v>
      </c>
      <c r="Q10" s="5">
        <v>560</v>
      </c>
      <c r="R10" s="5">
        <v>212</v>
      </c>
      <c r="S10" s="5">
        <v>560</v>
      </c>
      <c r="T10" s="5">
        <v>28</v>
      </c>
      <c r="U10" s="5">
        <v>184</v>
      </c>
      <c r="V10" s="5">
        <v>161</v>
      </c>
      <c r="W10" s="5">
        <f>SQRT((U10^2)+(V10^2))</f>
        <v>244.49335369289693</v>
      </c>
      <c r="X10" s="5">
        <f>RADIANS(180)-ASIN(U10/W10)</f>
        <v>2.2896263264165211</v>
      </c>
      <c r="Y10" s="5">
        <f>ROUND(DEGREES(X10),1)</f>
        <v>131.19999999999999</v>
      </c>
      <c r="Z10" s="5">
        <v>134.69999999999999</v>
      </c>
      <c r="AA10" s="5">
        <v>429.9</v>
      </c>
      <c r="AB10" s="5">
        <v>4.2</v>
      </c>
      <c r="AC10" s="5">
        <v>15</v>
      </c>
    </row>
    <row r="11" spans="1:29" x14ac:dyDescent="0.25">
      <c r="A11" s="5">
        <v>10</v>
      </c>
      <c r="B11" s="5">
        <v>622</v>
      </c>
      <c r="C11" s="5">
        <v>174</v>
      </c>
      <c r="D11" s="5">
        <v>716</v>
      </c>
      <c r="E11" s="5">
        <v>275</v>
      </c>
      <c r="F11" s="5">
        <v>714</v>
      </c>
      <c r="G11" s="5">
        <v>267</v>
      </c>
      <c r="H11" s="5">
        <v>709</v>
      </c>
      <c r="I11" s="5">
        <v>269</v>
      </c>
      <c r="J11" s="5">
        <f>SQRT((B11-D11)^2+(C11-E11)^2)</f>
        <v>137.97463535012514</v>
      </c>
      <c r="K11" s="5">
        <f>SQRT((F11-H11)^2+(G11-I11)^2)</f>
        <v>5.3851648071345037</v>
      </c>
      <c r="L11" s="5">
        <v>137.97463535012514</v>
      </c>
      <c r="M11" s="5">
        <v>5.3851648071345037</v>
      </c>
      <c r="N11" s="5">
        <f>L11/M11</f>
        <v>25.621246571196902</v>
      </c>
      <c r="O11" s="5">
        <v>622</v>
      </c>
      <c r="P11" s="5">
        <v>174</v>
      </c>
      <c r="Q11" s="5">
        <v>716</v>
      </c>
      <c r="R11" s="5">
        <v>275</v>
      </c>
      <c r="S11" s="5">
        <v>716</v>
      </c>
      <c r="T11" s="5">
        <v>174</v>
      </c>
      <c r="U11" s="5">
        <v>101</v>
      </c>
      <c r="V11" s="5">
        <v>94</v>
      </c>
      <c r="W11" s="5">
        <f>SQRT((U11^2)+(V11^2))</f>
        <v>137.97463535012514</v>
      </c>
      <c r="X11" s="5">
        <f>RADIANS(180)-ASIN(U11/W11)</f>
        <v>2.3203124618391877</v>
      </c>
      <c r="Y11" s="5">
        <f>ROUND(DEGREES(X11),1)</f>
        <v>132.9</v>
      </c>
      <c r="Z11" s="5">
        <v>134.30000000000001</v>
      </c>
      <c r="AA11" s="5">
        <v>325.10000000000002</v>
      </c>
      <c r="AB11" s="5">
        <v>4.2</v>
      </c>
      <c r="AC11" s="5">
        <v>8</v>
      </c>
    </row>
    <row r="12" spans="1:29" x14ac:dyDescent="0.25">
      <c r="A12" s="5">
        <v>11</v>
      </c>
      <c r="B12" s="5">
        <v>703</v>
      </c>
      <c r="C12" s="5">
        <v>81</v>
      </c>
      <c r="D12" s="5">
        <v>954</v>
      </c>
      <c r="E12" s="5">
        <v>352</v>
      </c>
      <c r="F12" s="5">
        <v>949</v>
      </c>
      <c r="G12" s="5">
        <v>344</v>
      </c>
      <c r="H12" s="5">
        <v>945</v>
      </c>
      <c r="I12" s="5">
        <v>348</v>
      </c>
      <c r="J12" s="5">
        <f>SQRT((B12-D12)^2+(C12-E12)^2)</f>
        <v>369.38056256386852</v>
      </c>
      <c r="K12" s="5">
        <f>SQRT((F12-H12)^2+(G12-I12)^2)</f>
        <v>5.6568542494923806</v>
      </c>
      <c r="L12" s="5">
        <v>369.38056256386852</v>
      </c>
      <c r="M12" s="5">
        <v>5.6568542494923806</v>
      </c>
      <c r="N12" s="5">
        <f>L12/M12</f>
        <v>65.297875156853294</v>
      </c>
      <c r="O12" s="5">
        <v>703</v>
      </c>
      <c r="P12" s="5">
        <v>81</v>
      </c>
      <c r="Q12" s="5">
        <v>954</v>
      </c>
      <c r="R12" s="5">
        <v>352</v>
      </c>
      <c r="S12" s="5">
        <v>954</v>
      </c>
      <c r="T12" s="5">
        <v>81</v>
      </c>
      <c r="U12" s="5">
        <v>271</v>
      </c>
      <c r="V12" s="5">
        <v>251</v>
      </c>
      <c r="W12" s="5">
        <f>SQRT((U12^2)+(V12^2))</f>
        <v>369.38056256386852</v>
      </c>
      <c r="X12" s="5">
        <f>RADIANS(180)-ASIN(U12/W12)</f>
        <v>2.3178990455497299</v>
      </c>
      <c r="Y12" s="5">
        <f>ROUND(DEGREES(X12),1)</f>
        <v>132.80000000000001</v>
      </c>
      <c r="Z12" s="5">
        <v>133.9</v>
      </c>
      <c r="AA12" s="5">
        <v>651.5</v>
      </c>
      <c r="AB12" s="5">
        <v>3.8</v>
      </c>
      <c r="AC12" s="5">
        <v>5</v>
      </c>
    </row>
    <row r="13" spans="1:29" x14ac:dyDescent="0.25">
      <c r="A13" s="5">
        <v>12</v>
      </c>
      <c r="B13" s="5">
        <v>817</v>
      </c>
      <c r="C13" s="5">
        <v>274</v>
      </c>
      <c r="D13" s="5">
        <v>955</v>
      </c>
      <c r="E13" s="5">
        <v>445</v>
      </c>
      <c r="F13" s="5">
        <v>954</v>
      </c>
      <c r="G13" s="5">
        <v>438</v>
      </c>
      <c r="H13" s="5">
        <v>948</v>
      </c>
      <c r="I13" s="5">
        <v>440</v>
      </c>
      <c r="J13" s="5">
        <f>SQRT((B13-D13)^2+(C13-E13)^2)</f>
        <v>219.73848092675985</v>
      </c>
      <c r="K13" s="5">
        <f>SQRT((F13-H13)^2+(G13-I13)^2)</f>
        <v>6.324555320336759</v>
      </c>
      <c r="L13" s="5">
        <v>219.73848092675985</v>
      </c>
      <c r="M13" s="5">
        <v>6.324555320336759</v>
      </c>
      <c r="N13" s="5">
        <f>L13/M13</f>
        <v>34.743704465701406</v>
      </c>
      <c r="O13" s="5">
        <v>817</v>
      </c>
      <c r="P13" s="5">
        <v>274</v>
      </c>
      <c r="Q13" s="5">
        <v>955</v>
      </c>
      <c r="R13" s="5">
        <v>445</v>
      </c>
      <c r="S13" s="5">
        <v>955</v>
      </c>
      <c r="T13" s="5">
        <v>274</v>
      </c>
      <c r="U13" s="5">
        <v>171</v>
      </c>
      <c r="V13" s="5">
        <v>138</v>
      </c>
      <c r="W13" s="5">
        <f>SQRT((U13^2)+(V13^2))</f>
        <v>219.73848092675985</v>
      </c>
      <c r="X13" s="5">
        <f>RADIANS(180)-ASIN(U13/W13)</f>
        <v>2.2498016354934407</v>
      </c>
      <c r="Y13" s="5">
        <f>ROUND(DEGREES(X13),1)</f>
        <v>128.9</v>
      </c>
      <c r="Z13" s="5">
        <v>132.9</v>
      </c>
      <c r="AA13" s="5">
        <v>116.8</v>
      </c>
      <c r="AB13" s="5">
        <v>4.5999999999999996</v>
      </c>
      <c r="AC13" s="5">
        <v>10</v>
      </c>
    </row>
    <row r="14" spans="1:29" x14ac:dyDescent="0.25">
      <c r="A14" s="5">
        <v>13</v>
      </c>
      <c r="B14" s="5">
        <v>762</v>
      </c>
      <c r="C14" s="5">
        <v>302</v>
      </c>
      <c r="D14" s="5">
        <v>939</v>
      </c>
      <c r="E14" s="5">
        <v>508</v>
      </c>
      <c r="F14" s="5">
        <v>936</v>
      </c>
      <c r="G14" s="5">
        <v>505</v>
      </c>
      <c r="H14" s="5">
        <v>933</v>
      </c>
      <c r="I14" s="5">
        <v>508</v>
      </c>
      <c r="J14" s="5">
        <f>SQRT((B14-D14)^2+(C14-E14)^2)</f>
        <v>271.59712811441875</v>
      </c>
      <c r="K14" s="5">
        <f>SQRT((F14-H14)^2+(G14-I14)^2)</f>
        <v>4.2426406871192848</v>
      </c>
      <c r="L14" s="5">
        <v>271.59712811441875</v>
      </c>
      <c r="M14" s="5">
        <v>4.2426406871192848</v>
      </c>
      <c r="N14" s="5">
        <f>L14/M14</f>
        <v>64.016057013499008</v>
      </c>
      <c r="O14" s="5">
        <v>762</v>
      </c>
      <c r="P14" s="5">
        <v>302</v>
      </c>
      <c r="Q14" s="5">
        <v>939</v>
      </c>
      <c r="R14" s="5">
        <v>508</v>
      </c>
      <c r="S14" s="5">
        <v>939</v>
      </c>
      <c r="T14" s="5">
        <v>302</v>
      </c>
      <c r="U14" s="5">
        <v>206</v>
      </c>
      <c r="V14" s="5">
        <v>177</v>
      </c>
      <c r="W14" s="5">
        <f>SQRT((U14^2)+(V14^2))</f>
        <v>271.59712811441875</v>
      </c>
      <c r="X14" s="5">
        <f>RADIANS(180)-ASIN(U14/W14)</f>
        <v>2.2806206814164156</v>
      </c>
      <c r="Y14" s="5">
        <f>ROUND(DEGREES(X14),1)</f>
        <v>130.69999999999999</v>
      </c>
      <c r="Z14" s="5">
        <v>132.80000000000001</v>
      </c>
      <c r="AA14" s="5">
        <v>312.7</v>
      </c>
      <c r="AB14" s="5">
        <v>4.8</v>
      </c>
      <c r="AC14" s="5">
        <v>11</v>
      </c>
    </row>
    <row r="15" spans="1:29" x14ac:dyDescent="0.25">
      <c r="A15" s="5">
        <v>14</v>
      </c>
      <c r="B15" s="5">
        <v>711</v>
      </c>
      <c r="C15" s="5">
        <v>354</v>
      </c>
      <c r="D15" s="5">
        <v>1193</v>
      </c>
      <c r="E15" s="5">
        <v>822</v>
      </c>
      <c r="F15" s="5">
        <v>1185</v>
      </c>
      <c r="G15" s="5">
        <v>812</v>
      </c>
      <c r="H15" s="5">
        <v>1181</v>
      </c>
      <c r="I15" s="5">
        <v>814</v>
      </c>
      <c r="J15" s="5">
        <f>SQRT((B15-D15)^2+(C15-E15)^2)</f>
        <v>671.82438181417615</v>
      </c>
      <c r="K15" s="5">
        <f>SQRT((F15-H15)^2+(G15-I15)^2)</f>
        <v>4.4721359549995796</v>
      </c>
      <c r="L15" s="5">
        <v>671.82438181417615</v>
      </c>
      <c r="M15" s="5">
        <v>4.4721359549995796</v>
      </c>
      <c r="N15" s="5">
        <f>L15/M15</f>
        <v>150.22449866782713</v>
      </c>
      <c r="O15" s="5">
        <v>711</v>
      </c>
      <c r="P15" s="5">
        <v>354</v>
      </c>
      <c r="Q15" s="5">
        <v>1193</v>
      </c>
      <c r="R15" s="5">
        <v>822</v>
      </c>
      <c r="S15" s="5">
        <v>1193</v>
      </c>
      <c r="T15" s="5">
        <v>354</v>
      </c>
      <c r="U15" s="5">
        <v>468</v>
      </c>
      <c r="V15" s="5">
        <v>482</v>
      </c>
      <c r="W15" s="5">
        <f>SQRT((U15^2)+(V15^2))</f>
        <v>671.82438181417615</v>
      </c>
      <c r="X15" s="5">
        <f>RADIANS(180)-ASIN(U15/W15)</f>
        <v>2.370930265614418</v>
      </c>
      <c r="Y15" s="5">
        <f>ROUND(DEGREES(X15),1)</f>
        <v>135.80000000000001</v>
      </c>
      <c r="Z15" s="5">
        <v>131.69999999999999</v>
      </c>
      <c r="AA15" s="5">
        <v>300.39999999999998</v>
      </c>
      <c r="AB15" s="5">
        <v>4.2</v>
      </c>
      <c r="AC15" s="5">
        <v>6</v>
      </c>
    </row>
    <row r="16" spans="1:29" x14ac:dyDescent="0.25">
      <c r="A16" s="5">
        <v>15</v>
      </c>
      <c r="B16" s="5">
        <v>674</v>
      </c>
      <c r="C16" s="5">
        <v>445</v>
      </c>
      <c r="D16" s="5">
        <v>1031</v>
      </c>
      <c r="E16" s="5">
        <v>806</v>
      </c>
      <c r="F16" s="5">
        <v>1029</v>
      </c>
      <c r="G16" s="5">
        <v>802</v>
      </c>
      <c r="H16" s="5">
        <v>1026</v>
      </c>
      <c r="I16" s="5">
        <v>806</v>
      </c>
      <c r="J16" s="5">
        <f>SQRT((B16-D16)^2+(C16-E16)^2)</f>
        <v>507.71054745789945</v>
      </c>
      <c r="K16" s="5">
        <f>SQRT((F16-H16)^2+(G16-I16)^2)</f>
        <v>5</v>
      </c>
      <c r="L16" s="5">
        <v>507.71054745789945</v>
      </c>
      <c r="M16" s="5">
        <v>5</v>
      </c>
      <c r="N16" s="5">
        <f>L16/M16</f>
        <v>101.54210949157989</v>
      </c>
      <c r="O16" s="5">
        <v>674</v>
      </c>
      <c r="P16" s="5">
        <v>445</v>
      </c>
      <c r="Q16" s="5">
        <v>1031</v>
      </c>
      <c r="R16" s="5">
        <v>806</v>
      </c>
      <c r="S16" s="5">
        <v>1031</v>
      </c>
      <c r="T16" s="5">
        <v>445</v>
      </c>
      <c r="U16" s="5">
        <v>361</v>
      </c>
      <c r="V16" s="5">
        <v>357</v>
      </c>
      <c r="W16" s="5">
        <f>SQRT((U16^2)+(V16^2))</f>
        <v>507.71054745789945</v>
      </c>
      <c r="X16" s="5">
        <f>RADIANS(180)-ASIN(U16/W16)</f>
        <v>2.3506235171854817</v>
      </c>
      <c r="Y16" s="5">
        <f>ROUND(DEGREES(X16),1)</f>
        <v>134.69999999999999</v>
      </c>
      <c r="Z16" s="5">
        <v>131.19999999999999</v>
      </c>
      <c r="AA16" s="5">
        <v>670.8</v>
      </c>
      <c r="AB16" s="5">
        <v>4.5999999999999996</v>
      </c>
      <c r="AC16" s="5">
        <v>3</v>
      </c>
    </row>
    <row r="17" spans="1:29" x14ac:dyDescent="0.25">
      <c r="A17" s="5">
        <v>16</v>
      </c>
      <c r="B17" s="5">
        <v>878</v>
      </c>
      <c r="C17" s="5">
        <v>396</v>
      </c>
      <c r="D17" s="5">
        <v>1138</v>
      </c>
      <c r="E17" s="5">
        <v>648</v>
      </c>
      <c r="F17" s="5">
        <v>1139</v>
      </c>
      <c r="G17" s="5">
        <v>643</v>
      </c>
      <c r="H17" s="5">
        <v>1135</v>
      </c>
      <c r="I17" s="5">
        <v>646</v>
      </c>
      <c r="J17" s="5">
        <f>SQRT((B17-D17)^2+(C17-E17)^2)</f>
        <v>362.08286344426739</v>
      </c>
      <c r="K17" s="5">
        <f>SQRT((F17-H17)^2+(G17-I17)^2)</f>
        <v>5</v>
      </c>
      <c r="L17" s="5">
        <v>362.08286344426739</v>
      </c>
      <c r="M17" s="5">
        <v>5</v>
      </c>
      <c r="N17" s="5">
        <f>L17/M17</f>
        <v>72.416572688853478</v>
      </c>
      <c r="O17" s="5">
        <v>878</v>
      </c>
      <c r="P17" s="5">
        <v>396</v>
      </c>
      <c r="Q17" s="5">
        <v>1138</v>
      </c>
      <c r="R17" s="5">
        <v>648</v>
      </c>
      <c r="S17" s="5">
        <v>1138</v>
      </c>
      <c r="T17" s="5">
        <v>396</v>
      </c>
      <c r="U17" s="5">
        <v>252</v>
      </c>
      <c r="V17" s="5">
        <v>260</v>
      </c>
      <c r="W17" s="5">
        <f>SQRT((U17^2)+(V17^2))</f>
        <v>362.08286344426739</v>
      </c>
      <c r="X17" s="5">
        <f>RADIANS(180)-ASIN(U17/W17)</f>
        <v>2.3718182188128214</v>
      </c>
      <c r="Y17" s="5">
        <f>ROUND(DEGREES(X17),1)</f>
        <v>135.9</v>
      </c>
      <c r="Z17" s="5">
        <v>131.19999999999999</v>
      </c>
      <c r="AA17" s="5">
        <v>326.39999999999998</v>
      </c>
      <c r="AB17" s="5">
        <v>3.1</v>
      </c>
      <c r="AC17" s="5">
        <v>7</v>
      </c>
    </row>
    <row r="18" spans="1:29" x14ac:dyDescent="0.25">
      <c r="A18" s="5">
        <v>17</v>
      </c>
      <c r="B18" s="5">
        <v>1206</v>
      </c>
      <c r="C18" s="5">
        <v>716</v>
      </c>
      <c r="D18" s="5">
        <v>1375</v>
      </c>
      <c r="E18" s="5">
        <v>850</v>
      </c>
      <c r="F18" s="5">
        <v>1373</v>
      </c>
      <c r="G18" s="5">
        <v>843</v>
      </c>
      <c r="H18" s="5">
        <v>1369</v>
      </c>
      <c r="I18" s="5">
        <v>847</v>
      </c>
      <c r="J18" s="5">
        <f>SQRT((B18-D18)^2+(C18-E18)^2)</f>
        <v>215.67800073257357</v>
      </c>
      <c r="K18" s="5">
        <f>SQRT((F18-H18)^2+(G18-I18)^2)</f>
        <v>5.6568542494923806</v>
      </c>
      <c r="L18" s="5">
        <v>215.67800073257357</v>
      </c>
      <c r="M18" s="5">
        <v>5.6568542494923806</v>
      </c>
      <c r="N18" s="5">
        <f>L18/M18</f>
        <v>38.126844217689978</v>
      </c>
      <c r="O18" s="5">
        <v>1206</v>
      </c>
      <c r="P18" s="5">
        <v>716</v>
      </c>
      <c r="Q18" s="5">
        <v>1375</v>
      </c>
      <c r="R18" s="5">
        <v>850</v>
      </c>
      <c r="S18" s="5">
        <v>1375</v>
      </c>
      <c r="T18" s="5">
        <v>716</v>
      </c>
      <c r="U18" s="5">
        <v>134</v>
      </c>
      <c r="V18" s="5">
        <v>169</v>
      </c>
      <c r="W18" s="5">
        <f>SQRT((U18^2)+(V18^2))</f>
        <v>215.67800073257357</v>
      </c>
      <c r="X18" s="5">
        <f>RADIANS(180)-ASIN(U18/W18)</f>
        <v>2.4711963617992438</v>
      </c>
      <c r="Y18" s="5">
        <f>ROUND(DEGREES(X18),1)</f>
        <v>141.6</v>
      </c>
      <c r="Z18" s="5">
        <v>131.19999999999999</v>
      </c>
      <c r="AA18" s="5">
        <v>207</v>
      </c>
      <c r="AB18" s="5">
        <v>4.5999999999999996</v>
      </c>
      <c r="AC18" s="5">
        <v>9</v>
      </c>
    </row>
    <row r="19" spans="1:29" x14ac:dyDescent="0.25">
      <c r="A19" s="5">
        <v>18</v>
      </c>
      <c r="B19" s="5">
        <v>946</v>
      </c>
      <c r="C19" s="5">
        <v>289</v>
      </c>
      <c r="D19" s="5">
        <v>1444</v>
      </c>
      <c r="E19" s="5">
        <v>747</v>
      </c>
      <c r="F19" s="5">
        <v>1445</v>
      </c>
      <c r="G19" s="5">
        <v>743</v>
      </c>
      <c r="H19" s="5">
        <v>1442</v>
      </c>
      <c r="I19" s="5">
        <v>746</v>
      </c>
      <c r="J19" s="5">
        <f>SQRT((B19-D19)^2+(C19-E19)^2)</f>
        <v>676.58554521952362</v>
      </c>
      <c r="K19" s="5">
        <f>SQRT((F19-H19)^2+(G19-I19)^2)</f>
        <v>4.2426406871192848</v>
      </c>
      <c r="L19" s="5">
        <v>676.58554521952362</v>
      </c>
      <c r="M19" s="5">
        <v>4.2426406871192848</v>
      </c>
      <c r="N19" s="5">
        <f>L19/M19</f>
        <v>159.47274235917422</v>
      </c>
      <c r="O19" s="5">
        <v>946</v>
      </c>
      <c r="P19" s="5">
        <v>289</v>
      </c>
      <c r="Q19" s="5">
        <v>1444</v>
      </c>
      <c r="R19" s="5">
        <v>747</v>
      </c>
      <c r="S19" s="5">
        <v>1444</v>
      </c>
      <c r="T19" s="5">
        <v>289</v>
      </c>
      <c r="U19" s="5">
        <v>458</v>
      </c>
      <c r="V19" s="5">
        <v>498</v>
      </c>
      <c r="W19" s="5">
        <f>SQRT((U19^2)+(V19^2))</f>
        <v>676.58554521952362</v>
      </c>
      <c r="X19" s="5">
        <f>RADIANS(180)-ASIN(U19/W19)</f>
        <v>2.3980111033998619</v>
      </c>
      <c r="Y19" s="5">
        <f>ROUND(DEGREES(X19),1)</f>
        <v>137.4</v>
      </c>
      <c r="Z19" s="5">
        <v>130.69999999999999</v>
      </c>
      <c r="AA19" s="5">
        <v>230</v>
      </c>
      <c r="AB19" s="5">
        <v>3.6</v>
      </c>
      <c r="AC19" s="5">
        <v>13</v>
      </c>
    </row>
    <row r="20" spans="1:29" x14ac:dyDescent="0.25">
      <c r="A20" s="5">
        <v>19</v>
      </c>
      <c r="B20" s="5">
        <v>1118</v>
      </c>
      <c r="C20" s="5">
        <v>304</v>
      </c>
      <c r="D20" s="5">
        <v>1313</v>
      </c>
      <c r="E20" s="5">
        <v>495</v>
      </c>
      <c r="F20" s="5">
        <v>1311</v>
      </c>
      <c r="G20" s="5">
        <v>492</v>
      </c>
      <c r="H20" s="5">
        <v>1306</v>
      </c>
      <c r="I20" s="5">
        <v>496</v>
      </c>
      <c r="J20" s="5">
        <f>SQRT((B20-D20)^2+(C20-E20)^2)</f>
        <v>272.9578722074159</v>
      </c>
      <c r="K20" s="5">
        <f>SQRT((F20-H20)^2+(G20-I20)^2)</f>
        <v>6.4031242374328485</v>
      </c>
      <c r="L20" s="5">
        <v>272.9578722074159</v>
      </c>
      <c r="M20" s="5">
        <v>6.4031242374328485</v>
      </c>
      <c r="N20" s="5">
        <f>L20/M20</f>
        <v>42.628857739741534</v>
      </c>
      <c r="O20" s="5">
        <v>1118</v>
      </c>
      <c r="P20" s="5">
        <v>304</v>
      </c>
      <c r="Q20" s="5">
        <v>1313</v>
      </c>
      <c r="R20" s="5">
        <v>495</v>
      </c>
      <c r="S20" s="5">
        <v>1313</v>
      </c>
      <c r="T20" s="5">
        <v>304</v>
      </c>
      <c r="U20" s="5">
        <v>191</v>
      </c>
      <c r="V20" s="5">
        <v>195</v>
      </c>
      <c r="W20" s="5">
        <f>SQRT((U20^2)+(V20^2))</f>
        <v>272.9578722074159</v>
      </c>
      <c r="X20" s="5">
        <f>RADIANS(180)-ASIN(U20/W20)</f>
        <v>2.3665568135826218</v>
      </c>
      <c r="Y20" s="5">
        <f>ROUND(DEGREES(X20),1)</f>
        <v>135.6</v>
      </c>
      <c r="Z20" s="5">
        <v>128.9</v>
      </c>
      <c r="AA20" s="5">
        <v>186</v>
      </c>
      <c r="AB20" s="5">
        <v>5.4</v>
      </c>
      <c r="AC20" s="5">
        <v>12</v>
      </c>
    </row>
    <row r="21" spans="1:29" x14ac:dyDescent="0.25">
      <c r="A21" s="5">
        <v>20</v>
      </c>
      <c r="B21" s="5">
        <v>1025</v>
      </c>
      <c r="C21" s="5">
        <v>91</v>
      </c>
      <c r="D21" s="5">
        <v>1400</v>
      </c>
      <c r="E21" s="5">
        <v>427</v>
      </c>
      <c r="F21" s="5">
        <v>1393</v>
      </c>
      <c r="G21" s="5">
        <v>421</v>
      </c>
      <c r="H21" s="5">
        <v>1391</v>
      </c>
      <c r="I21" s="5">
        <v>425</v>
      </c>
      <c r="J21" s="5">
        <f>SQRT((B21-D21)^2+(C21-E21)^2)</f>
        <v>503.50868910079396</v>
      </c>
      <c r="K21" s="5">
        <f>SQRT((F21-H21)^2+(G21-I21)^2)</f>
        <v>4.4721359549995796</v>
      </c>
      <c r="L21" s="5">
        <v>503.50868910079396</v>
      </c>
      <c r="M21" s="5">
        <v>4.4721359549995796</v>
      </c>
      <c r="N21" s="5">
        <f>L21/M21</f>
        <v>112.58796560911827</v>
      </c>
      <c r="O21" s="5">
        <v>1025</v>
      </c>
      <c r="P21" s="5">
        <v>91</v>
      </c>
      <c r="Q21" s="5">
        <v>1400</v>
      </c>
      <c r="R21" s="5">
        <v>427</v>
      </c>
      <c r="S21" s="5">
        <v>1400</v>
      </c>
      <c r="T21" s="5">
        <v>91</v>
      </c>
      <c r="U21" s="5">
        <v>336</v>
      </c>
      <c r="V21" s="5">
        <v>375</v>
      </c>
      <c r="W21" s="5">
        <f>SQRT((U21^2)+(V21^2))</f>
        <v>503.50868910079396</v>
      </c>
      <c r="X21" s="5">
        <f>RADIANS(180)-ASIN(U21/W21)</f>
        <v>2.4109918971654603</v>
      </c>
      <c r="Y21" s="5">
        <f>ROUND(DEGREES(X21),1)</f>
        <v>138.1</v>
      </c>
      <c r="Z21" s="5">
        <v>44.1</v>
      </c>
      <c r="AA21" s="5">
        <v>229.9</v>
      </c>
      <c r="AB21" s="5">
        <v>5.4</v>
      </c>
      <c r="AC21" s="5">
        <v>2</v>
      </c>
    </row>
  </sheetData>
  <sortState ref="Z2:AC42">
    <sortCondition descending="1" ref="Z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Sheet1!angles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2015-03-24T14:23:06Z</dcterms:created>
  <dcterms:modified xsi:type="dcterms:W3CDTF">2016-03-08T18:31:18Z</dcterms:modified>
</cp:coreProperties>
</file>