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 activeTab="5"/>
  </bookViews>
  <sheets>
    <sheet name="S. sanguinis" sheetId="5" r:id="rId1"/>
    <sheet name="SPSS-Ssanguinis" sheetId="11" r:id="rId2"/>
    <sheet name="S. mutans" sheetId="2" r:id="rId3"/>
    <sheet name="SPSS-Sm" sheetId="9" r:id="rId4"/>
    <sheet name="S. sanguinis+S. mutans" sheetId="13" r:id="rId5"/>
    <sheet name="SPSS-sgi+sm-update" sheetId="12" r:id="rId6"/>
  </sheets>
  <calcPr calcId="145621"/>
</workbook>
</file>

<file path=xl/calcChain.xml><?xml version="1.0" encoding="utf-8"?>
<calcChain xmlns="http://schemas.openxmlformats.org/spreadsheetml/2006/main">
  <c r="AA80" i="11" l="1"/>
  <c r="Z80" i="11"/>
  <c r="V80" i="11"/>
  <c r="U80" i="11"/>
  <c r="Q80" i="11"/>
  <c r="P80" i="11"/>
  <c r="L80" i="11"/>
  <c r="K80" i="11"/>
  <c r="G80" i="11"/>
  <c r="B80" i="11"/>
  <c r="AA79" i="11"/>
  <c r="Z79" i="11"/>
  <c r="V79" i="11"/>
  <c r="Q79" i="11"/>
  <c r="P79" i="11"/>
  <c r="L79" i="11"/>
  <c r="K79" i="11"/>
  <c r="G79" i="11"/>
  <c r="B79" i="11"/>
  <c r="AB78" i="11"/>
  <c r="AC78" i="11" s="1"/>
  <c r="W78" i="11"/>
  <c r="X78" i="11" s="1"/>
  <c r="R78" i="11"/>
  <c r="S78" i="11" s="1"/>
  <c r="M78" i="11"/>
  <c r="N78" i="11" s="1"/>
  <c r="H78" i="11"/>
  <c r="I78" i="11" s="1"/>
  <c r="C78" i="11"/>
  <c r="D78" i="11" s="1"/>
  <c r="AC77" i="11"/>
  <c r="AB77" i="11"/>
  <c r="W77" i="11"/>
  <c r="X77" i="11" s="1"/>
  <c r="R77" i="11"/>
  <c r="S77" i="11" s="1"/>
  <c r="M77" i="11"/>
  <c r="N77" i="11" s="1"/>
  <c r="H77" i="11"/>
  <c r="I77" i="11" s="1"/>
  <c r="C77" i="11"/>
  <c r="D77" i="11" s="1"/>
  <c r="AB76" i="11"/>
  <c r="AC76" i="11" s="1"/>
  <c r="W76" i="11"/>
  <c r="X76" i="11" s="1"/>
  <c r="R76" i="11"/>
  <c r="S76" i="11" s="1"/>
  <c r="M76" i="11"/>
  <c r="N76" i="11" s="1"/>
  <c r="H76" i="11"/>
  <c r="I76" i="11" s="1"/>
  <c r="C76" i="11"/>
  <c r="D76" i="11" s="1"/>
  <c r="AB75" i="11"/>
  <c r="AC75" i="11" s="1"/>
  <c r="W75" i="11"/>
  <c r="X75" i="11" s="1"/>
  <c r="R75" i="11"/>
  <c r="S75" i="11" s="1"/>
  <c r="M75" i="11"/>
  <c r="N75" i="11" s="1"/>
  <c r="H75" i="11"/>
  <c r="I75" i="11" s="1"/>
  <c r="C75" i="11"/>
  <c r="D75" i="11" s="1"/>
  <c r="AB74" i="11"/>
  <c r="AC74" i="11" s="1"/>
  <c r="W74" i="11"/>
  <c r="X74" i="11" s="1"/>
  <c r="R74" i="11"/>
  <c r="S74" i="11" s="1"/>
  <c r="M74" i="11"/>
  <c r="N74" i="11" s="1"/>
  <c r="H74" i="11"/>
  <c r="I74" i="11" s="1"/>
  <c r="C74" i="11"/>
  <c r="D74" i="11" s="1"/>
  <c r="AB73" i="11"/>
  <c r="AC73" i="11" s="1"/>
  <c r="W73" i="11"/>
  <c r="X73" i="11" s="1"/>
  <c r="R73" i="11"/>
  <c r="S73" i="11" s="1"/>
  <c r="M73" i="11"/>
  <c r="N73" i="11" s="1"/>
  <c r="H73" i="11"/>
  <c r="I73" i="11" s="1"/>
  <c r="C73" i="11"/>
  <c r="D73" i="11" s="1"/>
  <c r="AB72" i="11"/>
  <c r="AC72" i="11" s="1"/>
  <c r="W72" i="11"/>
  <c r="X72" i="11" s="1"/>
  <c r="R72" i="11"/>
  <c r="S72" i="11" s="1"/>
  <c r="M72" i="11"/>
  <c r="N72" i="11" s="1"/>
  <c r="H72" i="11"/>
  <c r="I72" i="11" s="1"/>
  <c r="C72" i="11"/>
  <c r="D72" i="11" s="1"/>
  <c r="AB71" i="11"/>
  <c r="AC71" i="11" s="1"/>
  <c r="W71" i="11"/>
  <c r="X71" i="11" s="1"/>
  <c r="R71" i="11"/>
  <c r="S71" i="11" s="1"/>
  <c r="M71" i="11"/>
  <c r="N71" i="11" s="1"/>
  <c r="H71" i="11"/>
  <c r="I71" i="11" s="1"/>
  <c r="C71" i="11"/>
  <c r="D71" i="11" s="1"/>
  <c r="AB70" i="11"/>
  <c r="AC70" i="11" s="1"/>
  <c r="W70" i="11"/>
  <c r="X70" i="11" s="1"/>
  <c r="R70" i="11"/>
  <c r="S70" i="11" s="1"/>
  <c r="M70" i="11"/>
  <c r="N70" i="11" s="1"/>
  <c r="H70" i="11"/>
  <c r="I70" i="11" s="1"/>
  <c r="C70" i="11"/>
  <c r="D70" i="11" s="1"/>
  <c r="AB69" i="11"/>
  <c r="AC69" i="11" s="1"/>
  <c r="W69" i="11"/>
  <c r="X69" i="11" s="1"/>
  <c r="R69" i="11"/>
  <c r="S69" i="11" s="1"/>
  <c r="M69" i="11"/>
  <c r="N69" i="11" s="1"/>
  <c r="H69" i="11"/>
  <c r="I69" i="11" s="1"/>
  <c r="C69" i="11"/>
  <c r="D69" i="11" s="1"/>
  <c r="AB68" i="11"/>
  <c r="AC68" i="11" s="1"/>
  <c r="W68" i="11"/>
  <c r="X68" i="11" s="1"/>
  <c r="R68" i="11"/>
  <c r="S68" i="11" s="1"/>
  <c r="M68" i="11"/>
  <c r="N68" i="11" s="1"/>
  <c r="H68" i="11"/>
  <c r="I68" i="11" s="1"/>
  <c r="C68" i="11"/>
  <c r="D68" i="11" s="1"/>
  <c r="AB67" i="11"/>
  <c r="AC67" i="11" s="1"/>
  <c r="W67" i="11"/>
  <c r="X67" i="11" s="1"/>
  <c r="R67" i="11"/>
  <c r="S67" i="11" s="1"/>
  <c r="M67" i="11"/>
  <c r="N67" i="11" s="1"/>
  <c r="I67" i="11"/>
  <c r="H67" i="11"/>
  <c r="C67" i="11"/>
  <c r="D67" i="11" s="1"/>
  <c r="AB66" i="11"/>
  <c r="AC66" i="11" s="1"/>
  <c r="W66" i="11"/>
  <c r="X66" i="11" s="1"/>
  <c r="R66" i="11"/>
  <c r="S66" i="11" s="1"/>
  <c r="M66" i="11"/>
  <c r="N66" i="11" s="1"/>
  <c r="H66" i="11"/>
  <c r="I66" i="11" s="1"/>
  <c r="C66" i="11"/>
  <c r="D66" i="11" s="1"/>
  <c r="AB65" i="11"/>
  <c r="AC65" i="11" s="1"/>
  <c r="W65" i="11"/>
  <c r="X65" i="11" s="1"/>
  <c r="R65" i="11"/>
  <c r="S65" i="11" s="1"/>
  <c r="M65" i="11"/>
  <c r="N65" i="11" s="1"/>
  <c r="H65" i="11"/>
  <c r="I65" i="11" s="1"/>
  <c r="C65" i="11"/>
  <c r="D65" i="11" s="1"/>
  <c r="AB64" i="11"/>
  <c r="AC64" i="11" s="1"/>
  <c r="W64" i="11"/>
  <c r="X64" i="11" s="1"/>
  <c r="R64" i="11"/>
  <c r="S64" i="11" s="1"/>
  <c r="M64" i="11"/>
  <c r="N64" i="11" s="1"/>
  <c r="I64" i="11"/>
  <c r="H64" i="11"/>
  <c r="C64" i="11"/>
  <c r="D64" i="11" s="1"/>
  <c r="AB63" i="11"/>
  <c r="AC63" i="11" s="1"/>
  <c r="W63" i="11"/>
  <c r="X63" i="11" s="1"/>
  <c r="S63" i="11"/>
  <c r="R63" i="11"/>
  <c r="M63" i="11"/>
  <c r="N63" i="11" s="1"/>
  <c r="H63" i="11"/>
  <c r="I63" i="11" s="1"/>
  <c r="C63" i="11"/>
  <c r="D63" i="11" s="1"/>
  <c r="AB62" i="11"/>
  <c r="AC62" i="11" s="1"/>
  <c r="W62" i="11"/>
  <c r="X62" i="11" s="1"/>
  <c r="R62" i="11"/>
  <c r="S62" i="11" s="1"/>
  <c r="M62" i="11"/>
  <c r="N62" i="11" s="1"/>
  <c r="H62" i="11"/>
  <c r="I62" i="11" s="1"/>
  <c r="C62" i="11"/>
  <c r="D62" i="11" s="1"/>
  <c r="AB61" i="11"/>
  <c r="AC61" i="11" s="1"/>
  <c r="W61" i="11"/>
  <c r="X61" i="11" s="1"/>
  <c r="R61" i="11"/>
  <c r="S61" i="11" s="1"/>
  <c r="M61" i="11"/>
  <c r="N61" i="11" s="1"/>
  <c r="H61" i="11"/>
  <c r="I61" i="11" s="1"/>
  <c r="C61" i="11"/>
  <c r="D61" i="11" s="1"/>
  <c r="AB60" i="11"/>
  <c r="AC60" i="11" s="1"/>
  <c r="W60" i="11"/>
  <c r="X60" i="11" s="1"/>
  <c r="R60" i="11"/>
  <c r="S60" i="11" s="1"/>
  <c r="M60" i="11"/>
  <c r="N60" i="11" s="1"/>
  <c r="H60" i="11"/>
  <c r="I60" i="11" s="1"/>
  <c r="C60" i="11"/>
  <c r="D60" i="11" s="1"/>
  <c r="AB59" i="11"/>
  <c r="AC59" i="11" s="1"/>
  <c r="W59" i="11"/>
  <c r="X59" i="11" s="1"/>
  <c r="R59" i="11"/>
  <c r="S59" i="11" s="1"/>
  <c r="M59" i="11"/>
  <c r="N59" i="11" s="1"/>
  <c r="H59" i="11"/>
  <c r="I59" i="11" s="1"/>
  <c r="C59" i="11"/>
  <c r="D59" i="11" s="1"/>
  <c r="AB58" i="11"/>
  <c r="AC58" i="11" s="1"/>
  <c r="W58" i="11"/>
  <c r="X58" i="11" s="1"/>
  <c r="R58" i="11"/>
  <c r="S58" i="11" s="1"/>
  <c r="M58" i="11"/>
  <c r="N58" i="11" s="1"/>
  <c r="H58" i="11"/>
  <c r="I58" i="11" s="1"/>
  <c r="C58" i="11"/>
  <c r="D58" i="11" s="1"/>
  <c r="AB57" i="11"/>
  <c r="AC57" i="11" s="1"/>
  <c r="W57" i="11"/>
  <c r="X57" i="11" s="1"/>
  <c r="R57" i="11"/>
  <c r="S57" i="11" s="1"/>
  <c r="M57" i="11"/>
  <c r="N57" i="11" s="1"/>
  <c r="I57" i="11"/>
  <c r="H57" i="11"/>
  <c r="C57" i="11"/>
  <c r="D57" i="11" s="1"/>
  <c r="AB56" i="11"/>
  <c r="AC56" i="11" s="1"/>
  <c r="W56" i="11"/>
  <c r="X56" i="11" s="1"/>
  <c r="R56" i="11"/>
  <c r="S56" i="11" s="1"/>
  <c r="M56" i="11"/>
  <c r="N56" i="11" s="1"/>
  <c r="H56" i="11"/>
  <c r="I56" i="11" s="1"/>
  <c r="C56" i="11"/>
  <c r="D56" i="11" s="1"/>
  <c r="AB55" i="11"/>
  <c r="AC55" i="11" s="1"/>
  <c r="W55" i="11"/>
  <c r="X55" i="11" s="1"/>
  <c r="R55" i="11"/>
  <c r="S55" i="11" s="1"/>
  <c r="M55" i="11"/>
  <c r="N55" i="11" s="1"/>
  <c r="H55" i="11"/>
  <c r="I55" i="11" s="1"/>
  <c r="C55" i="11"/>
  <c r="D55" i="11" s="1"/>
  <c r="AB54" i="11"/>
  <c r="AC54" i="11" s="1"/>
  <c r="W54" i="11"/>
  <c r="X54" i="11" s="1"/>
  <c r="R54" i="11"/>
  <c r="S54" i="11" s="1"/>
  <c r="M54" i="11"/>
  <c r="N54" i="11" s="1"/>
  <c r="H54" i="11"/>
  <c r="I54" i="11" s="1"/>
  <c r="C54" i="11"/>
  <c r="D54" i="11" s="1"/>
  <c r="AB53" i="11"/>
  <c r="AC53" i="11" s="1"/>
  <c r="W53" i="11"/>
  <c r="X53" i="11" s="1"/>
  <c r="R53" i="11"/>
  <c r="S53" i="11" s="1"/>
  <c r="M53" i="11"/>
  <c r="N53" i="11" s="1"/>
  <c r="H53" i="11"/>
  <c r="I53" i="11" s="1"/>
  <c r="C53" i="11"/>
  <c r="D53" i="11" s="1"/>
  <c r="AB52" i="11"/>
  <c r="W52" i="11"/>
  <c r="R52" i="11"/>
  <c r="S52" i="11" s="1"/>
  <c r="M52" i="11"/>
  <c r="H52" i="11"/>
  <c r="C52" i="11"/>
  <c r="AB80" i="11" l="1"/>
  <c r="W79" i="11"/>
  <c r="S80" i="11"/>
  <c r="S79" i="11"/>
  <c r="H80" i="11"/>
  <c r="H79" i="11"/>
  <c r="I52" i="11"/>
  <c r="AC52" i="11"/>
  <c r="R80" i="11"/>
  <c r="R79" i="11"/>
  <c r="AB79" i="11"/>
  <c r="C80" i="11"/>
  <c r="C79" i="11"/>
  <c r="M80" i="11"/>
  <c r="M79" i="11"/>
  <c r="W80" i="11"/>
  <c r="D52" i="11"/>
  <c r="N52" i="11"/>
  <c r="X52" i="11"/>
  <c r="W6" i="9"/>
  <c r="X6" i="9" s="1"/>
  <c r="W7" i="9"/>
  <c r="X7" i="9" s="1"/>
  <c r="W8" i="9"/>
  <c r="X8" i="9" s="1"/>
  <c r="W9" i="9"/>
  <c r="X9" i="9" s="1"/>
  <c r="W10" i="9"/>
  <c r="X10" i="9" s="1"/>
  <c r="W11" i="9"/>
  <c r="X11" i="9" s="1"/>
  <c r="W12" i="9"/>
  <c r="X12" i="9" s="1"/>
  <c r="W13" i="9"/>
  <c r="X13" i="9" s="1"/>
  <c r="W14" i="9"/>
  <c r="X14" i="9" s="1"/>
  <c r="W15" i="9"/>
  <c r="X15" i="9" s="1"/>
  <c r="W16" i="9"/>
  <c r="X16" i="9" s="1"/>
  <c r="W17" i="9"/>
  <c r="X17" i="9" s="1"/>
  <c r="W18" i="9"/>
  <c r="X18" i="9" s="1"/>
  <c r="W19" i="9"/>
  <c r="X19" i="9" s="1"/>
  <c r="W20" i="9"/>
  <c r="X20" i="9" s="1"/>
  <c r="W21" i="9"/>
  <c r="X21" i="9" s="1"/>
  <c r="W22" i="9"/>
  <c r="X22" i="9" s="1"/>
  <c r="W23" i="9"/>
  <c r="X23" i="9" s="1"/>
  <c r="W24" i="9"/>
  <c r="X24" i="9" s="1"/>
  <c r="W25" i="9"/>
  <c r="X25" i="9" s="1"/>
  <c r="W26" i="9"/>
  <c r="X26" i="9" s="1"/>
  <c r="W27" i="9"/>
  <c r="X27" i="9" s="1"/>
  <c r="W28" i="9"/>
  <c r="X28" i="9" s="1"/>
  <c r="W29" i="9"/>
  <c r="X29" i="9" s="1"/>
  <c r="W30" i="9"/>
  <c r="X30" i="9" s="1"/>
  <c r="W31" i="9"/>
  <c r="X31" i="9" s="1"/>
  <c r="D79" i="11" l="1"/>
  <c r="D80" i="11"/>
  <c r="AC80" i="11"/>
  <c r="AC79" i="11"/>
  <c r="N80" i="11"/>
  <c r="N79" i="11"/>
  <c r="X80" i="11"/>
  <c r="X79" i="11"/>
  <c r="I80" i="11"/>
  <c r="I79" i="11"/>
  <c r="W8" i="12"/>
  <c r="X8" i="12" s="1"/>
  <c r="W9" i="12"/>
  <c r="X9" i="12" s="1"/>
  <c r="W10" i="12"/>
  <c r="X10" i="12" s="1"/>
  <c r="W11" i="12"/>
  <c r="X11" i="12" s="1"/>
  <c r="W12" i="12"/>
  <c r="X12" i="12" s="1"/>
  <c r="W13" i="12"/>
  <c r="X13" i="12" s="1"/>
  <c r="W14" i="12"/>
  <c r="X14" i="12" s="1"/>
  <c r="W15" i="12"/>
  <c r="X15" i="12" s="1"/>
  <c r="W16" i="12"/>
  <c r="X16" i="12" s="1"/>
  <c r="W17" i="12"/>
  <c r="X17" i="12" s="1"/>
  <c r="W18" i="12"/>
  <c r="X18" i="12" s="1"/>
  <c r="W19" i="12"/>
  <c r="X19" i="12" s="1"/>
  <c r="W20" i="12"/>
  <c r="X20" i="12" s="1"/>
  <c r="W21" i="12"/>
  <c r="X21" i="12" s="1"/>
  <c r="W22" i="12"/>
  <c r="X22" i="12" s="1"/>
  <c r="W23" i="12"/>
  <c r="X23" i="12" s="1"/>
  <c r="W24" i="12"/>
  <c r="X24" i="12" s="1"/>
  <c r="W25" i="12"/>
  <c r="X25" i="12" s="1"/>
  <c r="W26" i="12"/>
  <c r="X26" i="12" s="1"/>
  <c r="W27" i="12"/>
  <c r="X27" i="12" s="1"/>
  <c r="W28" i="12"/>
  <c r="X28" i="12" s="1"/>
  <c r="W29" i="12"/>
  <c r="X29" i="12" s="1"/>
  <c r="W30" i="12"/>
  <c r="X30" i="12" s="1"/>
  <c r="W31" i="12"/>
  <c r="X31" i="12" s="1"/>
  <c r="C5" i="12" l="1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AF33" i="13"/>
  <c r="AE33" i="13"/>
  <c r="AD33" i="13"/>
  <c r="AC33" i="13"/>
  <c r="AB33" i="13"/>
  <c r="AA33" i="13"/>
  <c r="W33" i="13"/>
  <c r="V33" i="13"/>
  <c r="U33" i="13"/>
  <c r="T33" i="13"/>
  <c r="S33" i="13"/>
  <c r="AF32" i="13"/>
  <c r="AE32" i="13"/>
  <c r="AD32" i="13"/>
  <c r="AC32" i="13"/>
  <c r="AB32" i="13"/>
  <c r="AA32" i="13"/>
  <c r="W32" i="13"/>
  <c r="V32" i="13"/>
  <c r="U32" i="13"/>
  <c r="T32" i="13"/>
  <c r="S32" i="13"/>
  <c r="F132" i="2" l="1"/>
  <c r="G132" i="2"/>
  <c r="E132" i="2"/>
  <c r="F131" i="2"/>
  <c r="G131" i="2"/>
  <c r="E131" i="2"/>
  <c r="AB53" i="12" l="1"/>
  <c r="AC53" i="12" s="1"/>
  <c r="AB54" i="12"/>
  <c r="AC54" i="12" s="1"/>
  <c r="AB55" i="12"/>
  <c r="AC55" i="12" s="1"/>
  <c r="AB56" i="12"/>
  <c r="AC56" i="12" s="1"/>
  <c r="AB57" i="12"/>
  <c r="AC57" i="12" s="1"/>
  <c r="AB58" i="12"/>
  <c r="AC58" i="12" s="1"/>
  <c r="AB59" i="12"/>
  <c r="AC59" i="12" s="1"/>
  <c r="AB60" i="12"/>
  <c r="AC60" i="12" s="1"/>
  <c r="AB61" i="12"/>
  <c r="AC61" i="12" s="1"/>
  <c r="AB62" i="12"/>
  <c r="AC62" i="12" s="1"/>
  <c r="AB63" i="12"/>
  <c r="AC63" i="12" s="1"/>
  <c r="AB64" i="12"/>
  <c r="AC64" i="12" s="1"/>
  <c r="AB65" i="12"/>
  <c r="AC65" i="12" s="1"/>
  <c r="AB66" i="12"/>
  <c r="AC66" i="12" s="1"/>
  <c r="AB67" i="12"/>
  <c r="AC67" i="12" s="1"/>
  <c r="AB68" i="12"/>
  <c r="AC68" i="12" s="1"/>
  <c r="AB69" i="12"/>
  <c r="AC69" i="12" s="1"/>
  <c r="AB70" i="12"/>
  <c r="AC70" i="12" s="1"/>
  <c r="AB71" i="12"/>
  <c r="AC71" i="12" s="1"/>
  <c r="AB72" i="12"/>
  <c r="AC72" i="12" s="1"/>
  <c r="AB73" i="12"/>
  <c r="AC73" i="12" s="1"/>
  <c r="AB74" i="12"/>
  <c r="AC74" i="12" s="1"/>
  <c r="AB75" i="12"/>
  <c r="AC75" i="12" s="1"/>
  <c r="AB76" i="12"/>
  <c r="AC76" i="12" s="1"/>
  <c r="AB77" i="12"/>
  <c r="AC77" i="12" s="1"/>
  <c r="AB78" i="12"/>
  <c r="AC78" i="12" s="1"/>
  <c r="H6" i="12"/>
  <c r="I6" i="12" s="1"/>
  <c r="H7" i="12"/>
  <c r="I7" i="12" s="1"/>
  <c r="H8" i="12"/>
  <c r="I8" i="12" s="1"/>
  <c r="H9" i="12"/>
  <c r="I9" i="12" s="1"/>
  <c r="H10" i="12"/>
  <c r="I10" i="12" s="1"/>
  <c r="H11" i="12"/>
  <c r="I11" i="12" s="1"/>
  <c r="H12" i="12"/>
  <c r="I12" i="12" s="1"/>
  <c r="H13" i="12"/>
  <c r="I13" i="12" s="1"/>
  <c r="H14" i="12"/>
  <c r="I14" i="12" s="1"/>
  <c r="H15" i="12"/>
  <c r="I15" i="12" s="1"/>
  <c r="H16" i="12"/>
  <c r="I16" i="12" s="1"/>
  <c r="H17" i="12"/>
  <c r="I17" i="12" s="1"/>
  <c r="H18" i="12"/>
  <c r="I18" i="12" s="1"/>
  <c r="H19" i="12"/>
  <c r="I19" i="12" s="1"/>
  <c r="H20" i="12"/>
  <c r="I20" i="12" s="1"/>
  <c r="H21" i="12"/>
  <c r="I21" i="12" s="1"/>
  <c r="H22" i="12"/>
  <c r="I22" i="12" s="1"/>
  <c r="H23" i="12"/>
  <c r="I23" i="12" s="1"/>
  <c r="H24" i="12"/>
  <c r="I24" i="12" s="1"/>
  <c r="H25" i="12"/>
  <c r="I25" i="12" s="1"/>
  <c r="H26" i="12"/>
  <c r="I26" i="12" s="1"/>
  <c r="H27" i="12"/>
  <c r="I27" i="12" s="1"/>
  <c r="H28" i="12"/>
  <c r="I28" i="12" s="1"/>
  <c r="H29" i="12"/>
  <c r="I29" i="12" s="1"/>
  <c r="H30" i="12"/>
  <c r="I30" i="12" s="1"/>
  <c r="H31" i="12"/>
  <c r="I31" i="12" s="1"/>
  <c r="M6" i="12"/>
  <c r="N6" i="12" s="1"/>
  <c r="M7" i="12"/>
  <c r="N7" i="12" s="1"/>
  <c r="M8" i="12"/>
  <c r="N8" i="12" s="1"/>
  <c r="M9" i="12"/>
  <c r="N9" i="12" s="1"/>
  <c r="M10" i="12"/>
  <c r="N10" i="12" s="1"/>
  <c r="M11" i="12"/>
  <c r="N11" i="12" s="1"/>
  <c r="M12" i="12"/>
  <c r="N12" i="12" s="1"/>
  <c r="M13" i="12"/>
  <c r="N13" i="12" s="1"/>
  <c r="M14" i="12"/>
  <c r="N14" i="12" s="1"/>
  <c r="M15" i="12"/>
  <c r="N15" i="12" s="1"/>
  <c r="M16" i="12"/>
  <c r="N16" i="12" s="1"/>
  <c r="M17" i="12"/>
  <c r="N17" i="12" s="1"/>
  <c r="M18" i="12"/>
  <c r="N18" i="12" s="1"/>
  <c r="M19" i="12"/>
  <c r="N19" i="12" s="1"/>
  <c r="M20" i="12"/>
  <c r="N20" i="12" s="1"/>
  <c r="M21" i="12"/>
  <c r="N21" i="12" s="1"/>
  <c r="M22" i="12"/>
  <c r="N22" i="12" s="1"/>
  <c r="M23" i="12"/>
  <c r="N23" i="12" s="1"/>
  <c r="M24" i="12"/>
  <c r="N24" i="12" s="1"/>
  <c r="M25" i="12"/>
  <c r="N25" i="12" s="1"/>
  <c r="M26" i="12"/>
  <c r="N26" i="12" s="1"/>
  <c r="M27" i="12"/>
  <c r="N27" i="12" s="1"/>
  <c r="M28" i="12"/>
  <c r="N28" i="12" s="1"/>
  <c r="M29" i="12"/>
  <c r="N29" i="12" s="1"/>
  <c r="M30" i="12"/>
  <c r="N30" i="12" s="1"/>
  <c r="M31" i="12"/>
  <c r="N31" i="12" s="1"/>
  <c r="M5" i="12"/>
  <c r="N5" i="12" s="1"/>
  <c r="AB6" i="12"/>
  <c r="AB7" i="12"/>
  <c r="AC7" i="12" s="1"/>
  <c r="AB8" i="12"/>
  <c r="AC8" i="12" s="1"/>
  <c r="AB9" i="12"/>
  <c r="AC9" i="12" s="1"/>
  <c r="AB10" i="12"/>
  <c r="AC10" i="12" s="1"/>
  <c r="AB11" i="12"/>
  <c r="AC11" i="12" s="1"/>
  <c r="AB12" i="12"/>
  <c r="AC12" i="12" s="1"/>
  <c r="AB13" i="12"/>
  <c r="AC13" i="12" s="1"/>
  <c r="AB14" i="12"/>
  <c r="AC14" i="12" s="1"/>
  <c r="AB15" i="12"/>
  <c r="AC15" i="12" s="1"/>
  <c r="AB16" i="12"/>
  <c r="AC16" i="12" s="1"/>
  <c r="AB17" i="12"/>
  <c r="AC17" i="12" s="1"/>
  <c r="AB18" i="12"/>
  <c r="AC18" i="12" s="1"/>
  <c r="AB19" i="12"/>
  <c r="AC19" i="12" s="1"/>
  <c r="AB20" i="12"/>
  <c r="AC20" i="12" s="1"/>
  <c r="AB21" i="12"/>
  <c r="AC21" i="12" s="1"/>
  <c r="AB22" i="12"/>
  <c r="AC22" i="12" s="1"/>
  <c r="AB23" i="12"/>
  <c r="AC23" i="12" s="1"/>
  <c r="AB24" i="12"/>
  <c r="AC24" i="12" s="1"/>
  <c r="AB25" i="12"/>
  <c r="AC25" i="12" s="1"/>
  <c r="AB26" i="12"/>
  <c r="AC26" i="12" s="1"/>
  <c r="AB27" i="12"/>
  <c r="AC27" i="12" s="1"/>
  <c r="AB28" i="12"/>
  <c r="AC28" i="12" s="1"/>
  <c r="AB29" i="12"/>
  <c r="AC29" i="12" s="1"/>
  <c r="AB30" i="12"/>
  <c r="AC30" i="12" s="1"/>
  <c r="AB31" i="12"/>
  <c r="AC31" i="12" s="1"/>
  <c r="AB5" i="12"/>
  <c r="AC5" i="12" s="1"/>
  <c r="O267" i="13"/>
  <c r="N267" i="13"/>
  <c r="M267" i="13"/>
  <c r="G267" i="13"/>
  <c r="F267" i="13"/>
  <c r="E267" i="13"/>
  <c r="O266" i="13"/>
  <c r="N266" i="13"/>
  <c r="M266" i="13"/>
  <c r="G266" i="13"/>
  <c r="F266" i="13"/>
  <c r="E266" i="13"/>
  <c r="O220" i="13"/>
  <c r="N220" i="13"/>
  <c r="M220" i="13"/>
  <c r="L220" i="13"/>
  <c r="G220" i="13"/>
  <c r="F220" i="13"/>
  <c r="E220" i="13"/>
  <c r="D220" i="13"/>
  <c r="O219" i="13"/>
  <c r="N219" i="13"/>
  <c r="M219" i="13"/>
  <c r="L219" i="13"/>
  <c r="G219" i="13"/>
  <c r="F219" i="13"/>
  <c r="E219" i="13"/>
  <c r="D219" i="13"/>
  <c r="O172" i="13"/>
  <c r="N172" i="13"/>
  <c r="M172" i="13"/>
  <c r="G172" i="13"/>
  <c r="F172" i="13"/>
  <c r="E172" i="13"/>
  <c r="O171" i="13"/>
  <c r="N171" i="13"/>
  <c r="M171" i="13"/>
  <c r="G171" i="13"/>
  <c r="F171" i="13"/>
  <c r="E171" i="13"/>
  <c r="O125" i="13"/>
  <c r="N125" i="13"/>
  <c r="M125" i="13"/>
  <c r="L125" i="13"/>
  <c r="G125" i="13"/>
  <c r="F125" i="13"/>
  <c r="E125" i="13"/>
  <c r="D125" i="13"/>
  <c r="O124" i="13"/>
  <c r="N124" i="13"/>
  <c r="M124" i="13"/>
  <c r="L124" i="13"/>
  <c r="G124" i="13"/>
  <c r="F124" i="13"/>
  <c r="E124" i="13"/>
  <c r="D124" i="13"/>
  <c r="O79" i="13"/>
  <c r="N79" i="13"/>
  <c r="M79" i="13"/>
  <c r="L79" i="13"/>
  <c r="K79" i="13"/>
  <c r="J79" i="13"/>
  <c r="G79" i="13"/>
  <c r="F79" i="13"/>
  <c r="E79" i="13"/>
  <c r="D79" i="13"/>
  <c r="O78" i="13"/>
  <c r="N78" i="13"/>
  <c r="M78" i="13"/>
  <c r="L78" i="13"/>
  <c r="K78" i="13"/>
  <c r="J78" i="13"/>
  <c r="G78" i="13"/>
  <c r="F78" i="13"/>
  <c r="E78" i="13"/>
  <c r="D78" i="13"/>
  <c r="O33" i="13"/>
  <c r="N33" i="13"/>
  <c r="M33" i="13"/>
  <c r="G33" i="13"/>
  <c r="F33" i="13"/>
  <c r="E33" i="13"/>
  <c r="O32" i="13"/>
  <c r="N32" i="13"/>
  <c r="M32" i="13"/>
  <c r="G32" i="13"/>
  <c r="F32" i="13"/>
  <c r="E32" i="13"/>
  <c r="AA80" i="12"/>
  <c r="Z80" i="12"/>
  <c r="V80" i="12"/>
  <c r="U80" i="12"/>
  <c r="Q80" i="12"/>
  <c r="P80" i="12"/>
  <c r="L80" i="12"/>
  <c r="K80" i="12"/>
  <c r="G80" i="12"/>
  <c r="F80" i="12"/>
  <c r="B80" i="12"/>
  <c r="AA79" i="12"/>
  <c r="Z79" i="12"/>
  <c r="V79" i="12"/>
  <c r="U79" i="12"/>
  <c r="Q79" i="12"/>
  <c r="P79" i="12"/>
  <c r="L79" i="12"/>
  <c r="K79" i="12"/>
  <c r="G79" i="12"/>
  <c r="F79" i="12"/>
  <c r="B79" i="12"/>
  <c r="W78" i="12"/>
  <c r="X78" i="12" s="1"/>
  <c r="R78" i="12"/>
  <c r="S78" i="12" s="1"/>
  <c r="M78" i="12"/>
  <c r="N78" i="12" s="1"/>
  <c r="H78" i="12"/>
  <c r="I78" i="12" s="1"/>
  <c r="C78" i="12"/>
  <c r="D78" i="12" s="1"/>
  <c r="W77" i="12"/>
  <c r="X77" i="12" s="1"/>
  <c r="R77" i="12"/>
  <c r="S77" i="12" s="1"/>
  <c r="M77" i="12"/>
  <c r="N77" i="12" s="1"/>
  <c r="H77" i="12"/>
  <c r="I77" i="12" s="1"/>
  <c r="C77" i="12"/>
  <c r="D77" i="12" s="1"/>
  <c r="W76" i="12"/>
  <c r="X76" i="12" s="1"/>
  <c r="R76" i="12"/>
  <c r="S76" i="12" s="1"/>
  <c r="M76" i="12"/>
  <c r="N76" i="12" s="1"/>
  <c r="H76" i="12"/>
  <c r="I76" i="12" s="1"/>
  <c r="C76" i="12"/>
  <c r="D76" i="12" s="1"/>
  <c r="W75" i="12"/>
  <c r="X75" i="12" s="1"/>
  <c r="R75" i="12"/>
  <c r="S75" i="12" s="1"/>
  <c r="M75" i="12"/>
  <c r="N75" i="12" s="1"/>
  <c r="H75" i="12"/>
  <c r="I75" i="12" s="1"/>
  <c r="C75" i="12"/>
  <c r="D75" i="12" s="1"/>
  <c r="W74" i="12"/>
  <c r="X74" i="12" s="1"/>
  <c r="R74" i="12"/>
  <c r="S74" i="12" s="1"/>
  <c r="M74" i="12"/>
  <c r="N74" i="12" s="1"/>
  <c r="H74" i="12"/>
  <c r="I74" i="12" s="1"/>
  <c r="C74" i="12"/>
  <c r="D74" i="12" s="1"/>
  <c r="W73" i="12"/>
  <c r="X73" i="12" s="1"/>
  <c r="R73" i="12"/>
  <c r="S73" i="12" s="1"/>
  <c r="M73" i="12"/>
  <c r="N73" i="12" s="1"/>
  <c r="H73" i="12"/>
  <c r="I73" i="12" s="1"/>
  <c r="C73" i="12"/>
  <c r="D73" i="12" s="1"/>
  <c r="W72" i="12"/>
  <c r="X72" i="12" s="1"/>
  <c r="R72" i="12"/>
  <c r="S72" i="12" s="1"/>
  <c r="M72" i="12"/>
  <c r="N72" i="12" s="1"/>
  <c r="H72" i="12"/>
  <c r="I72" i="12" s="1"/>
  <c r="C72" i="12"/>
  <c r="D72" i="12" s="1"/>
  <c r="W71" i="12"/>
  <c r="X71" i="12" s="1"/>
  <c r="R71" i="12"/>
  <c r="S71" i="12" s="1"/>
  <c r="M71" i="12"/>
  <c r="N71" i="12" s="1"/>
  <c r="H71" i="12"/>
  <c r="I71" i="12" s="1"/>
  <c r="C71" i="12"/>
  <c r="D71" i="12" s="1"/>
  <c r="W70" i="12"/>
  <c r="X70" i="12" s="1"/>
  <c r="R70" i="12"/>
  <c r="S70" i="12" s="1"/>
  <c r="M70" i="12"/>
  <c r="N70" i="12" s="1"/>
  <c r="H70" i="12"/>
  <c r="I70" i="12" s="1"/>
  <c r="C70" i="12"/>
  <c r="D70" i="12" s="1"/>
  <c r="W69" i="12"/>
  <c r="X69" i="12" s="1"/>
  <c r="R69" i="12"/>
  <c r="S69" i="12" s="1"/>
  <c r="M69" i="12"/>
  <c r="N69" i="12" s="1"/>
  <c r="H69" i="12"/>
  <c r="I69" i="12" s="1"/>
  <c r="C69" i="12"/>
  <c r="D69" i="12" s="1"/>
  <c r="W68" i="12"/>
  <c r="X68" i="12" s="1"/>
  <c r="R68" i="12"/>
  <c r="S68" i="12" s="1"/>
  <c r="M68" i="12"/>
  <c r="N68" i="12" s="1"/>
  <c r="H68" i="12"/>
  <c r="I68" i="12" s="1"/>
  <c r="C68" i="12"/>
  <c r="D68" i="12" s="1"/>
  <c r="W67" i="12"/>
  <c r="X67" i="12" s="1"/>
  <c r="R67" i="12"/>
  <c r="S67" i="12" s="1"/>
  <c r="M67" i="12"/>
  <c r="N67" i="12" s="1"/>
  <c r="H67" i="12"/>
  <c r="I67" i="12" s="1"/>
  <c r="C67" i="12"/>
  <c r="D67" i="12" s="1"/>
  <c r="W66" i="12"/>
  <c r="X66" i="12" s="1"/>
  <c r="R66" i="12"/>
  <c r="S66" i="12" s="1"/>
  <c r="M66" i="12"/>
  <c r="N66" i="12" s="1"/>
  <c r="H66" i="12"/>
  <c r="I66" i="12" s="1"/>
  <c r="C66" i="12"/>
  <c r="D66" i="12" s="1"/>
  <c r="W65" i="12"/>
  <c r="X65" i="12" s="1"/>
  <c r="R65" i="12"/>
  <c r="S65" i="12" s="1"/>
  <c r="M65" i="12"/>
  <c r="N65" i="12" s="1"/>
  <c r="H65" i="12"/>
  <c r="I65" i="12" s="1"/>
  <c r="C65" i="12"/>
  <c r="D65" i="12" s="1"/>
  <c r="W64" i="12"/>
  <c r="X64" i="12" s="1"/>
  <c r="R64" i="12"/>
  <c r="S64" i="12" s="1"/>
  <c r="M64" i="12"/>
  <c r="N64" i="12" s="1"/>
  <c r="H64" i="12"/>
  <c r="I64" i="12" s="1"/>
  <c r="C64" i="12"/>
  <c r="D64" i="12" s="1"/>
  <c r="W63" i="12"/>
  <c r="X63" i="12" s="1"/>
  <c r="R63" i="12"/>
  <c r="S63" i="12" s="1"/>
  <c r="M63" i="12"/>
  <c r="N63" i="12" s="1"/>
  <c r="H63" i="12"/>
  <c r="I63" i="12" s="1"/>
  <c r="C63" i="12"/>
  <c r="D63" i="12" s="1"/>
  <c r="W62" i="12"/>
  <c r="X62" i="12" s="1"/>
  <c r="R62" i="12"/>
  <c r="S62" i="12" s="1"/>
  <c r="M62" i="12"/>
  <c r="N62" i="12" s="1"/>
  <c r="H62" i="12"/>
  <c r="I62" i="12" s="1"/>
  <c r="C62" i="12"/>
  <c r="D62" i="12" s="1"/>
  <c r="W61" i="12"/>
  <c r="X61" i="12" s="1"/>
  <c r="R61" i="12"/>
  <c r="S61" i="12" s="1"/>
  <c r="M61" i="12"/>
  <c r="N61" i="12" s="1"/>
  <c r="H61" i="12"/>
  <c r="I61" i="12" s="1"/>
  <c r="C61" i="12"/>
  <c r="D61" i="12" s="1"/>
  <c r="W60" i="12"/>
  <c r="X60" i="12" s="1"/>
  <c r="R60" i="12"/>
  <c r="S60" i="12" s="1"/>
  <c r="M60" i="12"/>
  <c r="N60" i="12" s="1"/>
  <c r="H60" i="12"/>
  <c r="I60" i="12" s="1"/>
  <c r="C60" i="12"/>
  <c r="D60" i="12" s="1"/>
  <c r="W59" i="12"/>
  <c r="X59" i="12" s="1"/>
  <c r="R59" i="12"/>
  <c r="S59" i="12" s="1"/>
  <c r="M59" i="12"/>
  <c r="N59" i="12" s="1"/>
  <c r="H59" i="12"/>
  <c r="I59" i="12" s="1"/>
  <c r="C59" i="12"/>
  <c r="D59" i="12" s="1"/>
  <c r="W58" i="12"/>
  <c r="X58" i="12" s="1"/>
  <c r="R58" i="12"/>
  <c r="S58" i="12" s="1"/>
  <c r="M58" i="12"/>
  <c r="N58" i="12" s="1"/>
  <c r="H58" i="12"/>
  <c r="I58" i="12" s="1"/>
  <c r="C58" i="12"/>
  <c r="D58" i="12" s="1"/>
  <c r="W57" i="12"/>
  <c r="X57" i="12" s="1"/>
  <c r="R57" i="12"/>
  <c r="S57" i="12" s="1"/>
  <c r="M57" i="12"/>
  <c r="N57" i="12" s="1"/>
  <c r="H57" i="12"/>
  <c r="I57" i="12" s="1"/>
  <c r="C57" i="12"/>
  <c r="D57" i="12" s="1"/>
  <c r="W56" i="12"/>
  <c r="X56" i="12" s="1"/>
  <c r="R56" i="12"/>
  <c r="S56" i="12" s="1"/>
  <c r="M56" i="12"/>
  <c r="N56" i="12" s="1"/>
  <c r="H56" i="12"/>
  <c r="I56" i="12" s="1"/>
  <c r="C56" i="12"/>
  <c r="D56" i="12" s="1"/>
  <c r="W55" i="12"/>
  <c r="X55" i="12" s="1"/>
  <c r="R55" i="12"/>
  <c r="S55" i="12" s="1"/>
  <c r="M55" i="12"/>
  <c r="N55" i="12" s="1"/>
  <c r="H55" i="12"/>
  <c r="I55" i="12" s="1"/>
  <c r="C55" i="12"/>
  <c r="D55" i="12" s="1"/>
  <c r="W54" i="12"/>
  <c r="X54" i="12" s="1"/>
  <c r="R54" i="12"/>
  <c r="S54" i="12" s="1"/>
  <c r="M54" i="12"/>
  <c r="N54" i="12" s="1"/>
  <c r="H54" i="12"/>
  <c r="I54" i="12" s="1"/>
  <c r="C54" i="12"/>
  <c r="D54" i="12" s="1"/>
  <c r="W53" i="12"/>
  <c r="X53" i="12" s="1"/>
  <c r="R53" i="12"/>
  <c r="S53" i="12" s="1"/>
  <c r="M53" i="12"/>
  <c r="N53" i="12" s="1"/>
  <c r="H53" i="12"/>
  <c r="I53" i="12" s="1"/>
  <c r="C53" i="12"/>
  <c r="D53" i="12" s="1"/>
  <c r="AB52" i="12"/>
  <c r="AC52" i="12" s="1"/>
  <c r="W52" i="12"/>
  <c r="X52" i="12" s="1"/>
  <c r="R52" i="12"/>
  <c r="S52" i="12" s="1"/>
  <c r="M52" i="12"/>
  <c r="N52" i="12" s="1"/>
  <c r="H52" i="12"/>
  <c r="I52" i="12" s="1"/>
  <c r="C52" i="12"/>
  <c r="D52" i="12" s="1"/>
  <c r="AA33" i="12"/>
  <c r="Z33" i="12"/>
  <c r="V33" i="12"/>
  <c r="U33" i="12"/>
  <c r="Q33" i="12"/>
  <c r="P33" i="12"/>
  <c r="L33" i="12"/>
  <c r="K33" i="12"/>
  <c r="G33" i="12"/>
  <c r="F33" i="12"/>
  <c r="B33" i="12"/>
  <c r="AA32" i="12"/>
  <c r="Z32" i="12"/>
  <c r="V32" i="12"/>
  <c r="U32" i="12"/>
  <c r="Q32" i="12"/>
  <c r="P32" i="12"/>
  <c r="L32" i="12"/>
  <c r="K32" i="12"/>
  <c r="G32" i="12"/>
  <c r="F32" i="12"/>
  <c r="B32" i="12"/>
  <c r="R31" i="12"/>
  <c r="S31" i="12" s="1"/>
  <c r="D31" i="12"/>
  <c r="R30" i="12"/>
  <c r="S30" i="12" s="1"/>
  <c r="D30" i="12"/>
  <c r="R29" i="12"/>
  <c r="S29" i="12" s="1"/>
  <c r="D29" i="12"/>
  <c r="R28" i="12"/>
  <c r="S28" i="12" s="1"/>
  <c r="D28" i="12"/>
  <c r="R27" i="12"/>
  <c r="S27" i="12" s="1"/>
  <c r="D27" i="12"/>
  <c r="R26" i="12"/>
  <c r="S26" i="12" s="1"/>
  <c r="D26" i="12"/>
  <c r="R25" i="12"/>
  <c r="S25" i="12" s="1"/>
  <c r="D25" i="12"/>
  <c r="R24" i="12"/>
  <c r="S24" i="12" s="1"/>
  <c r="D24" i="12"/>
  <c r="R23" i="12"/>
  <c r="S23" i="12" s="1"/>
  <c r="D23" i="12"/>
  <c r="R22" i="12"/>
  <c r="S22" i="12" s="1"/>
  <c r="D22" i="12"/>
  <c r="R21" i="12"/>
  <c r="S21" i="12" s="1"/>
  <c r="D21" i="12"/>
  <c r="R20" i="12"/>
  <c r="S20" i="12" s="1"/>
  <c r="D20" i="12"/>
  <c r="R19" i="12"/>
  <c r="S19" i="12" s="1"/>
  <c r="D19" i="12"/>
  <c r="R18" i="12"/>
  <c r="S18" i="12" s="1"/>
  <c r="D18" i="12"/>
  <c r="R17" i="12"/>
  <c r="S17" i="12" s="1"/>
  <c r="D17" i="12"/>
  <c r="R16" i="12"/>
  <c r="S16" i="12" s="1"/>
  <c r="D16" i="12"/>
  <c r="R15" i="12"/>
  <c r="S15" i="12" s="1"/>
  <c r="D15" i="12"/>
  <c r="R14" i="12"/>
  <c r="S14" i="12" s="1"/>
  <c r="D14" i="12"/>
  <c r="R13" i="12"/>
  <c r="S13" i="12" s="1"/>
  <c r="D13" i="12"/>
  <c r="R12" i="12"/>
  <c r="S12" i="12" s="1"/>
  <c r="D12" i="12"/>
  <c r="R11" i="12"/>
  <c r="S11" i="12" s="1"/>
  <c r="D11" i="12"/>
  <c r="R10" i="12"/>
  <c r="S10" i="12" s="1"/>
  <c r="D10" i="12"/>
  <c r="R9" i="12"/>
  <c r="S9" i="12" s="1"/>
  <c r="D9" i="12"/>
  <c r="R8" i="12"/>
  <c r="S8" i="12" s="1"/>
  <c r="D8" i="12"/>
  <c r="W7" i="12"/>
  <c r="X7" i="12" s="1"/>
  <c r="R7" i="12"/>
  <c r="S7" i="12" s="1"/>
  <c r="D7" i="12"/>
  <c r="W6" i="12"/>
  <c r="X6" i="12" s="1"/>
  <c r="R6" i="12"/>
  <c r="S6" i="12" s="1"/>
  <c r="D6" i="12"/>
  <c r="W5" i="12"/>
  <c r="X5" i="12" s="1"/>
  <c r="R5" i="12"/>
  <c r="S5" i="12" s="1"/>
  <c r="H5" i="12"/>
  <c r="I5" i="12" s="1"/>
  <c r="D5" i="12"/>
  <c r="D79" i="12" l="1"/>
  <c r="X79" i="12"/>
  <c r="X80" i="12"/>
  <c r="I80" i="12"/>
  <c r="I79" i="12"/>
  <c r="AC80" i="12"/>
  <c r="AC79" i="12"/>
  <c r="N79" i="12"/>
  <c r="N80" i="12"/>
  <c r="S80" i="12"/>
  <c r="S79" i="12"/>
  <c r="S33" i="12"/>
  <c r="S32" i="12"/>
  <c r="X33" i="12"/>
  <c r="X32" i="12"/>
  <c r="D33" i="12"/>
  <c r="D32" i="12"/>
  <c r="AB33" i="12"/>
  <c r="AC6" i="12"/>
  <c r="AC33" i="12" s="1"/>
  <c r="I33" i="12"/>
  <c r="I32" i="12"/>
  <c r="N32" i="12"/>
  <c r="N33" i="12"/>
  <c r="M79" i="12"/>
  <c r="C32" i="12"/>
  <c r="R80" i="12"/>
  <c r="M32" i="12"/>
  <c r="C79" i="12"/>
  <c r="W79" i="12"/>
  <c r="H80" i="12"/>
  <c r="AB80" i="12"/>
  <c r="W32" i="12"/>
  <c r="R33" i="12"/>
  <c r="H33" i="12"/>
  <c r="H32" i="12"/>
  <c r="R32" i="12"/>
  <c r="AB32" i="12"/>
  <c r="C33" i="12"/>
  <c r="M33" i="12"/>
  <c r="W33" i="12"/>
  <c r="H79" i="12"/>
  <c r="R79" i="12"/>
  <c r="AB79" i="12"/>
  <c r="D80" i="12"/>
  <c r="M80" i="12"/>
  <c r="W80" i="12"/>
  <c r="R5" i="11"/>
  <c r="S5" i="11" s="1"/>
  <c r="R6" i="11"/>
  <c r="S6" i="11" s="1"/>
  <c r="R7" i="11"/>
  <c r="S7" i="11" s="1"/>
  <c r="R8" i="11"/>
  <c r="S8" i="11" s="1"/>
  <c r="R9" i="11"/>
  <c r="S9" i="11" s="1"/>
  <c r="R10" i="11"/>
  <c r="S10" i="11" s="1"/>
  <c r="R11" i="11"/>
  <c r="S11" i="11" s="1"/>
  <c r="R12" i="11"/>
  <c r="S12" i="11" s="1"/>
  <c r="R13" i="11"/>
  <c r="S13" i="11" s="1"/>
  <c r="R14" i="11"/>
  <c r="S14" i="11" s="1"/>
  <c r="R15" i="11"/>
  <c r="S15" i="11" s="1"/>
  <c r="R16" i="11"/>
  <c r="S16" i="11" s="1"/>
  <c r="R17" i="11"/>
  <c r="S17" i="11" s="1"/>
  <c r="R18" i="11"/>
  <c r="S18" i="11" s="1"/>
  <c r="R19" i="11"/>
  <c r="S19" i="11" s="1"/>
  <c r="R20" i="11"/>
  <c r="S20" i="11" s="1"/>
  <c r="R21" i="11"/>
  <c r="S21" i="11" s="1"/>
  <c r="R22" i="11"/>
  <c r="S22" i="11" s="1"/>
  <c r="R23" i="11"/>
  <c r="S23" i="11" s="1"/>
  <c r="R24" i="11"/>
  <c r="S24" i="11" s="1"/>
  <c r="R25" i="11"/>
  <c r="S25" i="11" s="1"/>
  <c r="R26" i="11"/>
  <c r="S26" i="11" s="1"/>
  <c r="R27" i="11"/>
  <c r="S27" i="11" s="1"/>
  <c r="R28" i="11"/>
  <c r="S28" i="11" s="1"/>
  <c r="R29" i="11"/>
  <c r="S29" i="11" s="1"/>
  <c r="R30" i="11"/>
  <c r="S30" i="11" s="1"/>
  <c r="R31" i="11"/>
  <c r="S31" i="11" s="1"/>
  <c r="S33" i="11" l="1"/>
  <c r="S32" i="11"/>
  <c r="AC32" i="12"/>
  <c r="V32" i="9"/>
  <c r="F33" i="9"/>
  <c r="G33" i="9"/>
  <c r="K33" i="9"/>
  <c r="L33" i="9"/>
  <c r="P33" i="9"/>
  <c r="Q33" i="9"/>
  <c r="U33" i="9"/>
  <c r="V33" i="9"/>
  <c r="Z33" i="9"/>
  <c r="AA33" i="9"/>
  <c r="B33" i="9"/>
  <c r="F32" i="9"/>
  <c r="G32" i="9"/>
  <c r="K32" i="9"/>
  <c r="L32" i="9"/>
  <c r="P32" i="9"/>
  <c r="Q32" i="9"/>
  <c r="U32" i="9"/>
  <c r="Z32" i="9"/>
  <c r="AA32" i="9"/>
  <c r="B32" i="9"/>
  <c r="M6" i="11" l="1"/>
  <c r="N6" i="11" s="1"/>
  <c r="M7" i="11"/>
  <c r="N7" i="11" s="1"/>
  <c r="M8" i="11"/>
  <c r="N8" i="11" s="1"/>
  <c r="M9" i="11"/>
  <c r="N9" i="11" s="1"/>
  <c r="M10" i="11"/>
  <c r="N10" i="11" s="1"/>
  <c r="M11" i="11"/>
  <c r="N11" i="11" s="1"/>
  <c r="M12" i="11"/>
  <c r="N12" i="11" s="1"/>
  <c r="M13" i="11"/>
  <c r="N13" i="11" s="1"/>
  <c r="M14" i="11"/>
  <c r="N14" i="11" s="1"/>
  <c r="M15" i="11"/>
  <c r="N15" i="11" s="1"/>
  <c r="M16" i="11"/>
  <c r="N16" i="11" s="1"/>
  <c r="M17" i="11"/>
  <c r="N17" i="11" s="1"/>
  <c r="M18" i="11"/>
  <c r="N18" i="11" s="1"/>
  <c r="M19" i="11"/>
  <c r="N19" i="11" s="1"/>
  <c r="M20" i="11"/>
  <c r="N20" i="11" s="1"/>
  <c r="M21" i="11"/>
  <c r="N21" i="11" s="1"/>
  <c r="M22" i="11"/>
  <c r="N22" i="11" s="1"/>
  <c r="M23" i="11"/>
  <c r="N23" i="11" s="1"/>
  <c r="M24" i="11"/>
  <c r="N24" i="11" s="1"/>
  <c r="M25" i="11"/>
  <c r="N25" i="11" s="1"/>
  <c r="M26" i="11"/>
  <c r="N26" i="11" s="1"/>
  <c r="M27" i="11"/>
  <c r="N27" i="11" s="1"/>
  <c r="M28" i="11"/>
  <c r="N28" i="11" s="1"/>
  <c r="M29" i="11"/>
  <c r="N29" i="11" s="1"/>
  <c r="M30" i="11"/>
  <c r="N30" i="11" s="1"/>
  <c r="M31" i="11"/>
  <c r="N31" i="11" s="1"/>
  <c r="M5" i="11"/>
  <c r="N5" i="11" s="1"/>
  <c r="G33" i="11"/>
  <c r="K33" i="11"/>
  <c r="L33" i="11"/>
  <c r="P33" i="11"/>
  <c r="Q33" i="11"/>
  <c r="R33" i="11"/>
  <c r="U33" i="11"/>
  <c r="V33" i="11"/>
  <c r="Z33" i="11"/>
  <c r="AA33" i="11"/>
  <c r="B33" i="11"/>
  <c r="G32" i="11"/>
  <c r="K32" i="11"/>
  <c r="L32" i="11"/>
  <c r="P32" i="11"/>
  <c r="Q32" i="11"/>
  <c r="R32" i="11"/>
  <c r="V32" i="11"/>
  <c r="Z32" i="11"/>
  <c r="AA32" i="11"/>
  <c r="B32" i="11"/>
  <c r="H6" i="11"/>
  <c r="I6" i="11" s="1"/>
  <c r="H7" i="11"/>
  <c r="I7" i="11" s="1"/>
  <c r="H8" i="11"/>
  <c r="I8" i="11" s="1"/>
  <c r="H9" i="11"/>
  <c r="I9" i="11" s="1"/>
  <c r="H10" i="11"/>
  <c r="I10" i="11" s="1"/>
  <c r="H11" i="11"/>
  <c r="I11" i="11" s="1"/>
  <c r="H12" i="11"/>
  <c r="I12" i="11" s="1"/>
  <c r="H13" i="11"/>
  <c r="I13" i="11" s="1"/>
  <c r="H14" i="11"/>
  <c r="I14" i="11" s="1"/>
  <c r="H15" i="11"/>
  <c r="I15" i="11" s="1"/>
  <c r="H16" i="11"/>
  <c r="I16" i="11" s="1"/>
  <c r="H17" i="11"/>
  <c r="I17" i="11" s="1"/>
  <c r="H18" i="11"/>
  <c r="I18" i="11" s="1"/>
  <c r="H19" i="11"/>
  <c r="I19" i="11" s="1"/>
  <c r="H20" i="11"/>
  <c r="I20" i="11" s="1"/>
  <c r="H21" i="11"/>
  <c r="I21" i="11" s="1"/>
  <c r="H22" i="11"/>
  <c r="I22" i="11" s="1"/>
  <c r="H23" i="11"/>
  <c r="I23" i="11" s="1"/>
  <c r="H24" i="11"/>
  <c r="I24" i="11" s="1"/>
  <c r="H25" i="11"/>
  <c r="I25" i="11" s="1"/>
  <c r="H26" i="11"/>
  <c r="I26" i="11" s="1"/>
  <c r="H27" i="11"/>
  <c r="I27" i="11" s="1"/>
  <c r="H28" i="11"/>
  <c r="I28" i="11" s="1"/>
  <c r="H29" i="11"/>
  <c r="I29" i="11" s="1"/>
  <c r="H30" i="11"/>
  <c r="I30" i="11" s="1"/>
  <c r="H31" i="11"/>
  <c r="I31" i="11" s="1"/>
  <c r="N32" i="11" l="1"/>
  <c r="N33" i="11"/>
  <c r="M33" i="11"/>
  <c r="M32" i="11"/>
  <c r="W5" i="11"/>
  <c r="X5" i="11" s="1"/>
  <c r="W6" i="11"/>
  <c r="X6" i="11" s="1"/>
  <c r="W7" i="11"/>
  <c r="X7" i="11" s="1"/>
  <c r="W8" i="11"/>
  <c r="X8" i="11" s="1"/>
  <c r="W9" i="11"/>
  <c r="X9" i="11" s="1"/>
  <c r="W10" i="11"/>
  <c r="X10" i="11" s="1"/>
  <c r="W11" i="11"/>
  <c r="X11" i="11" s="1"/>
  <c r="W12" i="11"/>
  <c r="X12" i="11" s="1"/>
  <c r="W13" i="11"/>
  <c r="X13" i="11" s="1"/>
  <c r="W14" i="11"/>
  <c r="X14" i="11" s="1"/>
  <c r="W15" i="11"/>
  <c r="X15" i="11" s="1"/>
  <c r="W16" i="11"/>
  <c r="X16" i="11" s="1"/>
  <c r="W17" i="11"/>
  <c r="X17" i="11" s="1"/>
  <c r="W18" i="11"/>
  <c r="X18" i="11" s="1"/>
  <c r="W19" i="11"/>
  <c r="X19" i="11" s="1"/>
  <c r="W20" i="11"/>
  <c r="X20" i="11" s="1"/>
  <c r="W21" i="11"/>
  <c r="X21" i="11" s="1"/>
  <c r="W22" i="11"/>
  <c r="X22" i="11" s="1"/>
  <c r="W23" i="11"/>
  <c r="X23" i="11" s="1"/>
  <c r="W24" i="11"/>
  <c r="X24" i="11" s="1"/>
  <c r="W25" i="11"/>
  <c r="X25" i="11" s="1"/>
  <c r="W26" i="11"/>
  <c r="X26" i="11" s="1"/>
  <c r="W27" i="11"/>
  <c r="X27" i="11" s="1"/>
  <c r="W28" i="11"/>
  <c r="X28" i="11" s="1"/>
  <c r="W29" i="11"/>
  <c r="X29" i="11" s="1"/>
  <c r="W30" i="11"/>
  <c r="X30" i="11" s="1"/>
  <c r="W31" i="11"/>
  <c r="X31" i="11" s="1"/>
  <c r="AB6" i="11"/>
  <c r="AC6" i="11" s="1"/>
  <c r="AB7" i="11"/>
  <c r="AC7" i="11" s="1"/>
  <c r="AB8" i="11"/>
  <c r="AC8" i="11" s="1"/>
  <c r="AB9" i="11"/>
  <c r="AC9" i="11" s="1"/>
  <c r="AB10" i="11"/>
  <c r="AC10" i="11" s="1"/>
  <c r="AB11" i="11"/>
  <c r="AC11" i="11" s="1"/>
  <c r="AB12" i="11"/>
  <c r="AC12" i="11" s="1"/>
  <c r="AB13" i="11"/>
  <c r="AC13" i="11" s="1"/>
  <c r="AB14" i="11"/>
  <c r="AC14" i="11" s="1"/>
  <c r="AB15" i="11"/>
  <c r="AC15" i="11" s="1"/>
  <c r="AB16" i="11"/>
  <c r="AC16" i="11" s="1"/>
  <c r="AB17" i="11"/>
  <c r="AC17" i="11" s="1"/>
  <c r="AB18" i="11"/>
  <c r="AC18" i="11" s="1"/>
  <c r="AB19" i="11"/>
  <c r="AC19" i="11" s="1"/>
  <c r="AB20" i="11"/>
  <c r="AC20" i="11" s="1"/>
  <c r="AB21" i="11"/>
  <c r="AC21" i="11" s="1"/>
  <c r="AB22" i="11"/>
  <c r="AC22" i="11" s="1"/>
  <c r="AB23" i="11"/>
  <c r="AC23" i="11" s="1"/>
  <c r="AB24" i="11"/>
  <c r="AC24" i="11" s="1"/>
  <c r="AB25" i="11"/>
  <c r="AC25" i="11" s="1"/>
  <c r="AB26" i="11"/>
  <c r="AC26" i="11" s="1"/>
  <c r="AB27" i="11"/>
  <c r="AC27" i="11" s="1"/>
  <c r="AB28" i="11"/>
  <c r="AC28" i="11" s="1"/>
  <c r="AB29" i="11"/>
  <c r="AC29" i="11" s="1"/>
  <c r="AB30" i="11"/>
  <c r="AC30" i="11" s="1"/>
  <c r="AB31" i="11"/>
  <c r="AC31" i="11" s="1"/>
  <c r="AB5" i="11"/>
  <c r="AC5" i="11" s="1"/>
  <c r="H5" i="11"/>
  <c r="I5" i="11" s="1"/>
  <c r="C6" i="11"/>
  <c r="D6" i="11" s="1"/>
  <c r="C7" i="11"/>
  <c r="D7" i="11" s="1"/>
  <c r="C8" i="11"/>
  <c r="D8" i="11" s="1"/>
  <c r="C9" i="11"/>
  <c r="D9" i="11" s="1"/>
  <c r="C10" i="11"/>
  <c r="D10" i="11" s="1"/>
  <c r="C11" i="11"/>
  <c r="D11" i="11" s="1"/>
  <c r="C12" i="11"/>
  <c r="D12" i="11" s="1"/>
  <c r="C13" i="11"/>
  <c r="D13" i="11" s="1"/>
  <c r="C14" i="11"/>
  <c r="D14" i="11" s="1"/>
  <c r="C15" i="11"/>
  <c r="D15" i="11" s="1"/>
  <c r="C16" i="11"/>
  <c r="D16" i="11" s="1"/>
  <c r="C17" i="11"/>
  <c r="D17" i="11" s="1"/>
  <c r="C18" i="11"/>
  <c r="D18" i="11" s="1"/>
  <c r="C19" i="11"/>
  <c r="D19" i="11" s="1"/>
  <c r="C20" i="11"/>
  <c r="D20" i="11" s="1"/>
  <c r="C21" i="11"/>
  <c r="D21" i="11" s="1"/>
  <c r="C22" i="11"/>
  <c r="D22" i="11" s="1"/>
  <c r="C23" i="11"/>
  <c r="D23" i="11" s="1"/>
  <c r="C24" i="11"/>
  <c r="D24" i="11" s="1"/>
  <c r="C25" i="11"/>
  <c r="D25" i="11" s="1"/>
  <c r="C26" i="11"/>
  <c r="D26" i="11" s="1"/>
  <c r="C27" i="11"/>
  <c r="D27" i="11" s="1"/>
  <c r="C28" i="11"/>
  <c r="D28" i="11" s="1"/>
  <c r="C29" i="11"/>
  <c r="D29" i="11" s="1"/>
  <c r="C30" i="11"/>
  <c r="D30" i="11" s="1"/>
  <c r="C31" i="11"/>
  <c r="D31" i="11" s="1"/>
  <c r="C5" i="11"/>
  <c r="D5" i="11" s="1"/>
  <c r="T33" i="5"/>
  <c r="V33" i="5"/>
  <c r="W33" i="5"/>
  <c r="X33" i="5"/>
  <c r="Y33" i="5"/>
  <c r="T34" i="5"/>
  <c r="V34" i="5"/>
  <c r="W34" i="5"/>
  <c r="X34" i="5"/>
  <c r="Y34" i="5"/>
  <c r="AB6" i="9"/>
  <c r="AC6" i="9" s="1"/>
  <c r="AB7" i="9"/>
  <c r="AC7" i="9" s="1"/>
  <c r="AB8" i="9"/>
  <c r="AC8" i="9" s="1"/>
  <c r="AB9" i="9"/>
  <c r="AC9" i="9" s="1"/>
  <c r="AB10" i="9"/>
  <c r="AC10" i="9" s="1"/>
  <c r="AB11" i="9"/>
  <c r="AC11" i="9" s="1"/>
  <c r="AB12" i="9"/>
  <c r="AC12" i="9" s="1"/>
  <c r="AB13" i="9"/>
  <c r="AC13" i="9" s="1"/>
  <c r="AB14" i="9"/>
  <c r="AC14" i="9" s="1"/>
  <c r="AB15" i="9"/>
  <c r="AC15" i="9" s="1"/>
  <c r="AB16" i="9"/>
  <c r="AC16" i="9" s="1"/>
  <c r="AB17" i="9"/>
  <c r="AC17" i="9" s="1"/>
  <c r="AB18" i="9"/>
  <c r="AC18" i="9" s="1"/>
  <c r="AB19" i="9"/>
  <c r="AC19" i="9" s="1"/>
  <c r="AB20" i="9"/>
  <c r="AC20" i="9" s="1"/>
  <c r="AB21" i="9"/>
  <c r="AC21" i="9" s="1"/>
  <c r="AB22" i="9"/>
  <c r="AC22" i="9" s="1"/>
  <c r="AB23" i="9"/>
  <c r="AC23" i="9" s="1"/>
  <c r="AB24" i="9"/>
  <c r="AC24" i="9" s="1"/>
  <c r="AB25" i="9"/>
  <c r="AC25" i="9" s="1"/>
  <c r="AB26" i="9"/>
  <c r="AC26" i="9" s="1"/>
  <c r="AB27" i="9"/>
  <c r="AC27" i="9" s="1"/>
  <c r="AB28" i="9"/>
  <c r="AC28" i="9" s="1"/>
  <c r="AB29" i="9"/>
  <c r="AC29" i="9" s="1"/>
  <c r="AB30" i="9"/>
  <c r="AC30" i="9" s="1"/>
  <c r="AB31" i="9"/>
  <c r="AC31" i="9" s="1"/>
  <c r="AB5" i="9"/>
  <c r="AC5" i="9" s="1"/>
  <c r="W5" i="9"/>
  <c r="X5" i="9" s="1"/>
  <c r="R6" i="9"/>
  <c r="S6" i="9" s="1"/>
  <c r="R7" i="9"/>
  <c r="S7" i="9" s="1"/>
  <c r="R8" i="9"/>
  <c r="S8" i="9" s="1"/>
  <c r="R9" i="9"/>
  <c r="S9" i="9" s="1"/>
  <c r="R10" i="9"/>
  <c r="S10" i="9" s="1"/>
  <c r="R11" i="9"/>
  <c r="S11" i="9" s="1"/>
  <c r="R12" i="9"/>
  <c r="S12" i="9" s="1"/>
  <c r="R13" i="9"/>
  <c r="S13" i="9" s="1"/>
  <c r="R14" i="9"/>
  <c r="S14" i="9" s="1"/>
  <c r="R15" i="9"/>
  <c r="S15" i="9" s="1"/>
  <c r="R16" i="9"/>
  <c r="S16" i="9" s="1"/>
  <c r="R17" i="9"/>
  <c r="S17" i="9" s="1"/>
  <c r="R18" i="9"/>
  <c r="S18" i="9" s="1"/>
  <c r="R19" i="9"/>
  <c r="S19" i="9" s="1"/>
  <c r="R20" i="9"/>
  <c r="S20" i="9" s="1"/>
  <c r="R21" i="9"/>
  <c r="S21" i="9" s="1"/>
  <c r="R22" i="9"/>
  <c r="S22" i="9" s="1"/>
  <c r="R23" i="9"/>
  <c r="S23" i="9" s="1"/>
  <c r="R24" i="9"/>
  <c r="S24" i="9" s="1"/>
  <c r="R25" i="9"/>
  <c r="S25" i="9" s="1"/>
  <c r="R26" i="9"/>
  <c r="S26" i="9" s="1"/>
  <c r="R27" i="9"/>
  <c r="S27" i="9" s="1"/>
  <c r="R28" i="9"/>
  <c r="S28" i="9" s="1"/>
  <c r="R29" i="9"/>
  <c r="S29" i="9" s="1"/>
  <c r="R30" i="9"/>
  <c r="S30" i="9" s="1"/>
  <c r="R31" i="9"/>
  <c r="S31" i="9" s="1"/>
  <c r="R5" i="9"/>
  <c r="S5" i="9" s="1"/>
  <c r="M6" i="9"/>
  <c r="N6" i="9" s="1"/>
  <c r="M7" i="9"/>
  <c r="N7" i="9" s="1"/>
  <c r="M8" i="9"/>
  <c r="N8" i="9" s="1"/>
  <c r="M9" i="9"/>
  <c r="N9" i="9" s="1"/>
  <c r="M10" i="9"/>
  <c r="N10" i="9" s="1"/>
  <c r="M11" i="9"/>
  <c r="N11" i="9" s="1"/>
  <c r="M12" i="9"/>
  <c r="N12" i="9" s="1"/>
  <c r="M13" i="9"/>
  <c r="N13" i="9" s="1"/>
  <c r="M14" i="9"/>
  <c r="N14" i="9" s="1"/>
  <c r="M15" i="9"/>
  <c r="N15" i="9" s="1"/>
  <c r="M16" i="9"/>
  <c r="N16" i="9" s="1"/>
  <c r="M17" i="9"/>
  <c r="N17" i="9" s="1"/>
  <c r="M18" i="9"/>
  <c r="N18" i="9" s="1"/>
  <c r="M19" i="9"/>
  <c r="N19" i="9" s="1"/>
  <c r="M20" i="9"/>
  <c r="N20" i="9" s="1"/>
  <c r="M21" i="9"/>
  <c r="N21" i="9" s="1"/>
  <c r="M22" i="9"/>
  <c r="N22" i="9" s="1"/>
  <c r="M23" i="9"/>
  <c r="N23" i="9" s="1"/>
  <c r="M24" i="9"/>
  <c r="N24" i="9" s="1"/>
  <c r="M25" i="9"/>
  <c r="N25" i="9" s="1"/>
  <c r="M26" i="9"/>
  <c r="N26" i="9" s="1"/>
  <c r="M27" i="9"/>
  <c r="N27" i="9" s="1"/>
  <c r="M28" i="9"/>
  <c r="N28" i="9" s="1"/>
  <c r="M29" i="9"/>
  <c r="N29" i="9" s="1"/>
  <c r="M30" i="9"/>
  <c r="N30" i="9" s="1"/>
  <c r="M31" i="9"/>
  <c r="N31" i="9" s="1"/>
  <c r="M5" i="9"/>
  <c r="N5" i="9" s="1"/>
  <c r="H6" i="9"/>
  <c r="I6" i="9" s="1"/>
  <c r="H7" i="9"/>
  <c r="I7" i="9" s="1"/>
  <c r="H8" i="9"/>
  <c r="I8" i="9" s="1"/>
  <c r="H9" i="9"/>
  <c r="I9" i="9" s="1"/>
  <c r="H10" i="9"/>
  <c r="I10" i="9" s="1"/>
  <c r="H11" i="9"/>
  <c r="I11" i="9" s="1"/>
  <c r="H12" i="9"/>
  <c r="I12" i="9" s="1"/>
  <c r="H13" i="9"/>
  <c r="I13" i="9" s="1"/>
  <c r="H14" i="9"/>
  <c r="I14" i="9" s="1"/>
  <c r="H15" i="9"/>
  <c r="I15" i="9" s="1"/>
  <c r="H16" i="9"/>
  <c r="I16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0" i="9"/>
  <c r="I30" i="9" s="1"/>
  <c r="H31" i="9"/>
  <c r="I31" i="9" s="1"/>
  <c r="H5" i="9"/>
  <c r="I5" i="9" s="1"/>
  <c r="C6" i="9"/>
  <c r="D6" i="9" s="1"/>
  <c r="C7" i="9"/>
  <c r="D7" i="9" s="1"/>
  <c r="C8" i="9"/>
  <c r="D8" i="9" s="1"/>
  <c r="C9" i="9"/>
  <c r="D9" i="9" s="1"/>
  <c r="C10" i="9"/>
  <c r="D10" i="9" s="1"/>
  <c r="C11" i="9"/>
  <c r="D11" i="9" s="1"/>
  <c r="C12" i="9"/>
  <c r="D12" i="9" s="1"/>
  <c r="C13" i="9"/>
  <c r="D13" i="9" s="1"/>
  <c r="C14" i="9"/>
  <c r="D14" i="9" s="1"/>
  <c r="C15" i="9"/>
  <c r="D15" i="9" s="1"/>
  <c r="C16" i="9"/>
  <c r="D16" i="9" s="1"/>
  <c r="C17" i="9"/>
  <c r="D17" i="9" s="1"/>
  <c r="C18" i="9"/>
  <c r="D18" i="9" s="1"/>
  <c r="C19" i="9"/>
  <c r="D19" i="9" s="1"/>
  <c r="C20" i="9"/>
  <c r="D20" i="9" s="1"/>
  <c r="C21" i="9"/>
  <c r="D21" i="9" s="1"/>
  <c r="C22" i="9"/>
  <c r="D22" i="9" s="1"/>
  <c r="C23" i="9"/>
  <c r="D23" i="9" s="1"/>
  <c r="C24" i="9"/>
  <c r="D24" i="9" s="1"/>
  <c r="C25" i="9"/>
  <c r="D25" i="9" s="1"/>
  <c r="C26" i="9"/>
  <c r="D26" i="9" s="1"/>
  <c r="C27" i="9"/>
  <c r="D27" i="9" s="1"/>
  <c r="C28" i="9"/>
  <c r="D28" i="9" s="1"/>
  <c r="C29" i="9"/>
  <c r="D29" i="9" s="1"/>
  <c r="C30" i="9"/>
  <c r="D30" i="9" s="1"/>
  <c r="C31" i="9"/>
  <c r="D31" i="9" s="1"/>
  <c r="C5" i="9"/>
  <c r="D5" i="9" s="1"/>
  <c r="AC32" i="9" l="1"/>
  <c r="D33" i="9"/>
  <c r="D32" i="9"/>
  <c r="S32" i="9"/>
  <c r="S33" i="9"/>
  <c r="N33" i="9"/>
  <c r="N32" i="9"/>
  <c r="AC33" i="9"/>
  <c r="D32" i="11"/>
  <c r="D33" i="11"/>
  <c r="AC33" i="11"/>
  <c r="AC32" i="11"/>
  <c r="I32" i="11"/>
  <c r="I33" i="11"/>
  <c r="X33" i="11"/>
  <c r="X32" i="11"/>
  <c r="X32" i="9"/>
  <c r="X33" i="9"/>
  <c r="H33" i="9"/>
  <c r="H32" i="9"/>
  <c r="AB33" i="9"/>
  <c r="AB32" i="9"/>
  <c r="H32" i="11"/>
  <c r="H33" i="11"/>
  <c r="R33" i="9"/>
  <c r="R32" i="9"/>
  <c r="W33" i="11"/>
  <c r="W32" i="11"/>
  <c r="C33" i="9"/>
  <c r="C32" i="9"/>
  <c r="W33" i="9"/>
  <c r="W32" i="9"/>
  <c r="C33" i="11"/>
  <c r="C32" i="11"/>
  <c r="AB32" i="11"/>
  <c r="AB33" i="11"/>
  <c r="M33" i="9"/>
  <c r="M32" i="9"/>
  <c r="T33" i="2" l="1"/>
  <c r="U33" i="2"/>
  <c r="V33" i="2"/>
  <c r="W33" i="2"/>
  <c r="X33" i="2"/>
  <c r="S33" i="2"/>
  <c r="T32" i="2"/>
  <c r="U32" i="2"/>
  <c r="V32" i="2"/>
  <c r="W32" i="2"/>
  <c r="X32" i="2"/>
  <c r="S32" i="2"/>
  <c r="O131" i="2"/>
  <c r="P131" i="2"/>
  <c r="N131" i="2"/>
  <c r="N34" i="5"/>
  <c r="M34" i="5"/>
  <c r="L34" i="5"/>
  <c r="K34" i="5"/>
  <c r="J34" i="5"/>
  <c r="N33" i="5"/>
  <c r="M33" i="5"/>
  <c r="L33" i="5"/>
  <c r="K33" i="5"/>
  <c r="J33" i="5"/>
  <c r="N126" i="5" l="1"/>
  <c r="M126" i="5"/>
  <c r="L126" i="5"/>
  <c r="F126" i="5"/>
  <c r="E126" i="5"/>
  <c r="D126" i="5"/>
  <c r="N125" i="5"/>
  <c r="M125" i="5"/>
  <c r="L125" i="5"/>
  <c r="F125" i="5"/>
  <c r="E125" i="5"/>
  <c r="D125" i="5"/>
  <c r="N79" i="5"/>
  <c r="M79" i="5"/>
  <c r="L79" i="5"/>
  <c r="F79" i="5"/>
  <c r="E79" i="5"/>
  <c r="D79" i="5"/>
  <c r="N78" i="5"/>
  <c r="M78" i="5"/>
  <c r="L78" i="5"/>
  <c r="F78" i="5"/>
  <c r="E78" i="5"/>
  <c r="D78" i="5"/>
  <c r="F34" i="5"/>
  <c r="E34" i="5"/>
  <c r="D34" i="5"/>
  <c r="F33" i="5"/>
  <c r="E33" i="5"/>
  <c r="D33" i="5"/>
  <c r="O132" i="2" l="1"/>
  <c r="P132" i="2"/>
  <c r="N132" i="2"/>
  <c r="O82" i="2"/>
  <c r="P82" i="2"/>
  <c r="N82" i="2"/>
  <c r="O81" i="2"/>
  <c r="P81" i="2"/>
  <c r="N81" i="2"/>
  <c r="F81" i="2"/>
  <c r="G81" i="2"/>
  <c r="E81" i="2"/>
  <c r="F82" i="2"/>
  <c r="G82" i="2"/>
  <c r="E82" i="2"/>
  <c r="F33" i="2" l="1"/>
  <c r="G33" i="2"/>
  <c r="E33" i="2"/>
  <c r="F32" i="2"/>
  <c r="G32" i="2"/>
  <c r="E32" i="2"/>
</calcChain>
</file>

<file path=xl/sharedStrings.xml><?xml version="1.0" encoding="utf-8"?>
<sst xmlns="http://schemas.openxmlformats.org/spreadsheetml/2006/main" count="2030" uniqueCount="125">
  <si>
    <t>Bead</t>
  </si>
  <si>
    <t>T2</t>
  </si>
  <si>
    <t>T3</t>
  </si>
  <si>
    <t>T4</t>
  </si>
  <si>
    <t>T6</t>
  </si>
  <si>
    <t>&gt;300</t>
  </si>
  <si>
    <t>Mean</t>
  </si>
  <si>
    <t>Std</t>
  </si>
  <si>
    <t>T5</t>
  </si>
  <si>
    <t>data NAM using mid-log phase of bacterial growth (S. mutans; 6 hours) and ( S. sanguinis; 8 hours)</t>
  </si>
  <si>
    <t>T7</t>
  </si>
  <si>
    <t>C-ve</t>
  </si>
  <si>
    <t>CHX</t>
  </si>
  <si>
    <t>Psidium sp.</t>
  </si>
  <si>
    <t>Mangifera sp.</t>
  </si>
  <si>
    <t xml:space="preserve">Dilution (T5) </t>
  </si>
  <si>
    <t>CFU x 10-5 /ml</t>
  </si>
  <si>
    <t>Psidium</t>
  </si>
  <si>
    <t>Mangifera</t>
  </si>
  <si>
    <t>Mentha</t>
  </si>
  <si>
    <t>TriQ*</t>
  </si>
  <si>
    <t>STDEV</t>
  </si>
  <si>
    <t>STDev</t>
  </si>
  <si>
    <t>Mentha sp.</t>
  </si>
  <si>
    <t>%adherence</t>
  </si>
  <si>
    <t>Mentha (T6)</t>
  </si>
  <si>
    <t>mean</t>
  </si>
  <si>
    <t>% adherence of bacteria</t>
  </si>
  <si>
    <t>Effect of plant extract on adherence of  the mixture of S. sanguinis + S. mutans biofilm.</t>
  </si>
  <si>
    <t xml:space="preserve">d) Mangifera sp.: S. sanguinis + MA </t>
  </si>
  <si>
    <t xml:space="preserve">d) Mangifera sp.: Smutans + MA </t>
  </si>
  <si>
    <t>e) Mentha sp.: S. sanguinis + Pudina</t>
  </si>
  <si>
    <t>e) Mentha sp.: Smutans + Pudina</t>
  </si>
  <si>
    <t>f) TriQ*: S. sanguinis + TriQ*</t>
  </si>
  <si>
    <t>f) TriQ*: Smutans + TriQ*</t>
  </si>
  <si>
    <r>
      <t xml:space="preserve">a) Negative Control: </t>
    </r>
    <r>
      <rPr>
        <i/>
        <sz val="10"/>
        <color theme="1"/>
        <rFont val="Arial Narrow"/>
        <family val="2"/>
      </rPr>
      <t xml:space="preserve">Smutans </t>
    </r>
    <r>
      <rPr>
        <sz val="10"/>
        <color theme="1"/>
        <rFont val="Arial Narrow"/>
        <family val="2"/>
      </rPr>
      <t>+ C-ve (1/4/2015)</t>
    </r>
  </si>
  <si>
    <r>
      <t xml:space="preserve">b) Positive Control: </t>
    </r>
    <r>
      <rPr>
        <i/>
        <sz val="10"/>
        <color theme="1"/>
        <rFont val="Arial Narrow"/>
        <family val="2"/>
      </rPr>
      <t>Smutans</t>
    </r>
    <r>
      <rPr>
        <sz val="10"/>
        <color theme="1"/>
        <rFont val="Arial Narrow"/>
        <family val="2"/>
      </rPr>
      <t xml:space="preserve"> + 0.12% CHX gluconate</t>
    </r>
  </si>
  <si>
    <r>
      <t xml:space="preserve">c) </t>
    </r>
    <r>
      <rPr>
        <i/>
        <sz val="10"/>
        <color theme="1"/>
        <rFont val="Arial Narrow"/>
        <family val="2"/>
      </rPr>
      <t>Psidium</t>
    </r>
    <r>
      <rPr>
        <sz val="10"/>
        <color theme="1"/>
        <rFont val="Arial Narrow"/>
        <family val="2"/>
      </rPr>
      <t xml:space="preserve"> sp.: </t>
    </r>
    <r>
      <rPr>
        <i/>
        <sz val="10"/>
        <color theme="1"/>
        <rFont val="Arial Narrow"/>
        <family val="2"/>
      </rPr>
      <t>Smutans</t>
    </r>
    <r>
      <rPr>
        <sz val="10"/>
        <color theme="1"/>
        <rFont val="Arial Narrow"/>
        <family val="2"/>
      </rPr>
      <t xml:space="preserve"> + JKg (21/3 &amp; 9/4/2015)</t>
    </r>
  </si>
  <si>
    <r>
      <t xml:space="preserve">d) </t>
    </r>
    <r>
      <rPr>
        <i/>
        <sz val="10"/>
        <color theme="1"/>
        <rFont val="Arial Narrow"/>
        <family val="2"/>
      </rPr>
      <t xml:space="preserve">Mangifera </t>
    </r>
    <r>
      <rPr>
        <sz val="10"/>
        <color theme="1"/>
        <rFont val="Arial Narrow"/>
        <family val="2"/>
      </rPr>
      <t xml:space="preserve">sp.: </t>
    </r>
    <r>
      <rPr>
        <i/>
        <sz val="10"/>
        <color theme="1"/>
        <rFont val="Arial Narrow"/>
        <family val="2"/>
      </rPr>
      <t>Smutans</t>
    </r>
    <r>
      <rPr>
        <sz val="10"/>
        <color theme="1"/>
        <rFont val="Arial Narrow"/>
        <family val="2"/>
      </rPr>
      <t xml:space="preserve"> + MA (7/4 &amp; 16/4/2015)</t>
    </r>
  </si>
  <si>
    <r>
      <t xml:space="preserve">f) TriQ*: </t>
    </r>
    <r>
      <rPr>
        <i/>
        <sz val="10"/>
        <color theme="1"/>
        <rFont val="Arial Narrow"/>
        <family val="2"/>
      </rPr>
      <t>Smutans</t>
    </r>
    <r>
      <rPr>
        <sz val="10"/>
        <color theme="1"/>
        <rFont val="Arial Narrow"/>
        <family val="2"/>
      </rPr>
      <t xml:space="preserve"> + TriQ* (1/4/2015)</t>
    </r>
  </si>
  <si>
    <t>Test</t>
  </si>
  <si>
    <t>S. sanguinis count</t>
  </si>
  <si>
    <t>S. sanguinis CFU x 10-5 /ml</t>
  </si>
  <si>
    <t>S. mutans CFU x 10-5 /ml</t>
  </si>
  <si>
    <t>S. mutans</t>
  </si>
  <si>
    <t>S. sanguinis</t>
  </si>
  <si>
    <t>7-mei</t>
  </si>
  <si>
    <t>15-Mei</t>
  </si>
  <si>
    <r>
      <t xml:space="preserve">Objective: to determine the anti-adherence effect of plant(s) extracts on </t>
    </r>
    <r>
      <rPr>
        <i/>
        <sz val="10"/>
        <color theme="1"/>
        <rFont val="Arial Narrow"/>
        <family val="2"/>
      </rPr>
      <t>Strep. sanguinis</t>
    </r>
    <r>
      <rPr>
        <sz val="10"/>
        <color theme="1"/>
        <rFont val="Arial Narrow"/>
        <family val="2"/>
      </rPr>
      <t xml:space="preserve"> biofilm</t>
    </r>
  </si>
  <si>
    <r>
      <t xml:space="preserve">a) Negative Control: </t>
    </r>
    <r>
      <rPr>
        <i/>
        <sz val="9"/>
        <color theme="1"/>
        <rFont val="Arial Narrow"/>
        <family val="2"/>
      </rPr>
      <t xml:space="preserve">S. sanguinis </t>
    </r>
    <r>
      <rPr>
        <sz val="9"/>
        <color theme="1"/>
        <rFont val="Arial Narrow"/>
        <family val="2"/>
      </rPr>
      <t xml:space="preserve">+ C-ve </t>
    </r>
  </si>
  <si>
    <r>
      <t xml:space="preserve">b) Positive Control: </t>
    </r>
    <r>
      <rPr>
        <i/>
        <sz val="9"/>
        <color theme="1"/>
        <rFont val="Arial Narrow"/>
        <family val="2"/>
      </rPr>
      <t>S. sanguinis</t>
    </r>
    <r>
      <rPr>
        <sz val="9"/>
        <color theme="1"/>
        <rFont val="Arial Narrow"/>
        <family val="2"/>
      </rPr>
      <t>+ 0.12% CHX gluconate</t>
    </r>
  </si>
  <si>
    <t xml:space="preserve">Dilution (T4) </t>
  </si>
  <si>
    <t>CFU x 10-4 /ml</t>
  </si>
  <si>
    <t>Note: TriQ*=1.5mg/ml; 0.5mg/ml on-going.</t>
  </si>
  <si>
    <t>6mei</t>
  </si>
  <si>
    <t>13mei</t>
  </si>
  <si>
    <t>29mei</t>
  </si>
  <si>
    <t>27mei</t>
  </si>
  <si>
    <r>
      <t xml:space="preserve">c) </t>
    </r>
    <r>
      <rPr>
        <i/>
        <sz val="9"/>
        <color theme="1"/>
        <rFont val="Arial Narrow"/>
        <family val="2"/>
      </rPr>
      <t>Psidium</t>
    </r>
    <r>
      <rPr>
        <sz val="9"/>
        <color theme="1"/>
        <rFont val="Arial Narrow"/>
        <family val="2"/>
      </rPr>
      <t xml:space="preserve"> sp.: </t>
    </r>
    <r>
      <rPr>
        <i/>
        <sz val="9"/>
        <color theme="1"/>
        <rFont val="Arial Narrow"/>
        <family val="2"/>
      </rPr>
      <t>S. sanguinis</t>
    </r>
    <r>
      <rPr>
        <sz val="9"/>
        <color theme="1"/>
        <rFont val="Arial Narrow"/>
        <family val="2"/>
      </rPr>
      <t xml:space="preserve"> + JKg </t>
    </r>
  </si>
  <si>
    <r>
      <t xml:space="preserve">d) Mangifera sp.: </t>
    </r>
    <r>
      <rPr>
        <i/>
        <sz val="9"/>
        <color theme="1"/>
        <rFont val="Arial Narrow"/>
        <family val="2"/>
      </rPr>
      <t>S. sanguinis</t>
    </r>
    <r>
      <rPr>
        <sz val="9"/>
        <color theme="1"/>
        <rFont val="Arial Narrow"/>
        <family val="2"/>
      </rPr>
      <t>+ MA</t>
    </r>
  </si>
  <si>
    <t>std</t>
  </si>
  <si>
    <t>data 30-april 2015</t>
  </si>
  <si>
    <r>
      <t xml:space="preserve">e) Mentha sp.: </t>
    </r>
    <r>
      <rPr>
        <i/>
        <sz val="9"/>
        <color theme="1"/>
        <rFont val="Arial Narrow"/>
        <family val="2"/>
      </rPr>
      <t>S. sanguinis</t>
    </r>
    <r>
      <rPr>
        <sz val="9"/>
        <color theme="1"/>
        <rFont val="Arial Narrow"/>
        <family val="2"/>
      </rPr>
      <t xml:space="preserve"> + Pudina </t>
    </r>
  </si>
  <si>
    <t xml:space="preserve">          </t>
  </si>
  <si>
    <t xml:space="preserve"> </t>
  </si>
  <si>
    <t>data label</t>
  </si>
  <si>
    <t>0.12%CHX</t>
  </si>
  <si>
    <t>untreated</t>
  </si>
  <si>
    <t>0.12% CHX</t>
  </si>
  <si>
    <t xml:space="preserve">Mentha </t>
  </si>
  <si>
    <r>
      <rPr>
        <i/>
        <sz val="10"/>
        <color theme="1"/>
        <rFont val="Arial Narrow"/>
        <family val="2"/>
      </rPr>
      <t>Psidium</t>
    </r>
    <r>
      <rPr>
        <sz val="10"/>
        <color theme="1"/>
        <rFont val="Arial Narrow"/>
        <family val="2"/>
      </rPr>
      <t xml:space="preserve"> sp.</t>
    </r>
  </si>
  <si>
    <r>
      <rPr>
        <i/>
        <sz val="10"/>
        <color theme="1"/>
        <rFont val="Arial Narrow"/>
        <family val="2"/>
      </rPr>
      <t>Mangifera</t>
    </r>
    <r>
      <rPr>
        <sz val="10"/>
        <color theme="1"/>
        <rFont val="Arial Narrow"/>
        <family val="2"/>
      </rPr>
      <t xml:space="preserve"> sp.</t>
    </r>
  </si>
  <si>
    <r>
      <rPr>
        <i/>
        <sz val="10"/>
        <color theme="1"/>
        <rFont val="Arial Narrow"/>
        <family val="2"/>
      </rPr>
      <t>Mentha</t>
    </r>
    <r>
      <rPr>
        <sz val="10"/>
        <color theme="1"/>
        <rFont val="Arial Narrow"/>
        <family val="2"/>
      </rPr>
      <t xml:space="preserve"> sp.</t>
    </r>
  </si>
  <si>
    <r>
      <t xml:space="preserve">Mean CFU/ml of </t>
    </r>
    <r>
      <rPr>
        <i/>
        <sz val="10"/>
        <color theme="1"/>
        <rFont val="Arial Narrow"/>
        <family val="2"/>
      </rPr>
      <t>Streptococcus mutans</t>
    </r>
    <r>
      <rPr>
        <sz val="10"/>
        <color theme="1"/>
        <rFont val="Arial Narrow"/>
        <family val="2"/>
      </rPr>
      <t xml:space="preserve"> ATCC 25175</t>
    </r>
  </si>
  <si>
    <r>
      <t xml:space="preserve">a) Negative Control: </t>
    </r>
    <r>
      <rPr>
        <i/>
        <sz val="10"/>
        <color theme="1"/>
        <rFont val="Arial Narrow"/>
        <family val="2"/>
      </rPr>
      <t xml:space="preserve">S. sanguinis </t>
    </r>
    <r>
      <rPr>
        <sz val="10"/>
        <color theme="1"/>
        <rFont val="Arial Narrow"/>
        <family val="2"/>
      </rPr>
      <t>+ C-ve (1/4/2015)</t>
    </r>
  </si>
  <si>
    <r>
      <t xml:space="preserve">b) Positive Control: </t>
    </r>
    <r>
      <rPr>
        <i/>
        <sz val="10"/>
        <color theme="1"/>
        <rFont val="Arial Narrow"/>
        <family val="2"/>
      </rPr>
      <t>S. sanguinis</t>
    </r>
    <r>
      <rPr>
        <sz val="10"/>
        <color theme="1"/>
        <rFont val="Arial Narrow"/>
        <family val="2"/>
      </rPr>
      <t xml:space="preserve"> + 0.12% CHX gluconate</t>
    </r>
  </si>
  <si>
    <r>
      <t xml:space="preserve">c) </t>
    </r>
    <r>
      <rPr>
        <i/>
        <sz val="10"/>
        <color theme="1"/>
        <rFont val="Arial Narrow"/>
        <family val="2"/>
      </rPr>
      <t>Psidium</t>
    </r>
    <r>
      <rPr>
        <sz val="10"/>
        <color theme="1"/>
        <rFont val="Arial Narrow"/>
        <family val="2"/>
      </rPr>
      <t xml:space="preserve"> sp.: </t>
    </r>
    <r>
      <rPr>
        <i/>
        <sz val="10"/>
        <color theme="1"/>
        <rFont val="Arial Narrow"/>
        <family val="2"/>
      </rPr>
      <t>S. sanguinis</t>
    </r>
    <r>
      <rPr>
        <sz val="10"/>
        <color theme="1"/>
        <rFont val="Arial Narrow"/>
        <family val="2"/>
      </rPr>
      <t xml:space="preserve"> + JKg </t>
    </r>
  </si>
  <si>
    <r>
      <t xml:space="preserve">c) </t>
    </r>
    <r>
      <rPr>
        <i/>
        <sz val="10"/>
        <color theme="1"/>
        <rFont val="Arial Narrow"/>
        <family val="2"/>
      </rPr>
      <t>Psidium</t>
    </r>
    <r>
      <rPr>
        <sz val="10"/>
        <color theme="1"/>
        <rFont val="Arial Narrow"/>
        <family val="2"/>
      </rPr>
      <t xml:space="preserve"> sp.: </t>
    </r>
    <r>
      <rPr>
        <i/>
        <sz val="10"/>
        <color theme="1"/>
        <rFont val="Arial Narrow"/>
        <family val="2"/>
      </rPr>
      <t>S. mutans</t>
    </r>
    <r>
      <rPr>
        <sz val="10"/>
        <color theme="1"/>
        <rFont val="Arial Narrow"/>
        <family val="2"/>
      </rPr>
      <t xml:space="preserve"> + JKg </t>
    </r>
  </si>
  <si>
    <t>C-ve (T5)</t>
  </si>
  <si>
    <t>0.12% CHX (T4)</t>
  </si>
  <si>
    <t>C-ve(T5)</t>
  </si>
  <si>
    <t>7mei</t>
  </si>
  <si>
    <t>stdev</t>
  </si>
  <si>
    <t>Psidium (T4)</t>
  </si>
  <si>
    <t>Mangifera (T5)</t>
  </si>
  <si>
    <t>Mentha (T5)</t>
  </si>
  <si>
    <t>Mentha (T4)</t>
  </si>
  <si>
    <t>TriQ*(T5)</t>
  </si>
  <si>
    <t>0.12% CHX (T5)</t>
  </si>
  <si>
    <t>21-mac</t>
  </si>
  <si>
    <t>CFU/ml</t>
  </si>
  <si>
    <t>%</t>
  </si>
  <si>
    <t>Mean CFU/ml of Streptococcus sanguinis BAA-1455</t>
  </si>
  <si>
    <r>
      <rPr>
        <i/>
        <sz val="10"/>
        <color theme="1"/>
        <rFont val="Arial Narrow"/>
        <family val="2"/>
      </rPr>
      <t>Streptococcus sanguinis</t>
    </r>
    <r>
      <rPr>
        <sz val="10"/>
        <color theme="1"/>
        <rFont val="Arial Narrow"/>
        <family val="2"/>
      </rPr>
      <t xml:space="preserve"> BAA-1455</t>
    </r>
  </si>
  <si>
    <t>% Anti-adherence of multi-species biofilm</t>
  </si>
  <si>
    <t>% adherence of multi-species biofilm</t>
  </si>
  <si>
    <t>Mean CFU/ml of multi-species biofilm</t>
  </si>
  <si>
    <t>% Anti-adherence of bacteria</t>
  </si>
  <si>
    <t>19mac</t>
  </si>
  <si>
    <r>
      <t xml:space="preserve">f) TriQ* (1.5mg/ml): </t>
    </r>
    <r>
      <rPr>
        <i/>
        <sz val="9"/>
        <color theme="1"/>
        <rFont val="Arial Narrow"/>
        <family val="2"/>
      </rPr>
      <t>S. sanguinis</t>
    </r>
    <r>
      <rPr>
        <sz val="9"/>
        <color theme="1"/>
        <rFont val="Arial Narrow"/>
        <family val="2"/>
      </rPr>
      <t xml:space="preserve"> + TriQ*  </t>
    </r>
  </si>
  <si>
    <r>
      <t xml:space="preserve">e) </t>
    </r>
    <r>
      <rPr>
        <i/>
        <sz val="10"/>
        <color theme="1"/>
        <rFont val="Arial Narrow"/>
        <family val="2"/>
      </rPr>
      <t>Mentha</t>
    </r>
    <r>
      <rPr>
        <sz val="10"/>
        <color theme="1"/>
        <rFont val="Arial Narrow"/>
        <family val="2"/>
      </rPr>
      <t xml:space="preserve"> sp.: </t>
    </r>
    <r>
      <rPr>
        <i/>
        <sz val="10"/>
        <color theme="1"/>
        <rFont val="Arial Narrow"/>
        <family val="2"/>
      </rPr>
      <t xml:space="preserve">Smutans </t>
    </r>
    <r>
      <rPr>
        <sz val="10"/>
        <color theme="1"/>
        <rFont val="Arial Narrow"/>
        <family val="2"/>
      </rPr>
      <t>+ Pudina (4-6/9/2015</t>
    </r>
  </si>
  <si>
    <t>%adhere</t>
  </si>
  <si>
    <t>%anti-ad</t>
  </si>
  <si>
    <t>%Adh</t>
  </si>
  <si>
    <t>%Anti-ad</t>
  </si>
  <si>
    <r>
      <rPr>
        <i/>
        <sz val="8"/>
        <color theme="1"/>
        <rFont val="Arial Narrow"/>
        <family val="2"/>
      </rPr>
      <t>Psidium</t>
    </r>
    <r>
      <rPr>
        <sz val="8"/>
        <color theme="1"/>
        <rFont val="Arial Narrow"/>
        <family val="2"/>
      </rPr>
      <t xml:space="preserve"> sp.</t>
    </r>
  </si>
  <si>
    <r>
      <rPr>
        <i/>
        <sz val="8"/>
        <color theme="1"/>
        <rFont val="Arial Narrow"/>
        <family val="2"/>
      </rPr>
      <t>Mangifera</t>
    </r>
    <r>
      <rPr>
        <sz val="8"/>
        <color theme="1"/>
        <rFont val="Arial Narrow"/>
        <family val="2"/>
      </rPr>
      <t xml:space="preserve"> sp.</t>
    </r>
  </si>
  <si>
    <r>
      <rPr>
        <i/>
        <sz val="8"/>
        <color theme="1"/>
        <rFont val="Arial Narrow"/>
        <family val="2"/>
      </rPr>
      <t>Mentha</t>
    </r>
    <r>
      <rPr>
        <sz val="8"/>
        <color theme="1"/>
        <rFont val="Arial Narrow"/>
        <family val="2"/>
      </rPr>
      <t xml:space="preserve"> sp.</t>
    </r>
  </si>
  <si>
    <r>
      <t xml:space="preserve">Mean CFU/ml of </t>
    </r>
    <r>
      <rPr>
        <i/>
        <sz val="8"/>
        <color theme="1"/>
        <rFont val="Arial Narrow"/>
        <family val="2"/>
      </rPr>
      <t>Streptococcus mutans A</t>
    </r>
    <r>
      <rPr>
        <sz val="8"/>
        <color theme="1"/>
        <rFont val="Arial Narrow"/>
        <family val="2"/>
      </rPr>
      <t>TCC 25175</t>
    </r>
  </si>
  <si>
    <r>
      <rPr>
        <i/>
        <sz val="8"/>
        <color theme="1"/>
        <rFont val="Arial Narrow"/>
        <family val="2"/>
      </rPr>
      <t xml:space="preserve">Streptococcus mutans </t>
    </r>
    <r>
      <rPr>
        <sz val="8"/>
        <color theme="1"/>
        <rFont val="Arial Narrow"/>
        <family val="2"/>
      </rPr>
      <t>ATCC 25175</t>
    </r>
  </si>
  <si>
    <r>
      <t>% adherence of</t>
    </r>
    <r>
      <rPr>
        <i/>
        <sz val="8"/>
        <color theme="1"/>
        <rFont val="Arial Narrow"/>
        <family val="2"/>
      </rPr>
      <t xml:space="preserve"> Streptococcus mutans</t>
    </r>
    <r>
      <rPr>
        <sz val="8"/>
        <color theme="1"/>
        <rFont val="Arial Narrow"/>
        <family val="2"/>
      </rPr>
      <t xml:space="preserve"> ATCC 25175</t>
    </r>
  </si>
  <si>
    <r>
      <t>% Anti-adherence of</t>
    </r>
    <r>
      <rPr>
        <i/>
        <sz val="8"/>
        <color theme="1"/>
        <rFont val="Arial Narrow"/>
        <family val="2"/>
      </rPr>
      <t xml:space="preserve"> Streptococcus mutans</t>
    </r>
    <r>
      <rPr>
        <sz val="8"/>
        <color theme="1"/>
        <rFont val="Arial Narrow"/>
        <family val="2"/>
      </rPr>
      <t xml:space="preserve"> ATCC 25175</t>
    </r>
  </si>
  <si>
    <r>
      <t xml:space="preserve">Mean CFU/ml of </t>
    </r>
    <r>
      <rPr>
        <i/>
        <sz val="8"/>
        <color theme="1"/>
        <rFont val="Arial Narrow"/>
        <family val="2"/>
      </rPr>
      <t>Streptococcus sanguinis</t>
    </r>
    <r>
      <rPr>
        <sz val="8"/>
        <color theme="1"/>
        <rFont val="Arial Narrow"/>
        <family val="2"/>
      </rPr>
      <t xml:space="preserve"> BAA-1455</t>
    </r>
  </si>
  <si>
    <r>
      <rPr>
        <i/>
        <sz val="8"/>
        <color theme="1"/>
        <rFont val="Arial Narrow"/>
        <family val="2"/>
      </rPr>
      <t>Streptococcus sanguinis</t>
    </r>
    <r>
      <rPr>
        <sz val="8"/>
        <color theme="1"/>
        <rFont val="Arial Narrow"/>
        <family val="2"/>
      </rPr>
      <t xml:space="preserve"> BAA-1455</t>
    </r>
  </si>
  <si>
    <t>PEM</t>
  </si>
  <si>
    <r>
      <t xml:space="preserve">Strep. sanguinis </t>
    </r>
    <r>
      <rPr>
        <sz val="8"/>
        <color theme="1"/>
        <rFont val="Arial Narrow"/>
        <family val="2"/>
      </rPr>
      <t>BAA-1455</t>
    </r>
  </si>
  <si>
    <t>Strep. sanguinis BAA-1455</t>
  </si>
  <si>
    <t>Strep. mutans ATCC 25175</t>
  </si>
  <si>
    <r>
      <rPr>
        <i/>
        <sz val="8"/>
        <color theme="1"/>
        <rFont val="Arial Narrow"/>
        <family val="2"/>
      </rPr>
      <t xml:space="preserve">Strep. mutans </t>
    </r>
    <r>
      <rPr>
        <sz val="8"/>
        <color theme="1"/>
        <rFont val="Arial Narrow"/>
        <family val="2"/>
      </rPr>
      <t>ATCC 25175</t>
    </r>
  </si>
  <si>
    <t>Treated glass-beads (S.sanguinis x 10-4 cfu/ml)</t>
  </si>
  <si>
    <t>Treated glass-beads (S.sanguinis x 10-5 cfu/ml)</t>
  </si>
  <si>
    <t>anti-adherence</t>
  </si>
  <si>
    <t>Treated glass-beads (x 10^5 CFU/ml)</t>
  </si>
  <si>
    <r>
      <t xml:space="preserve">% adherence of </t>
    </r>
    <r>
      <rPr>
        <i/>
        <sz val="8"/>
        <color theme="1"/>
        <rFont val="Arial Narrow"/>
        <family val="2"/>
      </rPr>
      <t>S. mutan</t>
    </r>
    <r>
      <rPr>
        <sz val="8"/>
        <color theme="1"/>
        <rFont val="Arial Narrow"/>
        <family val="2"/>
      </rPr>
      <t>s in form of multi-species biofilm on glass-beads-treated plant extract(s) (x 10^5 CFU/ml)</t>
    </r>
  </si>
  <si>
    <r>
      <t>% adherence of</t>
    </r>
    <r>
      <rPr>
        <i/>
        <sz val="8"/>
        <color theme="1"/>
        <rFont val="Arial Narrow"/>
        <family val="2"/>
      </rPr>
      <t xml:space="preserve"> Streptococcus sanguinis</t>
    </r>
    <r>
      <rPr>
        <sz val="8"/>
        <color theme="1"/>
        <rFont val="Arial Narrow"/>
        <family val="2"/>
      </rPr>
      <t xml:space="preserve"> in form of multi-species biofilm on glass-beads-treated plant extract(s) ( x 10^5 CFU/ml)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</si>
</sst>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  <font>
      <sz val="9"/>
      <color rgb="FFFF0000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6" xfId="0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8" xfId="0" applyFont="1" applyBorder="1"/>
    <xf numFmtId="0" fontId="3" fillId="0" borderId="6" xfId="0" applyFont="1" applyBorder="1"/>
    <xf numFmtId="0" fontId="1" fillId="0" borderId="6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4" fillId="0" borderId="6" xfId="0" applyFont="1" applyBorder="1"/>
    <xf numFmtId="0" fontId="4" fillId="0" borderId="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0" xfId="0" applyFont="1"/>
    <xf numFmtId="0" fontId="5" fillId="0" borderId="0" xfId="0" applyFont="1" applyFill="1" applyBorder="1"/>
    <xf numFmtId="0" fontId="0" fillId="2" borderId="6" xfId="0" applyFill="1" applyBorder="1"/>
    <xf numFmtId="0" fontId="5" fillId="0" borderId="6" xfId="0" applyFont="1" applyFill="1" applyBorder="1"/>
    <xf numFmtId="1" fontId="1" fillId="0" borderId="6" xfId="0" applyNumberFormat="1" applyFont="1" applyFill="1" applyBorder="1"/>
    <xf numFmtId="0" fontId="1" fillId="2" borderId="6" xfId="0" applyFont="1" applyFill="1" applyBorder="1"/>
    <xf numFmtId="1" fontId="1" fillId="2" borderId="6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0" xfId="0" applyNumberFormat="1" applyFont="1"/>
    <xf numFmtId="0" fontId="5" fillId="0" borderId="0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7" fillId="0" borderId="11" xfId="0" applyFont="1" applyBorder="1"/>
    <xf numFmtId="16" fontId="5" fillId="0" borderId="0" xfId="0" applyNumberFormat="1" applyFont="1" applyBorder="1"/>
    <xf numFmtId="16" fontId="8" fillId="0" borderId="0" xfId="0" applyNumberFormat="1" applyFont="1"/>
    <xf numFmtId="0" fontId="5" fillId="0" borderId="11" xfId="0" applyFont="1" applyFill="1" applyBorder="1"/>
    <xf numFmtId="0" fontId="5" fillId="0" borderId="13" xfId="0" applyFont="1" applyBorder="1"/>
    <xf numFmtId="0" fontId="7" fillId="0" borderId="6" xfId="0" applyFont="1" applyBorder="1"/>
    <xf numFmtId="0" fontId="5" fillId="0" borderId="15" xfId="0" applyFont="1" applyBorder="1"/>
    <xf numFmtId="0" fontId="5" fillId="0" borderId="16" xfId="0" applyFont="1" applyBorder="1"/>
    <xf numFmtId="0" fontId="7" fillId="0" borderId="16" xfId="0" applyFont="1" applyBorder="1"/>
    <xf numFmtId="0" fontId="5" fillId="0" borderId="16" xfId="0" applyFont="1" applyFill="1" applyBorder="1"/>
    <xf numFmtId="0" fontId="5" fillId="0" borderId="18" xfId="0" applyFont="1" applyBorder="1"/>
    <xf numFmtId="0" fontId="7" fillId="0" borderId="4" xfId="0" applyFont="1" applyBorder="1"/>
    <xf numFmtId="0" fontId="5" fillId="0" borderId="12" xfId="0" applyFont="1" applyBorder="1"/>
    <xf numFmtId="0" fontId="5" fillId="0" borderId="4" xfId="0" applyFont="1" applyFill="1" applyBorder="1"/>
    <xf numFmtId="0" fontId="5" fillId="0" borderId="14" xfId="0" applyFont="1" applyBorder="1"/>
    <xf numFmtId="0" fontId="7" fillId="0" borderId="6" xfId="0" applyFont="1" applyFill="1" applyBorder="1"/>
    <xf numFmtId="0" fontId="5" fillId="0" borderId="8" xfId="0" applyFont="1" applyBorder="1"/>
    <xf numFmtId="0" fontId="7" fillId="0" borderId="16" xfId="0" applyFont="1" applyFill="1" applyBorder="1"/>
    <xf numFmtId="0" fontId="5" fillId="0" borderId="17" xfId="0" applyFont="1" applyBorder="1"/>
    <xf numFmtId="0" fontId="7" fillId="0" borderId="11" xfId="0" applyFont="1" applyFill="1" applyBorder="1"/>
    <xf numFmtId="1" fontId="5" fillId="0" borderId="11" xfId="0" applyNumberFormat="1" applyFont="1" applyBorder="1"/>
    <xf numFmtId="0" fontId="5" fillId="2" borderId="4" xfId="0" applyFont="1" applyFill="1" applyBorder="1"/>
    <xf numFmtId="1" fontId="5" fillId="2" borderId="4" xfId="0" applyNumberFormat="1" applyFont="1" applyFill="1" applyBorder="1"/>
    <xf numFmtId="1" fontId="5" fillId="2" borderId="0" xfId="0" applyNumberFormat="1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1" fontId="5" fillId="2" borderId="8" xfId="0" applyNumberFormat="1" applyFont="1" applyFill="1" applyBorder="1"/>
    <xf numFmtId="0" fontId="5" fillId="0" borderId="7" xfId="0" applyFont="1" applyBorder="1"/>
    <xf numFmtId="0" fontId="5" fillId="0" borderId="7" xfId="0" applyFont="1" applyFill="1" applyBorder="1"/>
    <xf numFmtId="1" fontId="1" fillId="0" borderId="0" xfId="0" applyNumberFormat="1" applyFont="1" applyFill="1" applyBorder="1"/>
    <xf numFmtId="14" fontId="5" fillId="0" borderId="0" xfId="0" applyNumberFormat="1" applyFont="1" applyBorder="1"/>
    <xf numFmtId="16" fontId="5" fillId="0" borderId="0" xfId="0" applyNumberFormat="1" applyFont="1"/>
    <xf numFmtId="14" fontId="5" fillId="0" borderId="0" xfId="0" applyNumberFormat="1" applyFont="1"/>
    <xf numFmtId="0" fontId="5" fillId="0" borderId="19" xfId="0" applyFont="1" applyBorder="1"/>
    <xf numFmtId="0" fontId="5" fillId="0" borderId="20" xfId="0" applyFont="1" applyBorder="1"/>
    <xf numFmtId="1" fontId="5" fillId="2" borderId="6" xfId="0" applyNumberFormat="1" applyFont="1" applyFill="1" applyBorder="1"/>
    <xf numFmtId="1" fontId="5" fillId="0" borderId="0" xfId="0" applyNumberFormat="1" applyFont="1" applyFill="1" applyBorder="1"/>
    <xf numFmtId="0" fontId="5" fillId="0" borderId="0" xfId="0" applyFont="1" applyFill="1"/>
    <xf numFmtId="0" fontId="5" fillId="0" borderId="21" xfId="0" applyFont="1" applyBorder="1"/>
    <xf numFmtId="0" fontId="5" fillId="0" borderId="22" xfId="0" applyFont="1" applyBorder="1"/>
    <xf numFmtId="0" fontId="5" fillId="0" borderId="5" xfId="0" applyFont="1" applyBorder="1"/>
    <xf numFmtId="16" fontId="0" fillId="0" borderId="0" xfId="0" applyNumberFormat="1" applyBorder="1"/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4" xfId="0" applyFont="1" applyFill="1" applyBorder="1"/>
    <xf numFmtId="0" fontId="4" fillId="3" borderId="6" xfId="0" applyFont="1" applyFill="1" applyBorder="1"/>
    <xf numFmtId="0" fontId="3" fillId="0" borderId="0" xfId="0" applyFont="1" applyBorder="1"/>
    <xf numFmtId="16" fontId="1" fillId="0" borderId="0" xfId="0" applyNumberFormat="1" applyFont="1"/>
    <xf numFmtId="0" fontId="1" fillId="0" borderId="4" xfId="0" applyFont="1" applyFill="1" applyBorder="1"/>
    <xf numFmtId="1" fontId="1" fillId="0" borderId="0" xfId="0" applyNumberFormat="1" applyFont="1"/>
    <xf numFmtId="0" fontId="1" fillId="0" borderId="9" xfId="0" applyFont="1" applyBorder="1"/>
    <xf numFmtId="0" fontId="1" fillId="3" borderId="9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4" fillId="3" borderId="11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1" fillId="0" borderId="13" xfId="0" applyFont="1" applyBorder="1"/>
    <xf numFmtId="0" fontId="4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4" fillId="0" borderId="16" xfId="0" applyFont="1" applyBorder="1"/>
    <xf numFmtId="0" fontId="4" fillId="0" borderId="17" xfId="0" applyFont="1" applyBorder="1"/>
    <xf numFmtId="0" fontId="1" fillId="3" borderId="11" xfId="0" applyFont="1" applyFill="1" applyBorder="1"/>
    <xf numFmtId="0" fontId="1" fillId="0" borderId="12" xfId="0" applyFont="1" applyBorder="1"/>
    <xf numFmtId="0" fontId="1" fillId="0" borderId="14" xfId="0" applyFont="1" applyBorder="1"/>
    <xf numFmtId="0" fontId="1" fillId="3" borderId="16" xfId="0" applyFont="1" applyFill="1" applyBorder="1"/>
    <xf numFmtId="0" fontId="1" fillId="0" borderId="17" xfId="0" applyFont="1" applyBorder="1"/>
    <xf numFmtId="0" fontId="4" fillId="3" borderId="16" xfId="0" applyFont="1" applyFill="1" applyBorder="1"/>
    <xf numFmtId="0" fontId="1" fillId="3" borderId="8" xfId="0" applyFont="1" applyFill="1" applyBorder="1"/>
    <xf numFmtId="0" fontId="1" fillId="0" borderId="4" xfId="0" applyFont="1" applyFill="1" applyBorder="1" applyAlignment="1">
      <alignment horizontal="center"/>
    </xf>
    <xf numFmtId="0" fontId="4" fillId="0" borderId="0" xfId="0" applyFont="1"/>
    <xf numFmtId="0" fontId="4" fillId="3" borderId="4" xfId="0" applyFont="1" applyFill="1" applyBorder="1"/>
    <xf numFmtId="0" fontId="4" fillId="0" borderId="4" xfId="0" applyFont="1" applyBorder="1"/>
    <xf numFmtId="0" fontId="4" fillId="0" borderId="10" xfId="0" applyFont="1" applyBorder="1"/>
    <xf numFmtId="0" fontId="4" fillId="0" borderId="13" xfId="0" applyFont="1" applyBorder="1"/>
    <xf numFmtId="0" fontId="4" fillId="0" borderId="8" xfId="0" applyFont="1" applyBorder="1"/>
    <xf numFmtId="0" fontId="4" fillId="0" borderId="23" xfId="0" applyFont="1" applyBorder="1"/>
    <xf numFmtId="0" fontId="4" fillId="0" borderId="19" xfId="0" applyFont="1" applyBorder="1"/>
    <xf numFmtId="0" fontId="4" fillId="0" borderId="0" xfId="0" applyFont="1" applyBorder="1"/>
    <xf numFmtId="0" fontId="4" fillId="0" borderId="9" xfId="0" applyFont="1" applyFill="1" applyBorder="1"/>
    <xf numFmtId="0" fontId="4" fillId="0" borderId="11" xfId="0" applyFont="1" applyFill="1" applyBorder="1"/>
    <xf numFmtId="0" fontId="4" fillId="0" borderId="16" xfId="0" applyFont="1" applyFill="1" applyBorder="1"/>
    <xf numFmtId="0" fontId="4" fillId="3" borderId="8" xfId="0" applyFont="1" applyFill="1" applyBorder="1"/>
    <xf numFmtId="0" fontId="5" fillId="3" borderId="9" xfId="0" applyFont="1" applyFill="1" applyBorder="1" applyAlignment="1">
      <alignment horizontal="center"/>
    </xf>
    <xf numFmtId="0" fontId="7" fillId="3" borderId="11" xfId="0" applyFont="1" applyFill="1" applyBorder="1"/>
    <xf numFmtId="0" fontId="7" fillId="3" borderId="6" xfId="0" applyFont="1" applyFill="1" applyBorder="1"/>
    <xf numFmtId="0" fontId="5" fillId="3" borderId="6" xfId="0" applyFont="1" applyFill="1" applyBorder="1"/>
    <xf numFmtId="0" fontId="7" fillId="3" borderId="16" xfId="0" applyFont="1" applyFill="1" applyBorder="1"/>
    <xf numFmtId="0" fontId="7" fillId="3" borderId="4" xfId="0" applyFont="1" applyFill="1" applyBorder="1"/>
    <xf numFmtId="0" fontId="5" fillId="3" borderId="16" xfId="0" applyFont="1" applyFill="1" applyBorder="1"/>
    <xf numFmtId="0" fontId="5" fillId="3" borderId="11" xfId="0" applyFont="1" applyFill="1" applyBorder="1"/>
    <xf numFmtId="0" fontId="5" fillId="3" borderId="9" xfId="0" applyFont="1" applyFill="1" applyBorder="1"/>
    <xf numFmtId="0" fontId="5" fillId="3" borderId="4" xfId="0" applyFont="1" applyFill="1" applyBorder="1"/>
    <xf numFmtId="0" fontId="5" fillId="3" borderId="8" xfId="0" applyFont="1" applyFill="1" applyBorder="1"/>
    <xf numFmtId="1" fontId="1" fillId="2" borderId="8" xfId="0" applyNumberFormat="1" applyFont="1" applyFill="1" applyBorder="1"/>
    <xf numFmtId="0" fontId="1" fillId="2" borderId="8" xfId="0" applyFont="1" applyFill="1" applyBorder="1"/>
    <xf numFmtId="2" fontId="5" fillId="2" borderId="8" xfId="0" applyNumberFormat="1" applyFont="1" applyFill="1" applyBorder="1"/>
    <xf numFmtId="2" fontId="1" fillId="2" borderId="8" xfId="0" applyNumberFormat="1" applyFont="1" applyFill="1" applyBorder="1"/>
    <xf numFmtId="1" fontId="4" fillId="0" borderId="6" xfId="0" applyNumberFormat="1" applyFont="1" applyFill="1" applyBorder="1"/>
    <xf numFmtId="0" fontId="0" fillId="0" borderId="0" xfId="0" applyFill="1"/>
    <xf numFmtId="0" fontId="9" fillId="0" borderId="1" xfId="0" applyFont="1" applyBorder="1"/>
    <xf numFmtId="0" fontId="9" fillId="0" borderId="7" xfId="0" applyFont="1" applyBorder="1"/>
    <xf numFmtId="0" fontId="9" fillId="0" borderId="25" xfId="0" applyFont="1" applyBorder="1"/>
    <xf numFmtId="0" fontId="9" fillId="0" borderId="6" xfId="0" applyFont="1" applyBorder="1"/>
    <xf numFmtId="0" fontId="9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5" xfId="0" applyFont="1" applyBorder="1"/>
    <xf numFmtId="0" fontId="9" fillId="0" borderId="24" xfId="0" applyFont="1" applyBorder="1"/>
    <xf numFmtId="0" fontId="9" fillId="0" borderId="26" xfId="0" applyFont="1" applyBorder="1"/>
    <xf numFmtId="0" fontId="9" fillId="0" borderId="0" xfId="0" applyFont="1" applyBorder="1"/>
    <xf numFmtId="0" fontId="10" fillId="0" borderId="24" xfId="0" applyFont="1" applyBorder="1"/>
    <xf numFmtId="0" fontId="10" fillId="0" borderId="6" xfId="0" applyFont="1" applyBorder="1"/>
    <xf numFmtId="0" fontId="10" fillId="0" borderId="0" xfId="0" applyFont="1"/>
    <xf numFmtId="0" fontId="9" fillId="0" borderId="4" xfId="0" applyFont="1" applyBorder="1"/>
    <xf numFmtId="0" fontId="9" fillId="0" borderId="9" xfId="0" applyFont="1" applyBorder="1"/>
    <xf numFmtId="0" fontId="9" fillId="0" borderId="4" xfId="0" applyFont="1" applyFill="1" applyBorder="1"/>
    <xf numFmtId="0" fontId="9" fillId="0" borderId="6" xfId="0" applyFont="1" applyFill="1" applyBorder="1"/>
    <xf numFmtId="2" fontId="9" fillId="0" borderId="6" xfId="0" applyNumberFormat="1" applyFont="1" applyBorder="1"/>
    <xf numFmtId="0" fontId="12" fillId="0" borderId="6" xfId="0" applyFont="1" applyBorder="1"/>
    <xf numFmtId="1" fontId="12" fillId="0" borderId="6" xfId="0" applyNumberFormat="1" applyFont="1" applyFill="1" applyBorder="1"/>
    <xf numFmtId="1" fontId="9" fillId="0" borderId="6" xfId="0" applyNumberFormat="1" applyFont="1" applyFill="1" applyBorder="1"/>
    <xf numFmtId="0" fontId="9" fillId="0" borderId="8" xfId="0" applyFont="1" applyBorder="1"/>
    <xf numFmtId="0" fontId="12" fillId="0" borderId="8" xfId="0" applyFont="1" applyBorder="1"/>
    <xf numFmtId="0" fontId="9" fillId="2" borderId="6" xfId="0" applyFont="1" applyFill="1" applyBorder="1"/>
    <xf numFmtId="2" fontId="9" fillId="2" borderId="6" xfId="0" applyNumberFormat="1" applyFont="1" applyFill="1" applyBorder="1"/>
    <xf numFmtId="0" fontId="9" fillId="2" borderId="3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9" fillId="0" borderId="0" xfId="0" applyFont="1" applyFill="1"/>
    <xf numFmtId="1" fontId="9" fillId="0" borderId="0" xfId="0" applyNumberFormat="1" applyFont="1" applyFill="1" applyBorder="1"/>
    <xf numFmtId="2" fontId="9" fillId="0" borderId="8" xfId="0" applyNumberFormat="1" applyFont="1" applyBorder="1"/>
    <xf numFmtId="0" fontId="9" fillId="2" borderId="0" xfId="0" applyFont="1" applyFill="1"/>
    <xf numFmtId="164" fontId="9" fillId="0" borderId="6" xfId="0" applyNumberFormat="1" applyFont="1" applyBorder="1"/>
    <xf numFmtId="164" fontId="9" fillId="0" borderId="6" xfId="0" applyNumberFormat="1" applyFont="1" applyFill="1" applyBorder="1"/>
    <xf numFmtId="164" fontId="9" fillId="0" borderId="8" xfId="0" applyNumberFormat="1" applyFont="1" applyBorder="1"/>
    <xf numFmtId="0" fontId="9" fillId="0" borderId="20" xfId="0" applyFont="1" applyBorder="1"/>
    <xf numFmtId="2" fontId="9" fillId="2" borderId="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2" fontId="12" fillId="0" borderId="6" xfId="0" applyNumberFormat="1" applyFont="1" applyBorder="1"/>
    <xf numFmtId="0" fontId="8" fillId="0" borderId="0" xfId="0" applyFont="1" applyBorder="1"/>
    <xf numFmtId="0" fontId="8" fillId="0" borderId="0" xfId="0" applyFont="1" applyFill="1" applyBorder="1"/>
    <xf numFmtId="16" fontId="8" fillId="0" borderId="0" xfId="0" applyNumberFormat="1" applyFont="1" applyBorder="1"/>
    <xf numFmtId="0" fontId="5" fillId="2" borderId="0" xfId="0" applyFont="1" applyFill="1" applyBorder="1"/>
    <xf numFmtId="0" fontId="12" fillId="0" borderId="0" xfId="0" applyFont="1"/>
    <xf numFmtId="1" fontId="4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 Narrow" pitchFamily="34" charset="0"/>
              </a:defRPr>
            </a:pPr>
            <a:r>
              <a:rPr lang="en-US" sz="1100">
                <a:latin typeface="Arial Narrow" pitchFamily="34" charset="0"/>
              </a:rPr>
              <a:t>Mean CFU/ml of </a:t>
            </a:r>
            <a:r>
              <a:rPr lang="en-US" sz="1100" i="1">
                <a:latin typeface="Arial Narrow" pitchFamily="34" charset="0"/>
              </a:rPr>
              <a:t>Streptococcus sanguinis </a:t>
            </a:r>
            <a:r>
              <a:rPr lang="en-US" sz="1100">
                <a:latin typeface="Arial Narrow" pitchFamily="34" charset="0"/>
              </a:rPr>
              <a:t>BAA-1455 on glass bead-treated</a:t>
            </a:r>
            <a:r>
              <a:rPr lang="en-US" sz="1100" baseline="0">
                <a:latin typeface="Arial Narrow" pitchFamily="34" charset="0"/>
              </a:rPr>
              <a:t> plant extract(s)</a:t>
            </a:r>
            <a:endParaRPr lang="en-US" sz="1100">
              <a:latin typeface="Arial Narrow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940507436570425"/>
          <c:y val="0.21003499562554681"/>
          <c:w val="0.5296782589676291"/>
          <c:h val="0.50771762904636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'S. sanguinis'!$AB$5</c:f>
              <c:strCache>
                <c:ptCount val="1"/>
                <c:pt idx="0">
                  <c:v>Streptococcus sanguinis BAA-1455</c:v>
                </c:pt>
              </c:strCache>
            </c:strRef>
          </c:tx>
          <c:invertIfNegative val="0"/>
          <c:cat>
            <c:strRef>
              <c:f>'S. sanguinis'!$AA$6:$AA$11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TriQ*</c:v>
                </c:pt>
              </c:strCache>
            </c:strRef>
          </c:cat>
          <c:val>
            <c:numRef>
              <c:f>'S. sanguinis'!$AB$6:$AB$11</c:f>
              <c:numCache>
                <c:formatCode>General</c:formatCode>
                <c:ptCount val="6"/>
                <c:pt idx="0">
                  <c:v>230</c:v>
                </c:pt>
                <c:pt idx="1">
                  <c:v>3</c:v>
                </c:pt>
                <c:pt idx="2">
                  <c:v>100</c:v>
                </c:pt>
                <c:pt idx="3">
                  <c:v>86</c:v>
                </c:pt>
                <c:pt idx="4">
                  <c:v>85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65504"/>
        <c:axId val="158567040"/>
      </c:barChart>
      <c:catAx>
        <c:axId val="15856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567040"/>
        <c:crosses val="autoZero"/>
        <c:auto val="1"/>
        <c:lblAlgn val="ctr"/>
        <c:lblOffset val="100"/>
        <c:noMultiLvlLbl val="0"/>
      </c:catAx>
      <c:valAx>
        <c:axId val="15856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56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574999999999995"/>
          <c:y val="0.18242855059784197"/>
          <c:w val="0.31758333333333333"/>
          <c:h val="0.172064012831729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26818437725496"/>
          <c:y val="7.4548729421379925E-2"/>
          <c:w val="0.77598464844462423"/>
          <c:h val="0.54598153469726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'SPSS-Sm'!$AF$36</c:f>
              <c:strCache>
                <c:ptCount val="1"/>
                <c:pt idx="0">
                  <c:v>Streptococcus mutans ATCC 25175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'SPSS-Sm'!$AG$37:$AG$42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6.54</c:v>
                  </c:pt>
                  <c:pt idx="3">
                    <c:v>7.46</c:v>
                  </c:pt>
                  <c:pt idx="4">
                    <c:v>7.91</c:v>
                  </c:pt>
                  <c:pt idx="5">
                    <c:v>8.0299999999999994</c:v>
                  </c:pt>
                </c:numCache>
              </c:numRef>
            </c:plus>
            <c:minus>
              <c:numRef>
                <c:f>'SPSS-Sm'!$AG$37:$AG$42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6.54</c:v>
                  </c:pt>
                  <c:pt idx="3">
                    <c:v>7.46</c:v>
                  </c:pt>
                  <c:pt idx="4">
                    <c:v>7.91</c:v>
                  </c:pt>
                  <c:pt idx="5">
                    <c:v>8.0299999999999994</c:v>
                  </c:pt>
                </c:numCache>
              </c:numRef>
            </c:minus>
          </c:errBars>
          <c:cat>
            <c:strRef>
              <c:f>'SPSS-Sm'!$AE$37:$AE$42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PEM</c:v>
                </c:pt>
              </c:strCache>
            </c:strRef>
          </c:cat>
          <c:val>
            <c:numRef>
              <c:f>'SPSS-Sm'!$AF$37:$AF$42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59.11</c:v>
                </c:pt>
                <c:pt idx="3">
                  <c:v>49.64</c:v>
                </c:pt>
                <c:pt idx="4">
                  <c:v>42.62</c:v>
                </c:pt>
                <c:pt idx="5">
                  <c:v>46.97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41376"/>
        <c:axId val="191143296"/>
      </c:barChart>
      <c:catAx>
        <c:axId val="19114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Plant extract (s)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1143296"/>
        <c:crosses val="autoZero"/>
        <c:auto val="1"/>
        <c:lblAlgn val="ctr"/>
        <c:lblOffset val="100"/>
        <c:noMultiLvlLbl val="0"/>
      </c:catAx>
      <c:valAx>
        <c:axId val="191143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Anti-adherence of bacteria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1141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12587323865483"/>
          <c:y val="6.7831754094398539E-2"/>
          <c:w val="0.2695787044746295"/>
          <c:h val="0.100915026580280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% Adherence of S. sanguinis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06031100951091"/>
          <c:y val="0.14957203266258384"/>
          <c:w val="0.84580419383060979"/>
          <c:h val="0.66758639545056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'SPSS-Ssanguinis'!$AF$19</c:f>
              <c:strCache>
                <c:ptCount val="1"/>
                <c:pt idx="0">
                  <c:v>S. sanguinis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'SPSS-Ssanguinis'!$AG$20:$AG$25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1.79</c:v>
                  </c:pt>
                  <c:pt idx="2">
                    <c:v>16.239999999999998</c:v>
                  </c:pt>
                  <c:pt idx="3">
                    <c:v>12.93</c:v>
                  </c:pt>
                  <c:pt idx="4">
                    <c:v>14.92</c:v>
                  </c:pt>
                  <c:pt idx="5">
                    <c:v>6.7</c:v>
                  </c:pt>
                </c:numCache>
              </c:numRef>
            </c:plus>
            <c:minus>
              <c:numRef>
                <c:f>'SPSS-Ssanguinis'!$AG$20:$AG$25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1.79</c:v>
                  </c:pt>
                  <c:pt idx="2">
                    <c:v>16.239999999999998</c:v>
                  </c:pt>
                  <c:pt idx="3">
                    <c:v>12.93</c:v>
                  </c:pt>
                  <c:pt idx="4">
                    <c:v>14.92</c:v>
                  </c:pt>
                  <c:pt idx="5">
                    <c:v>6.7</c:v>
                  </c:pt>
                </c:numCache>
              </c:numRef>
            </c:minus>
          </c:errBars>
          <c:cat>
            <c:strRef>
              <c:f>'SPSS-Ssanguinis'!$AE$20:$AE$25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PEM</c:v>
                </c:pt>
              </c:strCache>
            </c:strRef>
          </c:cat>
          <c:val>
            <c:numRef>
              <c:f>'SPSS-Ssanguinis'!$AF$20:$AF$25</c:f>
              <c:numCache>
                <c:formatCode>General</c:formatCode>
                <c:ptCount val="6"/>
                <c:pt idx="0">
                  <c:v>100</c:v>
                </c:pt>
                <c:pt idx="1">
                  <c:v>1.1000000000000001</c:v>
                </c:pt>
                <c:pt idx="2">
                  <c:v>44.41</c:v>
                </c:pt>
                <c:pt idx="3">
                  <c:v>28.58</c:v>
                </c:pt>
                <c:pt idx="4">
                  <c:v>38.11</c:v>
                </c:pt>
                <c:pt idx="5">
                  <c:v>35.159999999999997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03136"/>
        <c:axId val="158604672"/>
      </c:barChart>
      <c:catAx>
        <c:axId val="15860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04672"/>
        <c:crosses val="autoZero"/>
        <c:auto val="1"/>
        <c:lblAlgn val="ctr"/>
        <c:lblOffset val="100"/>
        <c:noMultiLvlLbl val="0"/>
      </c:catAx>
      <c:valAx>
        <c:axId val="15860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860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897920018062258"/>
          <c:y val="0.19650955088947214"/>
          <c:w val="0.22951542347529139"/>
          <c:h val="8.834682123067949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r>
              <a:rPr lang="en-US" sz="900">
                <a:latin typeface="Arial Narrow" panose="020B0606020202030204" pitchFamily="34" charset="0"/>
              </a:rPr>
              <a:t>CFU/ml of </a:t>
            </a:r>
            <a:r>
              <a:rPr lang="en-US" sz="1000" i="1">
                <a:latin typeface="Arial Narrow" panose="020B0606020202030204" pitchFamily="34" charset="0"/>
              </a:rPr>
              <a:t>Streptococcus sanguinis </a:t>
            </a:r>
            <a:r>
              <a:rPr lang="en-US" sz="900">
                <a:latin typeface="Arial Narrow" panose="020B0606020202030204" pitchFamily="34" charset="0"/>
              </a:rPr>
              <a:t>BAA-1455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7177092446777487"/>
          <c:w val="0.86637875578611201"/>
          <c:h val="0.67488222246952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'SPSS-Ssanguinis'!$AF$3</c:f>
              <c:strCache>
                <c:ptCount val="1"/>
                <c:pt idx="0">
                  <c:v>Streptococcus sanguinis BAA-1455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'SPSS-Ssanguinis'!$AG$4:$AG$9</c:f>
                <c:numCache>
                  <c:formatCode>General</c:formatCode>
                  <c:ptCount val="6"/>
                  <c:pt idx="0">
                    <c:v>36.880000000000003</c:v>
                  </c:pt>
                  <c:pt idx="1">
                    <c:v>4.28</c:v>
                  </c:pt>
                  <c:pt idx="2">
                    <c:v>33.42</c:v>
                  </c:pt>
                  <c:pt idx="3">
                    <c:v>23.82</c:v>
                  </c:pt>
                  <c:pt idx="4">
                    <c:v>27.33</c:v>
                  </c:pt>
                  <c:pt idx="5">
                    <c:v>18.510000000000002</c:v>
                  </c:pt>
                </c:numCache>
              </c:numRef>
            </c:plus>
            <c:minus>
              <c:numRef>
                <c:f>'SPSS-Ssanguinis'!$AG$4:$AG$9</c:f>
                <c:numCache>
                  <c:formatCode>General</c:formatCode>
                  <c:ptCount val="6"/>
                  <c:pt idx="0">
                    <c:v>36.880000000000003</c:v>
                  </c:pt>
                  <c:pt idx="1">
                    <c:v>4.28</c:v>
                  </c:pt>
                  <c:pt idx="2">
                    <c:v>33.42</c:v>
                  </c:pt>
                  <c:pt idx="3">
                    <c:v>23.82</c:v>
                  </c:pt>
                  <c:pt idx="4">
                    <c:v>27.33</c:v>
                  </c:pt>
                  <c:pt idx="5">
                    <c:v>18.510000000000002</c:v>
                  </c:pt>
                </c:numCache>
              </c:numRef>
            </c:minus>
          </c:errBars>
          <c:cat>
            <c:strRef>
              <c:f>'SPSS-Ssanguinis'!$AE$4:$AE$9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PEM</c:v>
                </c:pt>
              </c:strCache>
            </c:strRef>
          </c:cat>
          <c:val>
            <c:numRef>
              <c:f>'SPSS-Ssanguinis'!$AF$4:$AF$9</c:f>
              <c:numCache>
                <c:formatCode>General</c:formatCode>
                <c:ptCount val="6"/>
                <c:pt idx="0">
                  <c:v>229.7</c:v>
                </c:pt>
                <c:pt idx="1">
                  <c:v>2.67</c:v>
                </c:pt>
                <c:pt idx="2">
                  <c:v>100.41</c:v>
                </c:pt>
                <c:pt idx="3">
                  <c:v>86.11</c:v>
                </c:pt>
                <c:pt idx="4">
                  <c:v>84.85</c:v>
                </c:pt>
                <c:pt idx="5">
                  <c:v>80.33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8642944"/>
        <c:axId val="158644480"/>
      </c:barChart>
      <c:catAx>
        <c:axId val="15864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44480"/>
        <c:crosses val="autoZero"/>
        <c:auto val="1"/>
        <c:lblAlgn val="ctr"/>
        <c:lblOffset val="100"/>
        <c:noMultiLvlLbl val="0"/>
      </c:catAx>
      <c:valAx>
        <c:axId val="158644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8642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19855268529626"/>
          <c:y val="0.1453915135608049"/>
          <c:w val="0.31002365406583149"/>
          <c:h val="0.17910128622652058"/>
        </c:manualLayout>
      </c:layout>
      <c:overlay val="0"/>
      <c:txPr>
        <a:bodyPr/>
        <a:lstStyle/>
        <a:p>
          <a:pPr>
            <a:defRPr sz="800"/>
          </a:pPr>
          <a:endParaRPr lang="ms-MY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61883635103987"/>
          <c:y val="5.1400554097404488E-2"/>
          <c:w val="0.74536205816912482"/>
          <c:h val="0.63299540682414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'SPSS-Ssanguinis'!$AF$33</c:f>
              <c:strCache>
                <c:ptCount val="1"/>
                <c:pt idx="0">
                  <c:v>Strep. sanguinis BAA-1455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'SPSS-Ssanguinis'!$AG$34:$AG$39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1.79</c:v>
                  </c:pt>
                  <c:pt idx="2">
                    <c:v>16.239999999999998</c:v>
                  </c:pt>
                  <c:pt idx="3">
                    <c:v>12.93</c:v>
                  </c:pt>
                  <c:pt idx="4">
                    <c:v>14.92</c:v>
                  </c:pt>
                  <c:pt idx="5">
                    <c:v>6.7</c:v>
                  </c:pt>
                </c:numCache>
              </c:numRef>
            </c:plus>
            <c:minus>
              <c:numRef>
                <c:f>'SPSS-Ssanguinis'!$AG$34:$AG$39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1.79</c:v>
                  </c:pt>
                  <c:pt idx="2">
                    <c:v>16.239999999999998</c:v>
                  </c:pt>
                  <c:pt idx="3">
                    <c:v>12.93</c:v>
                  </c:pt>
                  <c:pt idx="4">
                    <c:v>14.92</c:v>
                  </c:pt>
                  <c:pt idx="5">
                    <c:v>6.7</c:v>
                  </c:pt>
                </c:numCache>
              </c:numRef>
            </c:minus>
          </c:errBars>
          <c:cat>
            <c:strRef>
              <c:f>'SPSS-Ssanguinis'!$AE$34:$AE$39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PEM</c:v>
                </c:pt>
              </c:strCache>
            </c:strRef>
          </c:cat>
          <c:val>
            <c:numRef>
              <c:f>'SPSS-Ssanguinis'!$AF$34:$AF$39</c:f>
              <c:numCache>
                <c:formatCode>General</c:formatCode>
                <c:ptCount val="6"/>
                <c:pt idx="0">
                  <c:v>0</c:v>
                </c:pt>
                <c:pt idx="1">
                  <c:v>98.9</c:v>
                </c:pt>
                <c:pt idx="2">
                  <c:v>55.59</c:v>
                </c:pt>
                <c:pt idx="3">
                  <c:v>61.42</c:v>
                </c:pt>
                <c:pt idx="4">
                  <c:v>61.89</c:v>
                </c:pt>
                <c:pt idx="5">
                  <c:v>64.84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62016"/>
        <c:axId val="158750208"/>
      </c:barChart>
      <c:catAx>
        <c:axId val="15866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Plant extract(s)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8750208"/>
        <c:crosses val="autoZero"/>
        <c:auto val="1"/>
        <c:lblAlgn val="ctr"/>
        <c:lblOffset val="100"/>
        <c:noMultiLvlLbl val="0"/>
      </c:catAx>
      <c:valAx>
        <c:axId val="158750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Anti-adherence of bacteria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8662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39883022236438"/>
          <c:y val="7.1317439486730819E-2"/>
          <c:w val="0.27429660124971689"/>
          <c:h val="0.121138086905803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87660954145437"/>
          <c:y val="4.669829520521291E-2"/>
          <c:w val="0.82956776285317269"/>
          <c:h val="0.63479384474933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'SPSS-Ssanguinis'!$C$35</c:f>
              <c:strCache>
                <c:ptCount val="1"/>
                <c:pt idx="0">
                  <c:v>Strep. sanguinis BAA-1455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'SPSS-Ssanguinis'!$F$36:$F$41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1.79</c:v>
                  </c:pt>
                  <c:pt idx="2">
                    <c:v>16.239999999999998</c:v>
                  </c:pt>
                  <c:pt idx="3">
                    <c:v>12.93</c:v>
                  </c:pt>
                  <c:pt idx="4">
                    <c:v>14.92</c:v>
                  </c:pt>
                  <c:pt idx="5">
                    <c:v>6.7</c:v>
                  </c:pt>
                </c:numCache>
              </c:numRef>
            </c:plus>
            <c:minus>
              <c:numRef>
                <c:f>'SPSS-Ssanguinis'!$F$36:$F$41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1.79</c:v>
                  </c:pt>
                  <c:pt idx="2">
                    <c:v>16.239999999999998</c:v>
                  </c:pt>
                  <c:pt idx="3">
                    <c:v>12.93</c:v>
                  </c:pt>
                  <c:pt idx="4">
                    <c:v>14.92</c:v>
                  </c:pt>
                  <c:pt idx="5">
                    <c:v>6.7</c:v>
                  </c:pt>
                </c:numCache>
              </c:numRef>
            </c:minus>
          </c:errBars>
          <c:cat>
            <c:strRef>
              <c:f>'SPSS-Ssanguinis'!$B$36:$B$41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PEM</c:v>
                </c:pt>
              </c:strCache>
            </c:strRef>
          </c:cat>
          <c:val>
            <c:numRef>
              <c:f>'SPSS-Ssanguinis'!$C$36:$C$41</c:f>
              <c:numCache>
                <c:formatCode>General</c:formatCode>
                <c:ptCount val="6"/>
                <c:pt idx="0">
                  <c:v>0</c:v>
                </c:pt>
                <c:pt idx="1">
                  <c:v>98.9</c:v>
                </c:pt>
                <c:pt idx="2">
                  <c:v>55.59</c:v>
                </c:pt>
                <c:pt idx="3">
                  <c:v>61.42</c:v>
                </c:pt>
                <c:pt idx="4">
                  <c:v>61.89</c:v>
                </c:pt>
                <c:pt idx="5">
                  <c:v>64.84</c:v>
                </c:pt>
              </c:numCache>
            </c:numRef>
          </c:val>
        </c:ser>
        <c:ser>
          <c:idx val="1"/>
          <c:order val="1"/>
          <c:tx>
            <c:strRef>
              <c:f>'SPSS-Ssanguinis'!$D$35</c:f>
              <c:strCache>
                <c:ptCount val="1"/>
                <c:pt idx="0">
                  <c:v>Strep. mutans ATCC 25175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'SPSS-Ssanguinis'!$G$36:$G$41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6.54</c:v>
                  </c:pt>
                  <c:pt idx="3">
                    <c:v>7.46</c:v>
                  </c:pt>
                  <c:pt idx="4">
                    <c:v>7.91</c:v>
                  </c:pt>
                  <c:pt idx="5">
                    <c:v>8.0299999999999994</c:v>
                  </c:pt>
                </c:numCache>
              </c:numRef>
            </c:plus>
            <c:minus>
              <c:numRef>
                <c:f>'SPSS-Ssanguinis'!$G$36:$G$41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6.54</c:v>
                  </c:pt>
                  <c:pt idx="3">
                    <c:v>7.46</c:v>
                  </c:pt>
                  <c:pt idx="4">
                    <c:v>7.91</c:v>
                  </c:pt>
                  <c:pt idx="5">
                    <c:v>8.0299999999999994</c:v>
                  </c:pt>
                </c:numCache>
              </c:numRef>
            </c:minus>
          </c:errBars>
          <c:cat>
            <c:strRef>
              <c:f>'SPSS-Ssanguinis'!$B$36:$B$41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PEM</c:v>
                </c:pt>
              </c:strCache>
            </c:strRef>
          </c:cat>
          <c:val>
            <c:numRef>
              <c:f>'SPSS-Ssanguinis'!$D$36:$D$41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59.11</c:v>
                </c:pt>
                <c:pt idx="3">
                  <c:v>49.64</c:v>
                </c:pt>
                <c:pt idx="4">
                  <c:v>42.62</c:v>
                </c:pt>
                <c:pt idx="5">
                  <c:v>46.97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58787840"/>
        <c:axId val="191504768"/>
      </c:barChart>
      <c:catAx>
        <c:axId val="15878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Plant extract(s)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91504768"/>
        <c:crosses val="autoZero"/>
        <c:auto val="1"/>
        <c:lblAlgn val="ctr"/>
        <c:lblOffset val="100"/>
        <c:noMultiLvlLbl val="0"/>
      </c:catAx>
      <c:valAx>
        <c:axId val="191504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Anti-adherence of bacteria</a:t>
                </a:r>
              </a:p>
            </c:rich>
          </c:tx>
          <c:layout>
            <c:manualLayout>
              <c:xMode val="edge"/>
              <c:yMode val="edge"/>
              <c:x val="1.2449348703801816E-2"/>
              <c:y val="0.139301433474661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87878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i="1"/>
          </a:pPr>
          <a:endParaRPr lang="ms-MY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ms-M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'SPSS-Ssanguinis'!$C$83</c:f>
              <c:strCache>
                <c:ptCount val="1"/>
                <c:pt idx="0">
                  <c:v>Strep. sanguinis BAA-1455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ms-M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'SPSS-Ssanguinis'!$B$84:$B$89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PEM</c:v>
                </c:pt>
              </c:strCache>
            </c:strRef>
          </c:cat>
          <c:val>
            <c:numRef>
              <c:f>'SPSS-Ssanguinis'!$C$84:$C$89</c:f>
              <c:numCache>
                <c:formatCode>General</c:formatCode>
                <c:ptCount val="6"/>
                <c:pt idx="0">
                  <c:v>0</c:v>
                </c:pt>
                <c:pt idx="1">
                  <c:v>98.9</c:v>
                </c:pt>
                <c:pt idx="2">
                  <c:v>55.59</c:v>
                </c:pt>
                <c:pt idx="3">
                  <c:v>61.42</c:v>
                </c:pt>
                <c:pt idx="4">
                  <c:v>61.89</c:v>
                </c:pt>
                <c:pt idx="5">
                  <c:v>64.84</c:v>
                </c:pt>
              </c:numCache>
            </c:numRef>
          </c:val>
        </c:ser>
        <c:ser>
          <c:idx val="1"/>
          <c:order val="1"/>
          <c:tx>
            <c:strRef>
              <c:f>'SPSS-Ssanguinis'!$D$83</c:f>
              <c:strCache>
                <c:ptCount val="1"/>
                <c:pt idx="0">
                  <c:v>Strep. mutans ATCC 25175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ms-M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'SPSS-Ssanguinis'!$B$84:$B$89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PEM</c:v>
                </c:pt>
              </c:strCache>
            </c:strRef>
          </c:cat>
          <c:val>
            <c:numRef>
              <c:f>'SPSS-Ssanguinis'!$D$84:$D$89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59.11</c:v>
                </c:pt>
                <c:pt idx="3">
                  <c:v>49.64</c:v>
                </c:pt>
                <c:pt idx="4">
                  <c:v>42.62</c:v>
                </c:pt>
                <c:pt idx="5">
                  <c:v>46.97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534976"/>
        <c:axId val="191536512"/>
      </c:barChart>
      <c:catAx>
        <c:axId val="1915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s-MY"/>
          </a:p>
        </c:txPr>
        <c:crossAx val="191536512"/>
        <c:crosses val="autoZero"/>
        <c:auto val="1"/>
        <c:lblAlgn val="ctr"/>
        <c:lblOffset val="100"/>
        <c:noMultiLvlLbl val="0"/>
      </c:catAx>
      <c:valAx>
        <c:axId val="19153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s-MY"/>
          </a:p>
        </c:txPr>
        <c:crossAx val="19153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ms-M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ms-MY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>
              <a:latin typeface="Arial Narrow" pitchFamily="34" charset="0"/>
            </a:defRPr>
          </a:pPr>
          <a:endParaRPr lang="ms-MY"/>
        </a:p>
      </c:txPr>
    </c:title>
    <c:autoTitleDeleted val="0"/>
    <c:plotArea>
      <c:layout>
        <c:manualLayout>
          <c:layoutTarget val="inner"/>
          <c:xMode val="edge"/>
          <c:yMode val="edge"/>
          <c:x val="0.18149001081027744"/>
          <c:y val="0.29653944298629337"/>
          <c:w val="0.61001272841581367"/>
          <c:h val="0.42121318168562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'S. mutans'!$AA$3</c:f>
              <c:strCache>
                <c:ptCount val="1"/>
                <c:pt idx="0">
                  <c:v>Mean CFU/ml of Streptococcus mutans ATCC 25175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'S. mutans'!$AB$4:$AB$9</c:f>
                <c:numCache>
                  <c:formatCode>General</c:formatCode>
                  <c:ptCount val="6"/>
                  <c:pt idx="0">
                    <c:v>16</c:v>
                  </c:pt>
                  <c:pt idx="1">
                    <c:v>0</c:v>
                  </c:pt>
                  <c:pt idx="2">
                    <c:v>16</c:v>
                  </c:pt>
                  <c:pt idx="3">
                    <c:v>18</c:v>
                  </c:pt>
                  <c:pt idx="4">
                    <c:v>27</c:v>
                  </c:pt>
                  <c:pt idx="5">
                    <c:v>22</c:v>
                  </c:pt>
                </c:numCache>
              </c:numRef>
            </c:plus>
            <c:minus>
              <c:numRef>
                <c:f>'S. mutans'!$AB$4:$AB$9</c:f>
                <c:numCache>
                  <c:formatCode>General</c:formatCode>
                  <c:ptCount val="6"/>
                  <c:pt idx="0">
                    <c:v>16</c:v>
                  </c:pt>
                  <c:pt idx="1">
                    <c:v>0</c:v>
                  </c:pt>
                  <c:pt idx="2">
                    <c:v>16</c:v>
                  </c:pt>
                  <c:pt idx="3">
                    <c:v>18</c:v>
                  </c:pt>
                  <c:pt idx="4">
                    <c:v>27</c:v>
                  </c:pt>
                  <c:pt idx="5">
                    <c:v>22</c:v>
                  </c:pt>
                </c:numCache>
              </c:numRef>
            </c:minus>
          </c:errBars>
          <c:cat>
            <c:strRef>
              <c:f>'S. mutans'!$Z$4:$Z$9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TriQ*</c:v>
                </c:pt>
              </c:strCache>
            </c:strRef>
          </c:cat>
          <c:val>
            <c:numRef>
              <c:f>'S. mutans'!$AA$4:$AA$9</c:f>
              <c:numCache>
                <c:formatCode>General</c:formatCode>
                <c:ptCount val="6"/>
                <c:pt idx="0">
                  <c:v>248</c:v>
                </c:pt>
                <c:pt idx="1">
                  <c:v>0</c:v>
                </c:pt>
                <c:pt idx="2">
                  <c:v>101</c:v>
                </c:pt>
                <c:pt idx="3">
                  <c:v>125</c:v>
                </c:pt>
                <c:pt idx="4">
                  <c:v>146</c:v>
                </c:pt>
                <c:pt idx="5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21056"/>
        <c:axId val="191022592"/>
      </c:barChart>
      <c:catAx>
        <c:axId val="19102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022592"/>
        <c:crosses val="autoZero"/>
        <c:auto val="1"/>
        <c:lblAlgn val="ctr"/>
        <c:lblOffset val="100"/>
        <c:noMultiLvlLbl val="0"/>
      </c:catAx>
      <c:valAx>
        <c:axId val="19102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02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52978151896736"/>
          <c:y val="0.21921587926509181"/>
          <c:w val="0.31390265309430071"/>
          <c:h val="0.181707130358705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Mean CFU/ml of Streptococcus mutans ATCC 25175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20580854559879"/>
          <c:y val="0.19478018372703412"/>
          <c:w val="0.82536330234460709"/>
          <c:h val="0.5358314145749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'SPSS-Sm'!$AF$2:$AF$3</c:f>
              <c:strCache>
                <c:ptCount val="1"/>
                <c:pt idx="0">
                  <c:v>Mean CFU/ml of Streptococcus mutans ATCC 25175 Streptococcus mutans ATCC 25175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'SPSS-Sm'!$AG$4:$AG$9</c:f>
                <c:numCache>
                  <c:formatCode>General</c:formatCode>
                  <c:ptCount val="6"/>
                  <c:pt idx="0">
                    <c:v>16.3</c:v>
                  </c:pt>
                  <c:pt idx="1">
                    <c:v>0</c:v>
                  </c:pt>
                  <c:pt idx="2">
                    <c:v>16.46</c:v>
                  </c:pt>
                  <c:pt idx="3">
                    <c:v>18.41</c:v>
                  </c:pt>
                  <c:pt idx="4">
                    <c:v>17.170000000000002</c:v>
                  </c:pt>
                  <c:pt idx="5">
                    <c:v>21.88</c:v>
                  </c:pt>
                </c:numCache>
              </c:numRef>
            </c:plus>
            <c:minus>
              <c:numRef>
                <c:f>'SPSS-Sm'!$AG$4:$AG$9</c:f>
                <c:numCache>
                  <c:formatCode>General</c:formatCode>
                  <c:ptCount val="6"/>
                  <c:pt idx="0">
                    <c:v>16.3</c:v>
                  </c:pt>
                  <c:pt idx="1">
                    <c:v>0</c:v>
                  </c:pt>
                  <c:pt idx="2">
                    <c:v>16.46</c:v>
                  </c:pt>
                  <c:pt idx="3">
                    <c:v>18.41</c:v>
                  </c:pt>
                  <c:pt idx="4">
                    <c:v>17.170000000000002</c:v>
                  </c:pt>
                  <c:pt idx="5">
                    <c:v>21.88</c:v>
                  </c:pt>
                </c:numCache>
              </c:numRef>
            </c:minus>
          </c:errBars>
          <c:cat>
            <c:strRef>
              <c:f>'SPSS-Sm'!$AE$4:$AE$9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TriQ*</c:v>
                </c:pt>
              </c:strCache>
            </c:strRef>
          </c:cat>
          <c:val>
            <c:numRef>
              <c:f>'SPSS-Sm'!$AF$4:$AF$9</c:f>
              <c:numCache>
                <c:formatCode>General</c:formatCode>
                <c:ptCount val="6"/>
                <c:pt idx="0" formatCode="0.00">
                  <c:v>248.26</c:v>
                </c:pt>
                <c:pt idx="1">
                  <c:v>0</c:v>
                </c:pt>
                <c:pt idx="2">
                  <c:v>101.33</c:v>
                </c:pt>
                <c:pt idx="3">
                  <c:v>124.81</c:v>
                </c:pt>
                <c:pt idx="4">
                  <c:v>141.81</c:v>
                </c:pt>
                <c:pt idx="5">
                  <c:v>131.69999999999999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567360"/>
        <c:axId val="191568896"/>
      </c:barChart>
      <c:catAx>
        <c:axId val="19156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568896"/>
        <c:crosses val="autoZero"/>
        <c:auto val="1"/>
        <c:lblAlgn val="ctr"/>
        <c:lblOffset val="100"/>
        <c:noMultiLvlLbl val="0"/>
      </c:catAx>
      <c:valAx>
        <c:axId val="19156889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9156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adherence of Streptococcus mutans ATCC 25175 </a:t>
            </a:r>
          </a:p>
        </c:rich>
      </c:tx>
      <c:layout>
        <c:manualLayout>
          <c:xMode val="edge"/>
          <c:yMode val="edge"/>
          <c:x val="0.14246097742455091"/>
          <c:y val="2.6755852842809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22327724084656642"/>
          <c:w val="0.8411231408573927"/>
          <c:h val="0.51857161667500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'SPSS-Sm'!$AF$18:$AF$19</c:f>
              <c:strCache>
                <c:ptCount val="1"/>
                <c:pt idx="0">
                  <c:v>% adherence of Streptococcus mutans ATCC 25175 Streptococcus mutans ATCC 25175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'SPSS-Sm'!$AG$20:$AG$25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6.54</c:v>
                  </c:pt>
                  <c:pt idx="3">
                    <c:v>7.46</c:v>
                  </c:pt>
                  <c:pt idx="4">
                    <c:v>7.91</c:v>
                  </c:pt>
                  <c:pt idx="5">
                    <c:v>8.0299999999999994</c:v>
                  </c:pt>
                </c:numCache>
              </c:numRef>
            </c:plus>
            <c:minus>
              <c:numRef>
                <c:f>'SPSS-Sm'!$AG$20:$AG$25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6.54</c:v>
                  </c:pt>
                  <c:pt idx="3">
                    <c:v>7.46</c:v>
                  </c:pt>
                  <c:pt idx="4">
                    <c:v>7.91</c:v>
                  </c:pt>
                  <c:pt idx="5">
                    <c:v>8.0299999999999994</c:v>
                  </c:pt>
                </c:numCache>
              </c:numRef>
            </c:minus>
          </c:errBars>
          <c:cat>
            <c:strRef>
              <c:f>'SPSS-Sm'!$AE$20:$AE$25</c:f>
              <c:strCache>
                <c:ptCount val="6"/>
                <c:pt idx="0">
                  <c:v>C-ve</c:v>
                </c:pt>
                <c:pt idx="1">
                  <c:v>0.12% CHX</c:v>
                </c:pt>
                <c:pt idx="2">
                  <c:v>Psidium sp.</c:v>
                </c:pt>
                <c:pt idx="3">
                  <c:v>Mangifera sp.</c:v>
                </c:pt>
                <c:pt idx="4">
                  <c:v>Mentha sp.</c:v>
                </c:pt>
                <c:pt idx="5">
                  <c:v>PEM</c:v>
                </c:pt>
              </c:strCache>
            </c:strRef>
          </c:cat>
          <c:val>
            <c:numRef>
              <c:f>'SPSS-Sm'!$AF$20:$AF$25</c:f>
              <c:numCache>
                <c:formatCode>General</c:formatCode>
                <c:ptCount val="6"/>
                <c:pt idx="0">
                  <c:v>100</c:v>
                </c:pt>
                <c:pt idx="1">
                  <c:v>0</c:v>
                </c:pt>
                <c:pt idx="2">
                  <c:v>40.89</c:v>
                </c:pt>
                <c:pt idx="3">
                  <c:v>50.36</c:v>
                </c:pt>
                <c:pt idx="4">
                  <c:v>57.38</c:v>
                </c:pt>
                <c:pt idx="5">
                  <c:v>53.03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106432"/>
        <c:axId val="191108224"/>
      </c:barChart>
      <c:catAx>
        <c:axId val="19110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108224"/>
        <c:crosses val="autoZero"/>
        <c:auto val="1"/>
        <c:lblAlgn val="ctr"/>
        <c:lblOffset val="100"/>
        <c:noMultiLvlLbl val="0"/>
      </c:catAx>
      <c:valAx>
        <c:axId val="191108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110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190500</xdr:colOff>
      <xdr:row>143</xdr:row>
      <xdr:rowOff>9525</xdr:rowOff>
    </xdr:from>
    <xdr:ext cx="184731" cy="264560"/>
    <xdr:sp macro="" textlink="">
      <xdr:nvSpPr>
        <xdr:cNvPr id="4" name="TextBox 3"/>
        <xdr:cNvSpPr txBox="1"/>
      </xdr:nvSpPr>
      <xdr:spPr>
        <a:xfrm>
          <a:off x="2362200" y="273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171450</xdr:colOff>
      <xdr:row>160</xdr:row>
      <xdr:rowOff>152400</xdr:rowOff>
    </xdr:from>
    <xdr:ext cx="479106" cy="264560"/>
    <xdr:sp macro="" textlink="">
      <xdr:nvSpPr>
        <xdr:cNvPr id="7" name="TextBox 6"/>
        <xdr:cNvSpPr txBox="1"/>
      </xdr:nvSpPr>
      <xdr:spPr>
        <a:xfrm>
          <a:off x="2343150" y="30775275"/>
          <a:ext cx="479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31Jul</a:t>
          </a:r>
        </a:p>
      </xdr:txBody>
    </xdr:sp>
    <xdr:clientData/>
  </xdr:oneCellAnchor>
  <xdr:twoCellAnchor>
    <xdr:from>
      <xdr:col>25</xdr:col>
      <xdr:colOff>114299</xdr:colOff>
      <xdr:row>12</xdr:row>
      <xdr:rowOff>133350</xdr:rowOff>
    </xdr:from>
    <xdr:to>
      <xdr:col>32</xdr:col>
      <xdr:colOff>133349</xdr:colOff>
      <xdr:row>27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190501</xdr:colOff>
      <xdr:row>16</xdr:row>
      <xdr:rowOff>14287</xdr:rowOff>
    </xdr:from>
    <xdr:to>
      <xdr:col>38</xdr:col>
      <xdr:colOff>542926</xdr:colOff>
      <xdr:row>30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133349</xdr:colOff>
      <xdr:row>0</xdr:row>
      <xdr:rowOff>0</xdr:rowOff>
    </xdr:from>
    <xdr:to>
      <xdr:col>38</xdr:col>
      <xdr:colOff>533400</xdr:colOff>
      <xdr:row>15</xdr:row>
      <xdr:rowOff>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133350</xdr:colOff>
      <xdr:row>30</xdr:row>
      <xdr:rowOff>57150</xdr:rowOff>
    </xdr:from>
    <xdr:to>
      <xdr:col>38</xdr:col>
      <xdr:colOff>581025</xdr:colOff>
      <xdr:row>45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32</xdr:row>
      <xdr:rowOff>28575</xdr:rowOff>
    </xdr:from>
    <xdr:to>
      <xdr:col>23</xdr:col>
      <xdr:colOff>238125</xdr:colOff>
      <xdr:row>47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29936</xdr:colOff>
      <xdr:row>81</xdr:row>
      <xdr:rowOff>111579</xdr:rowOff>
    </xdr:from>
    <xdr:to>
      <xdr:col>25</xdr:col>
      <xdr:colOff>187779</xdr:colOff>
      <xdr:row>96</xdr:row>
      <xdr:rowOff>187779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14654</xdr:colOff>
      <xdr:row>9</xdr:row>
      <xdr:rowOff>38832</xdr:rowOff>
    </xdr:from>
    <xdr:to>
      <xdr:col>31</xdr:col>
      <xdr:colOff>58616</xdr:colOff>
      <xdr:row>23</xdr:row>
      <xdr:rowOff>115032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238123</xdr:colOff>
      <xdr:row>0</xdr:row>
      <xdr:rowOff>133350</xdr:rowOff>
    </xdr:from>
    <xdr:to>
      <xdr:col>39</xdr:col>
      <xdr:colOff>619124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161925</xdr:colOff>
      <xdr:row>15</xdr:row>
      <xdr:rowOff>180975</xdr:rowOff>
    </xdr:from>
    <xdr:to>
      <xdr:col>39</xdr:col>
      <xdr:colOff>571500</xdr:colOff>
      <xdr:row>30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123824</xdr:colOff>
      <xdr:row>31</xdr:row>
      <xdr:rowOff>95251</xdr:rowOff>
    </xdr:from>
    <xdr:to>
      <xdr:col>39</xdr:col>
      <xdr:colOff>638174</xdr:colOff>
      <xdr:row>43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4"/>
  <sheetViews>
    <sheetView view="pageLayout" topLeftCell="A10" zoomScale="75" zoomScaleNormal="100" zoomScalePageLayoutView="75" workbookViewId="0">
      <selection activeCell="Q133" sqref="Q133"/>
    </sheetView>
  </sheetViews>
  <sheetFormatPr defaultRowHeight="15" x14ac:dyDescent="0.25"/>
  <cols>
    <col min="1" max="26" width="5" customWidth="1"/>
    <col min="27" max="27" width="9.28515625" customWidth="1"/>
    <col min="28" max="29" width="6.42578125" customWidth="1"/>
    <col min="30" max="30" width="7" customWidth="1"/>
    <col min="31" max="58" width="5" customWidth="1"/>
  </cols>
  <sheetData>
    <row r="1" spans="1:30" x14ac:dyDescent="0.25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0"/>
      <c r="M1" s="20"/>
      <c r="N1" s="20"/>
      <c r="O1" s="20"/>
      <c r="P1" s="20"/>
      <c r="Q1" s="20"/>
    </row>
    <row r="2" spans="1:30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30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AA3" s="27"/>
      <c r="AB3" s="11"/>
      <c r="AC3" s="27"/>
      <c r="AD3" s="27"/>
    </row>
    <row r="4" spans="1:30" x14ac:dyDescent="0.25">
      <c r="A4" s="15" t="s">
        <v>49</v>
      </c>
      <c r="B4" s="16"/>
      <c r="C4" s="16"/>
      <c r="D4" s="16"/>
      <c r="E4" s="16"/>
      <c r="F4" s="17"/>
      <c r="G4" s="32"/>
      <c r="H4" s="20"/>
      <c r="I4" s="15" t="s">
        <v>50</v>
      </c>
      <c r="J4" s="16"/>
      <c r="K4" s="16"/>
      <c r="L4" s="16"/>
      <c r="M4" s="16"/>
      <c r="N4" s="17"/>
      <c r="O4" s="20"/>
      <c r="P4" s="20"/>
      <c r="Q4" s="20"/>
      <c r="S4" s="3" t="s">
        <v>51</v>
      </c>
      <c r="T4" s="4"/>
      <c r="U4" s="4" t="s">
        <v>52</v>
      </c>
      <c r="V4" s="4"/>
      <c r="W4" s="4"/>
      <c r="X4" s="4"/>
      <c r="Y4" s="5"/>
      <c r="AA4" s="3" t="s">
        <v>92</v>
      </c>
      <c r="AB4" s="6"/>
      <c r="AC4" s="4"/>
      <c r="AD4" s="5"/>
    </row>
    <row r="5" spans="1:30" ht="15.75" thickBot="1" x14ac:dyDescent="0.3">
      <c r="A5" s="33" t="s">
        <v>0</v>
      </c>
      <c r="B5" s="34" t="s">
        <v>1</v>
      </c>
      <c r="C5" s="34" t="s">
        <v>2</v>
      </c>
      <c r="D5" s="122" t="s">
        <v>3</v>
      </c>
      <c r="E5" s="34" t="s">
        <v>8</v>
      </c>
      <c r="F5" s="34" t="s">
        <v>4</v>
      </c>
      <c r="G5" s="35"/>
      <c r="H5" s="20"/>
      <c r="I5" s="33" t="s">
        <v>0</v>
      </c>
      <c r="J5" s="34" t="s">
        <v>1</v>
      </c>
      <c r="K5" s="34" t="s">
        <v>2</v>
      </c>
      <c r="L5" s="122" t="s">
        <v>3</v>
      </c>
      <c r="M5" s="34" t="s">
        <v>8</v>
      </c>
      <c r="N5" s="34" t="s">
        <v>4</v>
      </c>
      <c r="O5" s="20"/>
      <c r="P5" s="20"/>
      <c r="Q5" s="20"/>
      <c r="S5" s="7" t="s">
        <v>0</v>
      </c>
      <c r="T5" s="7" t="s">
        <v>11</v>
      </c>
      <c r="U5" s="7" t="s">
        <v>12</v>
      </c>
      <c r="V5" s="7" t="s">
        <v>17</v>
      </c>
      <c r="W5" s="7" t="s">
        <v>18</v>
      </c>
      <c r="X5" s="7" t="s">
        <v>25</v>
      </c>
      <c r="Y5" s="7" t="s">
        <v>20</v>
      </c>
      <c r="AA5" s="6"/>
      <c r="AB5" s="6" t="s">
        <v>93</v>
      </c>
      <c r="AC5" s="2" t="s">
        <v>21</v>
      </c>
      <c r="AD5" s="6"/>
    </row>
    <row r="6" spans="1:30" x14ac:dyDescent="0.25">
      <c r="A6" s="36">
        <v>1</v>
      </c>
      <c r="B6" s="37" t="s">
        <v>5</v>
      </c>
      <c r="C6" s="37" t="s">
        <v>5</v>
      </c>
      <c r="D6" s="123">
        <v>247</v>
      </c>
      <c r="E6" s="38">
        <v>34</v>
      </c>
      <c r="F6" s="37">
        <v>3</v>
      </c>
      <c r="G6" s="39">
        <v>42124</v>
      </c>
      <c r="H6" s="20"/>
      <c r="I6" s="36">
        <v>1</v>
      </c>
      <c r="J6" s="37">
        <v>0</v>
      </c>
      <c r="K6" s="37">
        <v>0</v>
      </c>
      <c r="L6" s="129">
        <v>0</v>
      </c>
      <c r="M6" s="37">
        <v>0</v>
      </c>
      <c r="N6" s="50">
        <v>0</v>
      </c>
      <c r="O6" s="69" t="s">
        <v>55</v>
      </c>
      <c r="P6" s="40"/>
      <c r="Q6" s="40"/>
      <c r="S6" s="36">
        <v>1</v>
      </c>
      <c r="T6" s="38">
        <v>247</v>
      </c>
      <c r="U6" s="41">
        <v>0</v>
      </c>
      <c r="V6" s="38">
        <v>170</v>
      </c>
      <c r="W6" s="41">
        <v>60</v>
      </c>
      <c r="X6" s="37">
        <v>75</v>
      </c>
      <c r="Y6" s="37">
        <v>82</v>
      </c>
      <c r="AA6" s="10" t="s">
        <v>11</v>
      </c>
      <c r="AB6" s="6">
        <v>230</v>
      </c>
      <c r="AC6" s="6">
        <v>36.880000000000003</v>
      </c>
      <c r="AD6" s="9"/>
    </row>
    <row r="7" spans="1:30" x14ac:dyDescent="0.25">
      <c r="A7" s="42"/>
      <c r="B7" s="19" t="s">
        <v>5</v>
      </c>
      <c r="C7" s="19" t="s">
        <v>5</v>
      </c>
      <c r="D7" s="124">
        <v>202</v>
      </c>
      <c r="E7" s="43">
        <v>31</v>
      </c>
      <c r="F7" s="19">
        <v>2</v>
      </c>
      <c r="G7" s="32"/>
      <c r="H7" s="20"/>
      <c r="I7" s="42"/>
      <c r="J7" s="19">
        <v>0</v>
      </c>
      <c r="K7" s="19">
        <v>0</v>
      </c>
      <c r="L7" s="125">
        <v>0</v>
      </c>
      <c r="M7" s="19">
        <v>0</v>
      </c>
      <c r="N7" s="52">
        <v>0</v>
      </c>
      <c r="O7" s="20"/>
      <c r="P7" s="20"/>
      <c r="Q7" s="20"/>
      <c r="S7" s="42"/>
      <c r="T7" s="43">
        <v>202</v>
      </c>
      <c r="U7" s="23">
        <v>0</v>
      </c>
      <c r="V7" s="43">
        <v>119</v>
      </c>
      <c r="W7" s="23">
        <v>73</v>
      </c>
      <c r="X7" s="19">
        <v>68</v>
      </c>
      <c r="Y7" s="19">
        <v>58</v>
      </c>
      <c r="AA7" s="6" t="s">
        <v>68</v>
      </c>
      <c r="AB7" s="10">
        <v>3</v>
      </c>
      <c r="AC7" s="10">
        <v>4</v>
      </c>
      <c r="AD7" s="9"/>
    </row>
    <row r="8" spans="1:30" x14ac:dyDescent="0.25">
      <c r="A8" s="42"/>
      <c r="B8" s="19" t="s">
        <v>5</v>
      </c>
      <c r="C8" s="19" t="s">
        <v>5</v>
      </c>
      <c r="D8" s="124">
        <v>186</v>
      </c>
      <c r="E8" s="43">
        <v>24</v>
      </c>
      <c r="F8" s="19">
        <v>1</v>
      </c>
      <c r="G8" s="32"/>
      <c r="H8" s="20"/>
      <c r="I8" s="42"/>
      <c r="J8" s="19">
        <v>0</v>
      </c>
      <c r="K8" s="19">
        <v>0</v>
      </c>
      <c r="L8" s="125">
        <v>0</v>
      </c>
      <c r="M8" s="19">
        <v>0</v>
      </c>
      <c r="N8" s="52">
        <v>0</v>
      </c>
      <c r="O8" s="20"/>
      <c r="P8" s="20"/>
      <c r="Q8" s="20"/>
      <c r="S8" s="42"/>
      <c r="T8" s="43">
        <v>186</v>
      </c>
      <c r="U8" s="23">
        <v>0</v>
      </c>
      <c r="V8" s="43">
        <v>101</v>
      </c>
      <c r="W8" s="23">
        <v>69</v>
      </c>
      <c r="X8" s="19">
        <v>65</v>
      </c>
      <c r="Y8" s="19">
        <v>55</v>
      </c>
      <c r="AA8" s="6" t="s">
        <v>13</v>
      </c>
      <c r="AB8" s="10">
        <v>100</v>
      </c>
      <c r="AC8" s="10">
        <v>33</v>
      </c>
      <c r="AD8" s="9"/>
    </row>
    <row r="9" spans="1:30" x14ac:dyDescent="0.25">
      <c r="A9" s="42">
        <v>2</v>
      </c>
      <c r="B9" s="19" t="s">
        <v>5</v>
      </c>
      <c r="C9" s="19" t="s">
        <v>5</v>
      </c>
      <c r="D9" s="125">
        <v>292</v>
      </c>
      <c r="E9" s="19">
        <v>42</v>
      </c>
      <c r="F9" s="19">
        <v>6</v>
      </c>
      <c r="G9" s="32"/>
      <c r="H9" s="20"/>
      <c r="I9" s="42">
        <v>2</v>
      </c>
      <c r="J9" s="19">
        <v>38</v>
      </c>
      <c r="K9" s="19">
        <v>2</v>
      </c>
      <c r="L9" s="125">
        <v>0</v>
      </c>
      <c r="M9" s="19">
        <v>0</v>
      </c>
      <c r="N9" s="52">
        <v>0</v>
      </c>
      <c r="O9" s="20"/>
      <c r="P9" s="20"/>
      <c r="Q9" s="20"/>
      <c r="S9" s="42">
        <v>2</v>
      </c>
      <c r="T9" s="19">
        <v>292</v>
      </c>
      <c r="U9" s="19">
        <v>0</v>
      </c>
      <c r="V9" s="43">
        <v>125</v>
      </c>
      <c r="W9" s="23">
        <v>112</v>
      </c>
      <c r="X9" s="19">
        <v>65</v>
      </c>
      <c r="Y9" s="19">
        <v>94</v>
      </c>
      <c r="AA9" s="6" t="s">
        <v>14</v>
      </c>
      <c r="AB9" s="10">
        <v>86</v>
      </c>
      <c r="AC9" s="10">
        <v>24</v>
      </c>
      <c r="AD9" s="9"/>
    </row>
    <row r="10" spans="1:30" x14ac:dyDescent="0.25">
      <c r="A10" s="42"/>
      <c r="B10" s="19" t="s">
        <v>5</v>
      </c>
      <c r="C10" s="19" t="s">
        <v>5</v>
      </c>
      <c r="D10" s="125">
        <v>257</v>
      </c>
      <c r="E10" s="19">
        <v>39</v>
      </c>
      <c r="F10" s="19">
        <v>4</v>
      </c>
      <c r="G10" s="32"/>
      <c r="H10" s="20"/>
      <c r="I10" s="42"/>
      <c r="J10" s="19">
        <v>67</v>
      </c>
      <c r="K10" s="19">
        <v>15</v>
      </c>
      <c r="L10" s="125">
        <v>0</v>
      </c>
      <c r="M10" s="19">
        <v>0</v>
      </c>
      <c r="N10" s="52">
        <v>0</v>
      </c>
      <c r="O10" s="20"/>
      <c r="P10" s="32"/>
      <c r="Q10" s="20"/>
      <c r="S10" s="42"/>
      <c r="T10" s="19">
        <v>257</v>
      </c>
      <c r="U10" s="19">
        <v>0</v>
      </c>
      <c r="V10" s="43">
        <v>94</v>
      </c>
      <c r="W10" s="23">
        <v>128</v>
      </c>
      <c r="X10" s="19">
        <v>63</v>
      </c>
      <c r="Y10" s="19">
        <v>68</v>
      </c>
      <c r="AA10" s="6" t="s">
        <v>23</v>
      </c>
      <c r="AB10" s="10">
        <v>85</v>
      </c>
      <c r="AC10" s="10">
        <v>27</v>
      </c>
      <c r="AD10" s="9"/>
    </row>
    <row r="11" spans="1:30" x14ac:dyDescent="0.25">
      <c r="A11" s="42"/>
      <c r="B11" s="19" t="s">
        <v>5</v>
      </c>
      <c r="C11" s="19" t="s">
        <v>5</v>
      </c>
      <c r="D11" s="125">
        <v>259</v>
      </c>
      <c r="E11" s="19">
        <v>36</v>
      </c>
      <c r="F11" s="19">
        <v>3</v>
      </c>
      <c r="G11" s="32"/>
      <c r="H11" s="20"/>
      <c r="I11" s="42"/>
      <c r="J11" s="19">
        <v>61</v>
      </c>
      <c r="K11" s="19">
        <v>10</v>
      </c>
      <c r="L11" s="125">
        <v>0</v>
      </c>
      <c r="M11" s="19">
        <v>0</v>
      </c>
      <c r="N11" s="52">
        <v>0</v>
      </c>
      <c r="O11" s="20"/>
      <c r="P11" s="20"/>
      <c r="Q11" s="20"/>
      <c r="S11" s="42"/>
      <c r="T11" s="19">
        <v>259</v>
      </c>
      <c r="U11" s="19">
        <v>0</v>
      </c>
      <c r="V11" s="43">
        <v>85</v>
      </c>
      <c r="W11" s="23">
        <v>106</v>
      </c>
      <c r="X11" s="19">
        <v>53</v>
      </c>
      <c r="Y11" s="19">
        <v>57</v>
      </c>
      <c r="AA11" s="6" t="s">
        <v>20</v>
      </c>
      <c r="AB11" s="10">
        <v>80</v>
      </c>
      <c r="AC11" s="10">
        <v>19</v>
      </c>
      <c r="AD11" s="9"/>
    </row>
    <row r="12" spans="1:30" x14ac:dyDescent="0.25">
      <c r="A12" s="42">
        <v>3</v>
      </c>
      <c r="B12" s="19" t="s">
        <v>5</v>
      </c>
      <c r="C12" s="19" t="s">
        <v>5</v>
      </c>
      <c r="D12" s="124">
        <v>214</v>
      </c>
      <c r="E12" s="43">
        <v>22</v>
      </c>
      <c r="F12" s="19">
        <v>3</v>
      </c>
      <c r="G12" s="32"/>
      <c r="H12" s="20"/>
      <c r="I12" s="42">
        <v>3</v>
      </c>
      <c r="J12" s="19">
        <v>0</v>
      </c>
      <c r="K12" s="19">
        <v>0</v>
      </c>
      <c r="L12" s="125">
        <v>0</v>
      </c>
      <c r="M12" s="19">
        <v>0</v>
      </c>
      <c r="N12" s="52">
        <v>0</v>
      </c>
      <c r="O12" s="20"/>
      <c r="P12" s="20"/>
      <c r="Q12" s="20"/>
      <c r="S12" s="42">
        <v>3</v>
      </c>
      <c r="T12" s="43">
        <v>214</v>
      </c>
      <c r="U12" s="19">
        <v>0</v>
      </c>
      <c r="V12" s="43">
        <v>177</v>
      </c>
      <c r="W12" s="23">
        <v>130</v>
      </c>
      <c r="X12" s="19">
        <v>67</v>
      </c>
      <c r="Y12" s="19">
        <v>69</v>
      </c>
      <c r="AA12" s="12" t="s">
        <v>53</v>
      </c>
    </row>
    <row r="13" spans="1:30" x14ac:dyDescent="0.25">
      <c r="A13" s="42"/>
      <c r="B13" s="19" t="s">
        <v>5</v>
      </c>
      <c r="C13" s="19" t="s">
        <v>5</v>
      </c>
      <c r="D13" s="124">
        <v>186</v>
      </c>
      <c r="E13" s="43">
        <v>16</v>
      </c>
      <c r="F13" s="19">
        <v>2</v>
      </c>
      <c r="G13" s="32"/>
      <c r="H13" s="20"/>
      <c r="I13" s="42"/>
      <c r="J13" s="19">
        <v>0</v>
      </c>
      <c r="K13" s="19">
        <v>0</v>
      </c>
      <c r="L13" s="125">
        <v>0</v>
      </c>
      <c r="M13" s="19">
        <v>0</v>
      </c>
      <c r="N13" s="52">
        <v>0</v>
      </c>
      <c r="O13" s="20"/>
      <c r="P13" s="20"/>
      <c r="Q13" s="20"/>
      <c r="S13" s="42"/>
      <c r="T13" s="43">
        <v>186</v>
      </c>
      <c r="U13" s="19">
        <v>0</v>
      </c>
      <c r="V13" s="43">
        <v>166</v>
      </c>
      <c r="W13" s="23">
        <v>122</v>
      </c>
      <c r="X13" s="19">
        <v>65</v>
      </c>
      <c r="Y13" s="19">
        <v>62</v>
      </c>
      <c r="AB13" s="27"/>
      <c r="AC13" s="27"/>
      <c r="AD13" s="27"/>
    </row>
    <row r="14" spans="1:30" ht="15.75" thickBot="1" x14ac:dyDescent="0.3">
      <c r="A14" s="44"/>
      <c r="B14" s="45" t="s">
        <v>5</v>
      </c>
      <c r="C14" s="45" t="s">
        <v>5</v>
      </c>
      <c r="D14" s="126">
        <v>182</v>
      </c>
      <c r="E14" s="46">
        <v>15</v>
      </c>
      <c r="F14" s="45">
        <v>1</v>
      </c>
      <c r="G14" s="32"/>
      <c r="H14" s="20"/>
      <c r="I14" s="44"/>
      <c r="J14" s="45">
        <v>0</v>
      </c>
      <c r="K14" s="45">
        <v>0</v>
      </c>
      <c r="L14" s="128">
        <v>0</v>
      </c>
      <c r="M14" s="45">
        <v>0</v>
      </c>
      <c r="N14" s="56">
        <v>0</v>
      </c>
      <c r="O14" s="20"/>
      <c r="P14" s="20"/>
      <c r="Q14" s="20"/>
      <c r="S14" s="44"/>
      <c r="T14" s="46">
        <v>182</v>
      </c>
      <c r="U14" s="45">
        <v>0</v>
      </c>
      <c r="V14" s="46">
        <v>131</v>
      </c>
      <c r="W14" s="47">
        <v>115</v>
      </c>
      <c r="X14" s="45">
        <v>56</v>
      </c>
      <c r="Y14" s="45">
        <v>62</v>
      </c>
      <c r="AB14" s="11"/>
      <c r="AC14" s="11"/>
      <c r="AD14" s="27"/>
    </row>
    <row r="15" spans="1:30" x14ac:dyDescent="0.25">
      <c r="A15" s="48">
        <v>4</v>
      </c>
      <c r="B15" s="18" t="s">
        <v>5</v>
      </c>
      <c r="C15" s="18" t="s">
        <v>5</v>
      </c>
      <c r="D15" s="127">
        <v>273</v>
      </c>
      <c r="E15" s="49">
        <v>31</v>
      </c>
      <c r="F15" s="18">
        <v>1</v>
      </c>
      <c r="G15" s="32" t="s">
        <v>54</v>
      </c>
      <c r="H15" s="20"/>
      <c r="I15" s="36">
        <v>4</v>
      </c>
      <c r="J15" s="37">
        <v>0</v>
      </c>
      <c r="K15" s="37">
        <v>0</v>
      </c>
      <c r="L15" s="129">
        <v>0</v>
      </c>
      <c r="M15" s="37">
        <v>0</v>
      </c>
      <c r="N15" s="50">
        <v>0</v>
      </c>
      <c r="O15" s="69" t="s">
        <v>57</v>
      </c>
      <c r="P15" s="20"/>
      <c r="Q15" s="20"/>
      <c r="S15" s="48">
        <v>4</v>
      </c>
      <c r="T15" s="49">
        <v>273</v>
      </c>
      <c r="U15" s="41">
        <v>0</v>
      </c>
      <c r="V15" s="38">
        <v>97</v>
      </c>
      <c r="W15" s="51">
        <v>72</v>
      </c>
      <c r="X15" s="18">
        <v>69</v>
      </c>
      <c r="Y15" s="37">
        <v>124</v>
      </c>
    </row>
    <row r="16" spans="1:30" x14ac:dyDescent="0.25">
      <c r="A16" s="42"/>
      <c r="B16" s="19" t="s">
        <v>5</v>
      </c>
      <c r="C16" s="19" t="s">
        <v>5</v>
      </c>
      <c r="D16" s="124">
        <v>269</v>
      </c>
      <c r="E16" s="43">
        <v>30</v>
      </c>
      <c r="F16" s="19">
        <v>1</v>
      </c>
      <c r="G16" s="32"/>
      <c r="H16" s="20"/>
      <c r="I16" s="42"/>
      <c r="J16" s="19">
        <v>0</v>
      </c>
      <c r="K16" s="19">
        <v>0</v>
      </c>
      <c r="L16" s="125">
        <v>0</v>
      </c>
      <c r="M16" s="19">
        <v>0</v>
      </c>
      <c r="N16" s="52">
        <v>0</v>
      </c>
      <c r="O16" s="20"/>
      <c r="P16" s="20"/>
      <c r="Q16" s="20"/>
      <c r="S16" s="42"/>
      <c r="T16" s="43">
        <v>269</v>
      </c>
      <c r="U16" s="23">
        <v>0</v>
      </c>
      <c r="V16" s="43">
        <v>88</v>
      </c>
      <c r="W16" s="19">
        <v>71</v>
      </c>
      <c r="X16" s="19">
        <v>66</v>
      </c>
      <c r="Y16" s="19">
        <v>82</v>
      </c>
    </row>
    <row r="17" spans="1:25" x14ac:dyDescent="0.25">
      <c r="A17" s="42"/>
      <c r="B17" s="19" t="s">
        <v>5</v>
      </c>
      <c r="C17" s="19" t="s">
        <v>5</v>
      </c>
      <c r="D17" s="124">
        <v>210</v>
      </c>
      <c r="E17" s="43">
        <v>29</v>
      </c>
      <c r="F17" s="19">
        <v>1</v>
      </c>
      <c r="G17" s="32"/>
      <c r="H17" s="20"/>
      <c r="I17" s="42"/>
      <c r="J17" s="19">
        <v>0</v>
      </c>
      <c r="K17" s="19">
        <v>0</v>
      </c>
      <c r="L17" s="125">
        <v>0</v>
      </c>
      <c r="M17" s="19">
        <v>0</v>
      </c>
      <c r="N17" s="52">
        <v>0</v>
      </c>
      <c r="O17" s="20"/>
      <c r="P17" s="20"/>
      <c r="Q17" s="20"/>
      <c r="S17" s="42"/>
      <c r="T17" s="43">
        <v>210</v>
      </c>
      <c r="U17" s="23">
        <v>0</v>
      </c>
      <c r="V17" s="43">
        <v>80</v>
      </c>
      <c r="W17" s="19">
        <v>62</v>
      </c>
      <c r="X17" s="19">
        <v>62</v>
      </c>
      <c r="Y17" s="19">
        <v>65</v>
      </c>
    </row>
    <row r="18" spans="1:25" x14ac:dyDescent="0.25">
      <c r="A18" s="42">
        <v>5</v>
      </c>
      <c r="B18" s="19" t="s">
        <v>5</v>
      </c>
      <c r="C18" s="19" t="s">
        <v>5</v>
      </c>
      <c r="D18" s="124">
        <v>224</v>
      </c>
      <c r="E18" s="43">
        <v>24</v>
      </c>
      <c r="F18" s="19">
        <v>1</v>
      </c>
      <c r="G18" s="32"/>
      <c r="H18" s="20"/>
      <c r="I18" s="42">
        <v>5</v>
      </c>
      <c r="J18" s="19">
        <v>15</v>
      </c>
      <c r="K18" s="19">
        <v>2</v>
      </c>
      <c r="L18" s="125">
        <v>0</v>
      </c>
      <c r="M18" s="19">
        <v>0</v>
      </c>
      <c r="N18" s="52">
        <v>0</v>
      </c>
      <c r="O18" s="20"/>
      <c r="P18" s="20"/>
      <c r="Q18" s="20"/>
      <c r="S18" s="42">
        <v>5</v>
      </c>
      <c r="T18" s="53">
        <v>224</v>
      </c>
      <c r="U18" s="19">
        <v>0</v>
      </c>
      <c r="V18" s="43">
        <v>75</v>
      </c>
      <c r="W18" s="19">
        <v>101</v>
      </c>
      <c r="X18" s="19">
        <v>83</v>
      </c>
      <c r="Y18" s="19">
        <v>79</v>
      </c>
    </row>
    <row r="19" spans="1:25" x14ac:dyDescent="0.25">
      <c r="A19" s="42"/>
      <c r="B19" s="19" t="s">
        <v>5</v>
      </c>
      <c r="C19" s="19" t="s">
        <v>5</v>
      </c>
      <c r="D19" s="124">
        <v>213</v>
      </c>
      <c r="E19" s="43">
        <v>22</v>
      </c>
      <c r="F19" s="19">
        <v>1</v>
      </c>
      <c r="G19" s="32"/>
      <c r="H19" s="20"/>
      <c r="I19" s="42"/>
      <c r="J19" s="19">
        <v>17</v>
      </c>
      <c r="K19" s="19">
        <v>0</v>
      </c>
      <c r="L19" s="125">
        <v>0</v>
      </c>
      <c r="M19" s="19">
        <v>0</v>
      </c>
      <c r="N19" s="52">
        <v>0</v>
      </c>
      <c r="O19" s="20"/>
      <c r="P19" s="20"/>
      <c r="Q19" s="20"/>
      <c r="S19" s="42"/>
      <c r="T19" s="53">
        <v>213</v>
      </c>
      <c r="U19" s="19">
        <v>0</v>
      </c>
      <c r="V19" s="43">
        <v>72</v>
      </c>
      <c r="W19" s="54">
        <v>91</v>
      </c>
      <c r="X19" s="19">
        <v>71</v>
      </c>
      <c r="Y19" s="19">
        <v>67</v>
      </c>
    </row>
    <row r="20" spans="1:25" x14ac:dyDescent="0.25">
      <c r="A20" s="42"/>
      <c r="B20" s="19" t="s">
        <v>5</v>
      </c>
      <c r="C20" s="19" t="s">
        <v>5</v>
      </c>
      <c r="D20" s="124">
        <v>208</v>
      </c>
      <c r="E20" s="43">
        <v>22</v>
      </c>
      <c r="F20" s="19">
        <v>0</v>
      </c>
      <c r="G20" s="32"/>
      <c r="H20" s="20"/>
      <c r="I20" s="42"/>
      <c r="J20" s="19">
        <v>14</v>
      </c>
      <c r="K20" s="19">
        <v>0</v>
      </c>
      <c r="L20" s="125">
        <v>0</v>
      </c>
      <c r="M20" s="19">
        <v>0</v>
      </c>
      <c r="N20" s="52">
        <v>0</v>
      </c>
      <c r="O20" s="20"/>
      <c r="P20" s="20"/>
      <c r="Q20" s="20"/>
      <c r="S20" s="42"/>
      <c r="T20" s="53">
        <v>208</v>
      </c>
      <c r="U20" s="19">
        <v>0</v>
      </c>
      <c r="V20" s="43">
        <v>61</v>
      </c>
      <c r="W20" s="19">
        <v>89</v>
      </c>
      <c r="X20" s="19">
        <v>59</v>
      </c>
      <c r="Y20" s="19">
        <v>55</v>
      </c>
    </row>
    <row r="21" spans="1:25" x14ac:dyDescent="0.25">
      <c r="A21" s="42">
        <v>6</v>
      </c>
      <c r="B21" s="19" t="s">
        <v>5</v>
      </c>
      <c r="C21" s="19" t="s">
        <v>5</v>
      </c>
      <c r="D21" s="124">
        <v>207</v>
      </c>
      <c r="E21" s="43">
        <v>22</v>
      </c>
      <c r="F21" s="19">
        <v>1</v>
      </c>
      <c r="G21" s="32"/>
      <c r="H21" s="20"/>
      <c r="I21" s="42">
        <v>6</v>
      </c>
      <c r="J21" s="19">
        <v>0</v>
      </c>
      <c r="K21" s="19">
        <v>0</v>
      </c>
      <c r="L21" s="125">
        <v>0</v>
      </c>
      <c r="M21" s="19">
        <v>0</v>
      </c>
      <c r="N21" s="52">
        <v>0</v>
      </c>
      <c r="O21" s="20"/>
      <c r="P21" s="20"/>
      <c r="Q21" s="20"/>
      <c r="S21" s="42">
        <v>6</v>
      </c>
      <c r="T21" s="53">
        <v>207</v>
      </c>
      <c r="U21" s="19">
        <v>0</v>
      </c>
      <c r="V21" s="19">
        <v>73</v>
      </c>
      <c r="W21" s="19">
        <v>103</v>
      </c>
      <c r="X21" s="18">
        <v>141</v>
      </c>
      <c r="Y21" s="19">
        <v>87</v>
      </c>
    </row>
    <row r="22" spans="1:25" x14ac:dyDescent="0.25">
      <c r="A22" s="42"/>
      <c r="B22" s="19" t="s">
        <v>5</v>
      </c>
      <c r="C22" s="19" t="s">
        <v>5</v>
      </c>
      <c r="D22" s="124">
        <v>174</v>
      </c>
      <c r="E22" s="43">
        <v>14</v>
      </c>
      <c r="F22" s="19">
        <v>1</v>
      </c>
      <c r="G22" s="32"/>
      <c r="H22" s="20"/>
      <c r="I22" s="42"/>
      <c r="J22" s="19">
        <v>0</v>
      </c>
      <c r="K22" s="19">
        <v>0</v>
      </c>
      <c r="L22" s="125">
        <v>0</v>
      </c>
      <c r="M22" s="19">
        <v>0</v>
      </c>
      <c r="N22" s="52">
        <v>0</v>
      </c>
      <c r="O22" s="20"/>
      <c r="P22" s="20"/>
      <c r="Q22" s="20"/>
      <c r="S22" s="42"/>
      <c r="T22" s="53">
        <v>174</v>
      </c>
      <c r="U22" s="19">
        <v>0</v>
      </c>
      <c r="V22" s="19">
        <v>73</v>
      </c>
      <c r="W22" s="19">
        <v>100</v>
      </c>
      <c r="X22" s="19">
        <v>134</v>
      </c>
      <c r="Y22" s="19">
        <v>84</v>
      </c>
    </row>
    <row r="23" spans="1:25" ht="15.75" thickBot="1" x14ac:dyDescent="0.3">
      <c r="A23" s="44"/>
      <c r="B23" s="45" t="s">
        <v>5</v>
      </c>
      <c r="C23" s="45" t="s">
        <v>5</v>
      </c>
      <c r="D23" s="126">
        <v>164</v>
      </c>
      <c r="E23" s="46">
        <v>14</v>
      </c>
      <c r="F23" s="45">
        <v>1</v>
      </c>
      <c r="G23" s="32"/>
      <c r="H23" s="20"/>
      <c r="I23" s="44"/>
      <c r="J23" s="45">
        <v>0</v>
      </c>
      <c r="K23" s="45">
        <v>0</v>
      </c>
      <c r="L23" s="128">
        <v>0</v>
      </c>
      <c r="M23" s="45">
        <v>0</v>
      </c>
      <c r="N23" s="56">
        <v>0</v>
      </c>
      <c r="O23" s="20"/>
      <c r="P23" s="20"/>
      <c r="Q23" s="20"/>
      <c r="S23" s="44"/>
      <c r="T23" s="55">
        <v>164</v>
      </c>
      <c r="U23" s="45">
        <v>0</v>
      </c>
      <c r="V23" s="45">
        <v>62</v>
      </c>
      <c r="W23" s="54">
        <v>73</v>
      </c>
      <c r="X23" s="45">
        <v>99</v>
      </c>
      <c r="Y23" s="45">
        <v>80</v>
      </c>
    </row>
    <row r="24" spans="1:25" x14ac:dyDescent="0.25">
      <c r="A24" s="36">
        <v>7</v>
      </c>
      <c r="B24" s="37" t="s">
        <v>5</v>
      </c>
      <c r="C24" s="37" t="s">
        <v>5</v>
      </c>
      <c r="D24" s="123">
        <v>237</v>
      </c>
      <c r="E24" s="38">
        <v>26</v>
      </c>
      <c r="F24" s="58">
        <v>3</v>
      </c>
      <c r="G24" s="32" t="s">
        <v>56</v>
      </c>
      <c r="H24" s="20"/>
      <c r="I24" s="36">
        <v>7</v>
      </c>
      <c r="J24" s="37" t="s">
        <v>5</v>
      </c>
      <c r="K24" s="37">
        <v>54</v>
      </c>
      <c r="L24" s="129">
        <v>4</v>
      </c>
      <c r="M24" s="37">
        <v>0</v>
      </c>
      <c r="N24" s="50">
        <v>0</v>
      </c>
      <c r="O24" s="69">
        <v>42216</v>
      </c>
      <c r="P24" s="20"/>
      <c r="Q24" s="20"/>
      <c r="S24" s="36">
        <v>7</v>
      </c>
      <c r="T24" s="57">
        <v>237</v>
      </c>
      <c r="U24" s="41">
        <v>4</v>
      </c>
      <c r="V24" s="41">
        <v>81</v>
      </c>
      <c r="W24" s="37">
        <v>91</v>
      </c>
      <c r="X24" s="37">
        <v>141</v>
      </c>
      <c r="Y24" s="18">
        <v>107</v>
      </c>
    </row>
    <row r="25" spans="1:25" x14ac:dyDescent="0.25">
      <c r="A25" s="42"/>
      <c r="B25" s="19" t="s">
        <v>5</v>
      </c>
      <c r="C25" s="19" t="s">
        <v>5</v>
      </c>
      <c r="D25" s="124">
        <v>207</v>
      </c>
      <c r="E25" s="43">
        <v>24</v>
      </c>
      <c r="F25" s="19">
        <v>2</v>
      </c>
      <c r="G25" s="32"/>
      <c r="H25" s="20"/>
      <c r="I25" s="42"/>
      <c r="J25" s="19" t="s">
        <v>5</v>
      </c>
      <c r="K25" s="19">
        <v>61</v>
      </c>
      <c r="L25" s="125">
        <v>10</v>
      </c>
      <c r="M25" s="19">
        <v>2</v>
      </c>
      <c r="N25" s="52">
        <v>0</v>
      </c>
      <c r="O25" s="20"/>
      <c r="P25" s="20"/>
      <c r="Q25" s="20"/>
      <c r="S25" s="42"/>
      <c r="T25" s="53">
        <v>207</v>
      </c>
      <c r="U25" s="23">
        <v>10</v>
      </c>
      <c r="V25" s="23">
        <v>72</v>
      </c>
      <c r="W25" s="19">
        <v>70</v>
      </c>
      <c r="X25" s="19">
        <v>120</v>
      </c>
      <c r="Y25" s="19">
        <v>78</v>
      </c>
    </row>
    <row r="26" spans="1:25" x14ac:dyDescent="0.25">
      <c r="A26" s="42"/>
      <c r="B26" s="19" t="s">
        <v>5</v>
      </c>
      <c r="C26" s="19" t="s">
        <v>5</v>
      </c>
      <c r="D26" s="124">
        <v>214</v>
      </c>
      <c r="E26" s="43">
        <v>22</v>
      </c>
      <c r="F26" s="19">
        <v>2</v>
      </c>
      <c r="G26" s="32"/>
      <c r="H26" s="20"/>
      <c r="I26" s="42"/>
      <c r="J26" s="19" t="s">
        <v>5</v>
      </c>
      <c r="K26" s="19">
        <v>57</v>
      </c>
      <c r="L26" s="125">
        <v>7</v>
      </c>
      <c r="M26" s="19">
        <v>0</v>
      </c>
      <c r="N26" s="52">
        <v>0</v>
      </c>
      <c r="O26" s="20"/>
      <c r="P26" s="20"/>
      <c r="Q26" s="20"/>
      <c r="S26" s="42"/>
      <c r="T26" s="53">
        <v>214</v>
      </c>
      <c r="U26" s="23">
        <v>7</v>
      </c>
      <c r="V26" s="23">
        <v>65</v>
      </c>
      <c r="W26" s="19">
        <v>62</v>
      </c>
      <c r="X26" s="19">
        <v>119</v>
      </c>
      <c r="Y26" s="19">
        <v>75</v>
      </c>
    </row>
    <row r="27" spans="1:25" x14ac:dyDescent="0.25">
      <c r="A27" s="42">
        <v>8</v>
      </c>
      <c r="B27" s="19" t="s">
        <v>5</v>
      </c>
      <c r="C27" s="19" t="s">
        <v>5</v>
      </c>
      <c r="D27" s="124">
        <v>297</v>
      </c>
      <c r="E27" s="19">
        <v>38</v>
      </c>
      <c r="F27" s="19">
        <v>4</v>
      </c>
      <c r="G27" s="32"/>
      <c r="H27" s="20"/>
      <c r="I27" s="42">
        <v>8</v>
      </c>
      <c r="J27" s="19" t="s">
        <v>5</v>
      </c>
      <c r="K27" s="19">
        <v>81</v>
      </c>
      <c r="L27" s="125">
        <v>5</v>
      </c>
      <c r="M27" s="19">
        <v>1</v>
      </c>
      <c r="N27" s="52">
        <v>0</v>
      </c>
      <c r="O27" s="20"/>
      <c r="P27" s="20"/>
      <c r="Q27" s="20"/>
      <c r="S27" s="42">
        <v>8</v>
      </c>
      <c r="T27" s="23">
        <v>297</v>
      </c>
      <c r="U27" s="19">
        <v>5</v>
      </c>
      <c r="V27" s="23">
        <v>128</v>
      </c>
      <c r="W27" s="19">
        <v>95</v>
      </c>
      <c r="X27" s="19">
        <v>119</v>
      </c>
      <c r="Y27" s="19">
        <v>120</v>
      </c>
    </row>
    <row r="28" spans="1:25" x14ac:dyDescent="0.25">
      <c r="A28" s="42"/>
      <c r="B28" s="19" t="s">
        <v>5</v>
      </c>
      <c r="C28" s="19" t="s">
        <v>5</v>
      </c>
      <c r="D28" s="125">
        <v>277</v>
      </c>
      <c r="E28" s="19">
        <v>38</v>
      </c>
      <c r="F28" s="19">
        <v>4</v>
      </c>
      <c r="G28" s="32"/>
      <c r="H28" s="20"/>
      <c r="I28" s="42"/>
      <c r="J28" s="19" t="s">
        <v>5</v>
      </c>
      <c r="K28" s="19">
        <v>77</v>
      </c>
      <c r="L28" s="125">
        <v>7</v>
      </c>
      <c r="M28" s="19">
        <v>2</v>
      </c>
      <c r="N28" s="52">
        <v>0</v>
      </c>
      <c r="O28" s="20"/>
      <c r="P28" s="20"/>
      <c r="Q28" s="20"/>
      <c r="S28" s="42"/>
      <c r="T28" s="23">
        <v>277</v>
      </c>
      <c r="U28" s="19">
        <v>7</v>
      </c>
      <c r="V28" s="23">
        <v>143</v>
      </c>
      <c r="W28" s="19">
        <v>93</v>
      </c>
      <c r="X28" s="19">
        <v>83</v>
      </c>
      <c r="Y28" s="19">
        <v>93</v>
      </c>
    </row>
    <row r="29" spans="1:25" x14ac:dyDescent="0.25">
      <c r="A29" s="42"/>
      <c r="B29" s="19" t="s">
        <v>5</v>
      </c>
      <c r="C29" s="19" t="s">
        <v>5</v>
      </c>
      <c r="D29" s="125">
        <v>265</v>
      </c>
      <c r="E29" s="19">
        <v>37</v>
      </c>
      <c r="F29" s="19">
        <v>4</v>
      </c>
      <c r="G29" s="32"/>
      <c r="H29" s="20"/>
      <c r="I29" s="42"/>
      <c r="J29" s="19" t="s">
        <v>5</v>
      </c>
      <c r="K29" s="19">
        <v>69</v>
      </c>
      <c r="L29" s="125">
        <v>4</v>
      </c>
      <c r="M29" s="19">
        <v>0</v>
      </c>
      <c r="N29" s="52">
        <v>0</v>
      </c>
      <c r="O29" s="20"/>
      <c r="P29" s="20"/>
      <c r="Q29" s="20"/>
      <c r="S29" s="42"/>
      <c r="T29" s="23">
        <v>265</v>
      </c>
      <c r="U29" s="19">
        <v>4</v>
      </c>
      <c r="V29" s="23">
        <v>99</v>
      </c>
      <c r="W29" s="19">
        <v>85</v>
      </c>
      <c r="X29" s="19">
        <v>73</v>
      </c>
      <c r="Y29" s="19">
        <v>84</v>
      </c>
    </row>
    <row r="30" spans="1:25" x14ac:dyDescent="0.25">
      <c r="A30" s="42">
        <v>9</v>
      </c>
      <c r="B30" s="19" t="s">
        <v>5</v>
      </c>
      <c r="C30" s="19" t="s">
        <v>5</v>
      </c>
      <c r="D30" s="125">
        <v>257</v>
      </c>
      <c r="E30" s="19">
        <v>22</v>
      </c>
      <c r="F30" s="19">
        <v>2</v>
      </c>
      <c r="G30" s="32"/>
      <c r="H30" s="20"/>
      <c r="I30" s="42">
        <v>9</v>
      </c>
      <c r="J30" s="19" t="s">
        <v>5</v>
      </c>
      <c r="K30" s="19">
        <v>74</v>
      </c>
      <c r="L30" s="125">
        <v>13</v>
      </c>
      <c r="M30" s="19">
        <v>3</v>
      </c>
      <c r="N30" s="52">
        <v>0</v>
      </c>
      <c r="O30" s="20"/>
      <c r="P30" s="20"/>
      <c r="Q30" s="20"/>
      <c r="S30" s="42">
        <v>9</v>
      </c>
      <c r="T30" s="19">
        <v>257</v>
      </c>
      <c r="U30" s="19">
        <v>13</v>
      </c>
      <c r="V30" s="23">
        <v>94</v>
      </c>
      <c r="W30" s="19">
        <v>54</v>
      </c>
      <c r="X30" s="19">
        <v>109</v>
      </c>
      <c r="Y30" s="19">
        <v>96</v>
      </c>
    </row>
    <row r="31" spans="1:25" x14ac:dyDescent="0.25">
      <c r="A31" s="42"/>
      <c r="B31" s="19" t="s">
        <v>5</v>
      </c>
      <c r="C31" s="19" t="s">
        <v>5</v>
      </c>
      <c r="D31" s="125">
        <v>232</v>
      </c>
      <c r="E31" s="19">
        <v>20</v>
      </c>
      <c r="F31" s="19">
        <v>3</v>
      </c>
      <c r="G31" s="32"/>
      <c r="H31" s="20"/>
      <c r="I31" s="42"/>
      <c r="J31" s="19" t="s">
        <v>5</v>
      </c>
      <c r="K31" s="19">
        <v>59</v>
      </c>
      <c r="L31" s="125">
        <v>10</v>
      </c>
      <c r="M31" s="19">
        <v>3</v>
      </c>
      <c r="N31" s="52">
        <v>0</v>
      </c>
      <c r="O31" s="20"/>
      <c r="P31" s="20"/>
      <c r="Q31" s="20"/>
      <c r="S31" s="42"/>
      <c r="T31" s="19">
        <v>232</v>
      </c>
      <c r="U31" s="19">
        <v>10</v>
      </c>
      <c r="V31" s="23">
        <v>93</v>
      </c>
      <c r="W31" s="19">
        <v>54</v>
      </c>
      <c r="X31" s="19">
        <v>84</v>
      </c>
      <c r="Y31" s="19">
        <v>93</v>
      </c>
    </row>
    <row r="32" spans="1:25" ht="15.75" thickBot="1" x14ac:dyDescent="0.3">
      <c r="A32" s="44"/>
      <c r="B32" s="45" t="s">
        <v>5</v>
      </c>
      <c r="C32" s="45" t="s">
        <v>5</v>
      </c>
      <c r="D32" s="128">
        <v>249</v>
      </c>
      <c r="E32" s="45">
        <v>23</v>
      </c>
      <c r="F32" s="45">
        <v>2</v>
      </c>
      <c r="G32" s="32"/>
      <c r="H32" s="20"/>
      <c r="I32" s="44"/>
      <c r="J32" s="45" t="s">
        <v>5</v>
      </c>
      <c r="K32" s="45">
        <v>62</v>
      </c>
      <c r="L32" s="128">
        <v>12</v>
      </c>
      <c r="M32" s="45">
        <v>1</v>
      </c>
      <c r="N32" s="56">
        <v>0</v>
      </c>
      <c r="O32" s="20"/>
      <c r="P32" s="20"/>
      <c r="Q32" s="20"/>
      <c r="S32" s="44"/>
      <c r="T32" s="45">
        <v>249</v>
      </c>
      <c r="U32" s="45">
        <v>12</v>
      </c>
      <c r="V32" s="47">
        <v>87</v>
      </c>
      <c r="W32" s="45">
        <v>44</v>
      </c>
      <c r="X32" s="45">
        <v>82</v>
      </c>
      <c r="Y32" s="19">
        <v>93</v>
      </c>
    </row>
    <row r="33" spans="1:25" x14ac:dyDescent="0.25">
      <c r="A33" s="59" t="s">
        <v>6</v>
      </c>
      <c r="B33" s="59"/>
      <c r="C33" s="59"/>
      <c r="D33" s="60">
        <f>AVERAGE(D6:D32)</f>
        <v>229.7037037037037</v>
      </c>
      <c r="E33" s="60">
        <f t="shared" ref="E33:F33" si="0">AVERAGE(E6:E32)</f>
        <v>26.555555555555557</v>
      </c>
      <c r="F33" s="60">
        <f t="shared" si="0"/>
        <v>2.1851851851851851</v>
      </c>
      <c r="G33" s="61"/>
      <c r="H33" s="20"/>
      <c r="I33" s="59" t="s">
        <v>6</v>
      </c>
      <c r="J33" s="60">
        <f>AVERAGE(J6:J32)</f>
        <v>11.777777777777779</v>
      </c>
      <c r="K33" s="60">
        <f t="shared" ref="K33" si="1">AVERAGE(K6:K32)</f>
        <v>23.074074074074073</v>
      </c>
      <c r="L33" s="60">
        <f t="shared" ref="L33" si="2">AVERAGE(L6:L32)</f>
        <v>2.6666666666666665</v>
      </c>
      <c r="M33" s="60">
        <f t="shared" ref="M33" si="3">AVERAGE(M6:M32)</f>
        <v>0.44444444444444442</v>
      </c>
      <c r="N33" s="59">
        <f t="shared" ref="N33" si="4">AVERAGE(N6:N32)</f>
        <v>0</v>
      </c>
      <c r="O33" s="20"/>
      <c r="P33" s="20"/>
      <c r="Q33" s="20"/>
      <c r="S33" s="25" t="s">
        <v>6</v>
      </c>
      <c r="T33" s="26">
        <f>AVERAGE(T6:T32)</f>
        <v>229.7037037037037</v>
      </c>
      <c r="U33" s="26">
        <v>2.6666666666666665</v>
      </c>
      <c r="V33" s="26">
        <f t="shared" ref="V33:Y33" si="5">AVERAGE(V6:V32)</f>
        <v>100.4074074074074</v>
      </c>
      <c r="W33" s="26">
        <f t="shared" si="5"/>
        <v>86.111111111111114</v>
      </c>
      <c r="X33" s="26">
        <f t="shared" si="5"/>
        <v>84.851851851851848</v>
      </c>
      <c r="Y33" s="26">
        <f t="shared" si="5"/>
        <v>80.333333333333329</v>
      </c>
    </row>
    <row r="34" spans="1:25" x14ac:dyDescent="0.25">
      <c r="A34" s="62" t="s">
        <v>21</v>
      </c>
      <c r="B34" s="62"/>
      <c r="C34" s="63"/>
      <c r="D34" s="135">
        <f>STDEV(D6:D32)</f>
        <v>36.882156218060906</v>
      </c>
      <c r="E34" s="64">
        <f t="shared" ref="E34:F34" si="6">STDEV(E6:E32)</f>
        <v>8.1492488249075112</v>
      </c>
      <c r="F34" s="64">
        <f t="shared" si="6"/>
        <v>1.3877773329774219</v>
      </c>
      <c r="G34" s="61"/>
      <c r="H34" s="20"/>
      <c r="I34" s="62" t="s">
        <v>21</v>
      </c>
      <c r="J34" s="73">
        <f>STDEV(J6:J32)</f>
        <v>21.512118487728387</v>
      </c>
      <c r="K34" s="73">
        <f t="shared" ref="K34:N34" si="7">STDEV(K6:K32)</f>
        <v>31.559377401880127</v>
      </c>
      <c r="L34" s="73">
        <f t="shared" si="7"/>
        <v>4.2787489185148857</v>
      </c>
      <c r="M34" s="73">
        <f t="shared" si="7"/>
        <v>0.93369956184785252</v>
      </c>
      <c r="N34" s="62">
        <f t="shared" si="7"/>
        <v>0</v>
      </c>
      <c r="O34" s="20"/>
      <c r="P34" s="20"/>
      <c r="Q34" s="20"/>
      <c r="S34" s="134" t="s">
        <v>22</v>
      </c>
      <c r="T34" s="136">
        <f>STDEV(T6:T32)</f>
        <v>36.882156218060906</v>
      </c>
      <c r="U34" s="133">
        <v>4.2787489185148857</v>
      </c>
      <c r="V34" s="133">
        <f t="shared" ref="V34:Y34" si="8">STDEV(V6:V32)</f>
        <v>33.416093841670488</v>
      </c>
      <c r="W34" s="133">
        <f t="shared" si="8"/>
        <v>23.823603895382877</v>
      </c>
      <c r="X34" s="133">
        <f t="shared" si="8"/>
        <v>27.332290995343428</v>
      </c>
      <c r="Y34" s="133">
        <f t="shared" si="8"/>
        <v>18.51195040216745</v>
      </c>
    </row>
    <row r="35" spans="1:25" x14ac:dyDescent="0.25">
      <c r="A35" s="20"/>
      <c r="B35" s="20"/>
      <c r="C35" s="65"/>
      <c r="D35" s="66"/>
      <c r="E35" s="66"/>
      <c r="F35" s="66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S35" s="12"/>
      <c r="T35" s="12"/>
      <c r="U35" s="12"/>
      <c r="V35" s="12"/>
      <c r="W35" s="12"/>
      <c r="X35" s="12"/>
      <c r="Y35" s="12"/>
    </row>
    <row r="36" spans="1:25" x14ac:dyDescent="0.25">
      <c r="A36" s="21"/>
      <c r="B36" s="21"/>
      <c r="C36" s="21"/>
      <c r="D36" s="21"/>
      <c r="E36" s="21"/>
      <c r="F36" s="21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S36" s="12"/>
      <c r="T36" s="12"/>
      <c r="U36" s="12"/>
      <c r="V36" s="12"/>
      <c r="W36" s="12"/>
      <c r="X36" s="12"/>
      <c r="Y36" s="12"/>
    </row>
    <row r="37" spans="1:25" x14ac:dyDescent="0.25">
      <c r="A37" s="21"/>
      <c r="B37" s="21"/>
      <c r="C37" s="21"/>
      <c r="D37" s="32"/>
      <c r="E37" s="32"/>
      <c r="F37" s="32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S37" s="28"/>
      <c r="T37" s="67"/>
      <c r="U37" s="67"/>
      <c r="V37" s="67"/>
      <c r="W37" s="67"/>
      <c r="X37" s="67"/>
      <c r="Y37" s="67"/>
    </row>
    <row r="38" spans="1:25" x14ac:dyDescent="0.25">
      <c r="A38" s="21"/>
      <c r="B38" s="21"/>
      <c r="C38" s="21"/>
      <c r="D38" s="32"/>
      <c r="E38" s="32"/>
      <c r="F38" s="32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S38" s="28"/>
      <c r="T38" s="12"/>
      <c r="U38" s="12"/>
      <c r="V38" s="12"/>
      <c r="W38" s="12"/>
      <c r="X38" s="12"/>
      <c r="Y38" s="12"/>
    </row>
    <row r="39" spans="1:25" x14ac:dyDescent="0.25">
      <c r="A39" s="21"/>
      <c r="B39" s="21"/>
      <c r="C39" s="21"/>
      <c r="D39" s="32"/>
      <c r="E39" s="32"/>
      <c r="F39" s="3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S39" s="28"/>
      <c r="T39" s="12"/>
      <c r="U39" s="12"/>
      <c r="V39" s="12"/>
      <c r="W39" s="12"/>
      <c r="X39" s="12"/>
      <c r="Y39" s="12"/>
    </row>
    <row r="40" spans="1:25" x14ac:dyDescent="0.25">
      <c r="A40" s="21"/>
      <c r="B40" s="21"/>
      <c r="C40" s="21"/>
      <c r="D40" s="32"/>
      <c r="E40" s="32"/>
      <c r="F40" s="32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25" x14ac:dyDescent="0.25">
      <c r="A41" s="21"/>
      <c r="B41" s="21"/>
      <c r="C41" s="21"/>
      <c r="D41" s="32"/>
      <c r="E41" s="32"/>
      <c r="F41" s="32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5" x14ac:dyDescent="0.25">
      <c r="A42" s="21"/>
      <c r="B42" s="21"/>
      <c r="C42" s="21"/>
      <c r="D42" s="32"/>
      <c r="E42" s="32"/>
      <c r="F42" s="3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25" x14ac:dyDescent="0.25">
      <c r="A43" s="21"/>
      <c r="B43" s="21"/>
      <c r="C43" s="21"/>
      <c r="D43" s="21"/>
      <c r="E43" s="21"/>
      <c r="F43" s="21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25" x14ac:dyDescent="0.25">
      <c r="A44" s="21"/>
      <c r="B44" s="21"/>
      <c r="C44" s="21"/>
      <c r="D44" s="21"/>
      <c r="E44" s="21"/>
      <c r="F44" s="21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25" x14ac:dyDescent="0.25">
      <c r="A45" s="21"/>
      <c r="B45" s="21"/>
      <c r="C45" s="21"/>
      <c r="D45" s="21"/>
      <c r="E45" s="21"/>
      <c r="F45" s="21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25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25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25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S48" s="27"/>
      <c r="T48" s="27"/>
      <c r="U48" s="27"/>
    </row>
    <row r="49" spans="1:21" x14ac:dyDescent="0.25">
      <c r="A49" s="15" t="s">
        <v>58</v>
      </c>
      <c r="B49" s="16"/>
      <c r="C49" s="16"/>
      <c r="D49" s="16"/>
      <c r="E49" s="16"/>
      <c r="F49" s="17"/>
      <c r="G49" s="32"/>
      <c r="H49" s="20"/>
      <c r="I49" s="15" t="s">
        <v>59</v>
      </c>
      <c r="J49" s="16"/>
      <c r="K49" s="16"/>
      <c r="L49" s="16"/>
      <c r="M49" s="16"/>
      <c r="N49" s="17"/>
      <c r="O49" s="20"/>
      <c r="P49" s="20"/>
      <c r="Q49" s="20"/>
      <c r="S49" s="11"/>
      <c r="T49" s="11"/>
      <c r="U49" s="11"/>
    </row>
    <row r="50" spans="1:21" ht="15.75" thickBot="1" x14ac:dyDescent="0.3">
      <c r="A50" s="33" t="s">
        <v>0</v>
      </c>
      <c r="B50" s="33" t="s">
        <v>1</v>
      </c>
      <c r="C50" s="33" t="s">
        <v>2</v>
      </c>
      <c r="D50" s="130" t="s">
        <v>3</v>
      </c>
      <c r="E50" s="33" t="s">
        <v>8</v>
      </c>
      <c r="F50" s="33" t="s">
        <v>4</v>
      </c>
      <c r="G50" s="32"/>
      <c r="H50" s="20"/>
      <c r="I50" s="33" t="s">
        <v>0</v>
      </c>
      <c r="J50" s="33" t="s">
        <v>1</v>
      </c>
      <c r="K50" s="33" t="s">
        <v>2</v>
      </c>
      <c r="L50" s="130" t="s">
        <v>3</v>
      </c>
      <c r="M50" s="33" t="s">
        <v>8</v>
      </c>
      <c r="N50" s="33" t="s">
        <v>4</v>
      </c>
      <c r="O50" s="20"/>
      <c r="P50" s="20"/>
      <c r="Q50" s="20"/>
      <c r="S50" s="12"/>
      <c r="T50" s="11"/>
      <c r="U50" s="11"/>
    </row>
    <row r="51" spans="1:21" x14ac:dyDescent="0.25">
      <c r="A51" s="36">
        <v>1</v>
      </c>
      <c r="B51" s="37" t="s">
        <v>5</v>
      </c>
      <c r="C51" s="37" t="s">
        <v>5</v>
      </c>
      <c r="D51" s="123">
        <v>170</v>
      </c>
      <c r="E51" s="38">
        <v>23</v>
      </c>
      <c r="F51" s="37">
        <v>3</v>
      </c>
      <c r="G51" s="68"/>
      <c r="H51" s="20"/>
      <c r="I51" s="36">
        <v>1</v>
      </c>
      <c r="J51" s="37" t="s">
        <v>5</v>
      </c>
      <c r="K51" s="37" t="s">
        <v>5</v>
      </c>
      <c r="L51" s="129">
        <v>60</v>
      </c>
      <c r="M51" s="37">
        <v>6</v>
      </c>
      <c r="N51" s="37">
        <v>0</v>
      </c>
      <c r="O51" s="69">
        <v>42124</v>
      </c>
      <c r="P51" s="69"/>
      <c r="Q51" s="69"/>
      <c r="S51" s="11"/>
      <c r="T51" s="12"/>
      <c r="U51" s="11"/>
    </row>
    <row r="52" spans="1:21" x14ac:dyDescent="0.25">
      <c r="A52" s="42"/>
      <c r="B52" s="19" t="s">
        <v>5</v>
      </c>
      <c r="C52" s="19" t="s">
        <v>5</v>
      </c>
      <c r="D52" s="124">
        <v>119</v>
      </c>
      <c r="E52" s="43">
        <v>16</v>
      </c>
      <c r="F52" s="19">
        <v>2</v>
      </c>
      <c r="G52" s="39">
        <v>42124</v>
      </c>
      <c r="H52" s="20"/>
      <c r="I52" s="42"/>
      <c r="J52" s="19" t="s">
        <v>5</v>
      </c>
      <c r="K52" s="19" t="s">
        <v>5</v>
      </c>
      <c r="L52" s="125">
        <v>73</v>
      </c>
      <c r="M52" s="19">
        <v>9</v>
      </c>
      <c r="N52" s="19">
        <v>0</v>
      </c>
      <c r="O52" s="20"/>
      <c r="P52" s="20"/>
      <c r="Q52" s="20"/>
      <c r="S52" s="11"/>
      <c r="T52" s="12"/>
      <c r="U52" s="11"/>
    </row>
    <row r="53" spans="1:21" x14ac:dyDescent="0.25">
      <c r="A53" s="42"/>
      <c r="B53" s="19" t="s">
        <v>5</v>
      </c>
      <c r="C53" s="19" t="s">
        <v>5</v>
      </c>
      <c r="D53" s="124">
        <v>101</v>
      </c>
      <c r="E53" s="43">
        <v>15</v>
      </c>
      <c r="F53" s="19">
        <v>2</v>
      </c>
      <c r="G53" s="32"/>
      <c r="H53" s="20"/>
      <c r="I53" s="42"/>
      <c r="J53" s="19" t="s">
        <v>5</v>
      </c>
      <c r="K53" s="19" t="s">
        <v>5</v>
      </c>
      <c r="L53" s="125">
        <v>69</v>
      </c>
      <c r="M53" s="19">
        <v>8</v>
      </c>
      <c r="N53" s="19">
        <v>0</v>
      </c>
      <c r="O53" s="20"/>
      <c r="P53" s="20"/>
      <c r="Q53" s="20"/>
      <c r="S53" s="11"/>
      <c r="T53" s="12"/>
      <c r="U53" s="11"/>
    </row>
    <row r="54" spans="1:21" x14ac:dyDescent="0.25">
      <c r="A54" s="42">
        <v>2</v>
      </c>
      <c r="B54" s="19" t="s">
        <v>5</v>
      </c>
      <c r="C54" s="19" t="s">
        <v>5</v>
      </c>
      <c r="D54" s="124">
        <v>125</v>
      </c>
      <c r="E54" s="43">
        <v>13</v>
      </c>
      <c r="F54" s="19">
        <v>1</v>
      </c>
      <c r="G54" s="32"/>
      <c r="H54" s="20"/>
      <c r="I54" s="42">
        <v>2</v>
      </c>
      <c r="J54" s="19" t="s">
        <v>5</v>
      </c>
      <c r="K54" s="19" t="s">
        <v>5</v>
      </c>
      <c r="L54" s="125">
        <v>112</v>
      </c>
      <c r="M54" s="19">
        <v>8</v>
      </c>
      <c r="N54" s="19">
        <v>0</v>
      </c>
      <c r="O54" s="20"/>
      <c r="P54" s="20"/>
      <c r="Q54" s="20"/>
      <c r="S54" s="11"/>
      <c r="T54" s="12"/>
      <c r="U54" s="11"/>
    </row>
    <row r="55" spans="1:21" x14ac:dyDescent="0.25">
      <c r="A55" s="42"/>
      <c r="B55" s="19" t="s">
        <v>5</v>
      </c>
      <c r="C55" s="19" t="s">
        <v>5</v>
      </c>
      <c r="D55" s="124">
        <v>94</v>
      </c>
      <c r="E55" s="43">
        <v>11</v>
      </c>
      <c r="F55" s="19">
        <v>1</v>
      </c>
      <c r="G55" s="32"/>
      <c r="H55" s="20"/>
      <c r="I55" s="42"/>
      <c r="J55" s="19" t="s">
        <v>5</v>
      </c>
      <c r="K55" s="19" t="s">
        <v>5</v>
      </c>
      <c r="L55" s="125">
        <v>128</v>
      </c>
      <c r="M55" s="19">
        <v>10</v>
      </c>
      <c r="N55" s="19">
        <v>0</v>
      </c>
      <c r="O55" s="20"/>
      <c r="P55" s="20"/>
      <c r="Q55" s="20"/>
      <c r="S55" s="11"/>
      <c r="T55" s="12"/>
      <c r="U55" s="11"/>
    </row>
    <row r="56" spans="1:21" x14ac:dyDescent="0.25">
      <c r="A56" s="42"/>
      <c r="B56" s="19" t="s">
        <v>5</v>
      </c>
      <c r="C56" s="19" t="s">
        <v>5</v>
      </c>
      <c r="D56" s="124">
        <v>85</v>
      </c>
      <c r="E56" s="43">
        <v>9</v>
      </c>
      <c r="F56" s="19">
        <v>0</v>
      </c>
      <c r="G56" s="32"/>
      <c r="H56" s="20"/>
      <c r="I56" s="42"/>
      <c r="J56" s="19" t="s">
        <v>5</v>
      </c>
      <c r="K56" s="19" t="s">
        <v>5</v>
      </c>
      <c r="L56" s="125">
        <v>106</v>
      </c>
      <c r="M56" s="19">
        <v>7</v>
      </c>
      <c r="N56" s="19">
        <v>0</v>
      </c>
      <c r="O56" s="20"/>
      <c r="P56" s="20"/>
      <c r="Q56" s="20"/>
    </row>
    <row r="57" spans="1:21" x14ac:dyDescent="0.25">
      <c r="A57" s="42">
        <v>3</v>
      </c>
      <c r="B57" s="19" t="s">
        <v>5</v>
      </c>
      <c r="C57" s="19" t="s">
        <v>5</v>
      </c>
      <c r="D57" s="124">
        <v>177</v>
      </c>
      <c r="E57" s="43">
        <v>18</v>
      </c>
      <c r="F57" s="43">
        <v>2</v>
      </c>
      <c r="G57" s="32"/>
      <c r="H57" s="20"/>
      <c r="I57" s="42">
        <v>3</v>
      </c>
      <c r="J57" s="19" t="s">
        <v>5</v>
      </c>
      <c r="K57" s="19" t="s">
        <v>5</v>
      </c>
      <c r="L57" s="125">
        <v>130</v>
      </c>
      <c r="M57" s="19">
        <v>18</v>
      </c>
      <c r="N57" s="19">
        <v>1</v>
      </c>
      <c r="O57" s="20"/>
      <c r="P57" s="20"/>
      <c r="Q57" s="20"/>
    </row>
    <row r="58" spans="1:21" x14ac:dyDescent="0.25">
      <c r="A58" s="42"/>
      <c r="B58" s="19" t="s">
        <v>5</v>
      </c>
      <c r="C58" s="19" t="s">
        <v>5</v>
      </c>
      <c r="D58" s="124">
        <v>166</v>
      </c>
      <c r="E58" s="43">
        <v>18</v>
      </c>
      <c r="F58" s="43">
        <v>2</v>
      </c>
      <c r="G58" s="32"/>
      <c r="H58" s="20"/>
      <c r="I58" s="42"/>
      <c r="J58" s="19" t="s">
        <v>5</v>
      </c>
      <c r="K58" s="19" t="s">
        <v>5</v>
      </c>
      <c r="L58" s="125">
        <v>122</v>
      </c>
      <c r="M58" s="19">
        <v>10</v>
      </c>
      <c r="N58" s="19">
        <v>0</v>
      </c>
      <c r="O58" s="20"/>
      <c r="P58" s="20"/>
      <c r="Q58" s="20"/>
    </row>
    <row r="59" spans="1:21" ht="15.75" thickBot="1" x14ac:dyDescent="0.3">
      <c r="A59" s="44"/>
      <c r="B59" s="45" t="s">
        <v>5</v>
      </c>
      <c r="C59" s="45" t="s">
        <v>5</v>
      </c>
      <c r="D59" s="126">
        <v>131</v>
      </c>
      <c r="E59" s="46">
        <v>12</v>
      </c>
      <c r="F59" s="46">
        <v>1</v>
      </c>
      <c r="G59" s="32"/>
      <c r="H59" s="20"/>
      <c r="I59" s="44"/>
      <c r="J59" s="45" t="s">
        <v>5</v>
      </c>
      <c r="K59" s="45" t="s">
        <v>5</v>
      </c>
      <c r="L59" s="128">
        <v>115</v>
      </c>
      <c r="M59" s="45">
        <v>6</v>
      </c>
      <c r="N59" s="45">
        <v>0</v>
      </c>
      <c r="O59" s="20"/>
      <c r="P59" s="20"/>
      <c r="Q59" s="20"/>
    </row>
    <row r="60" spans="1:21" x14ac:dyDescent="0.25">
      <c r="A60" s="36">
        <v>4</v>
      </c>
      <c r="B60" s="37" t="s">
        <v>5</v>
      </c>
      <c r="C60" s="37" t="s">
        <v>5</v>
      </c>
      <c r="D60" s="123">
        <v>97</v>
      </c>
      <c r="E60" s="38">
        <v>12</v>
      </c>
      <c r="F60" s="38">
        <v>2</v>
      </c>
      <c r="G60" s="32" t="s">
        <v>54</v>
      </c>
      <c r="H60" s="20"/>
      <c r="I60" s="48">
        <v>4</v>
      </c>
      <c r="J60" s="18" t="s">
        <v>5</v>
      </c>
      <c r="K60" s="18" t="s">
        <v>5</v>
      </c>
      <c r="L60" s="131">
        <v>72</v>
      </c>
      <c r="M60" s="18">
        <v>21</v>
      </c>
      <c r="N60" s="18">
        <v>2</v>
      </c>
      <c r="O60" s="20" t="s">
        <v>54</v>
      </c>
      <c r="P60" s="20"/>
      <c r="Q60" s="20"/>
    </row>
    <row r="61" spans="1:21" x14ac:dyDescent="0.25">
      <c r="A61" s="42"/>
      <c r="B61" s="19" t="s">
        <v>5</v>
      </c>
      <c r="C61" s="19" t="s">
        <v>5</v>
      </c>
      <c r="D61" s="124">
        <v>88</v>
      </c>
      <c r="E61" s="43">
        <v>11</v>
      </c>
      <c r="F61" s="43">
        <v>1</v>
      </c>
      <c r="G61" s="32"/>
      <c r="H61" s="20"/>
      <c r="I61" s="42"/>
      <c r="J61" s="19" t="s">
        <v>5</v>
      </c>
      <c r="K61" s="19" t="s">
        <v>5</v>
      </c>
      <c r="L61" s="125">
        <v>71</v>
      </c>
      <c r="M61" s="19">
        <v>9</v>
      </c>
      <c r="N61" s="19">
        <v>1</v>
      </c>
      <c r="O61" s="20"/>
      <c r="P61" s="20"/>
      <c r="Q61" s="20"/>
    </row>
    <row r="62" spans="1:21" x14ac:dyDescent="0.25">
      <c r="A62" s="42"/>
      <c r="B62" s="19" t="s">
        <v>5</v>
      </c>
      <c r="C62" s="19" t="s">
        <v>5</v>
      </c>
      <c r="D62" s="124">
        <v>80</v>
      </c>
      <c r="E62" s="43">
        <v>10</v>
      </c>
      <c r="F62" s="43">
        <v>1</v>
      </c>
      <c r="G62" s="32"/>
      <c r="H62" s="20"/>
      <c r="I62" s="42"/>
      <c r="J62" s="19" t="s">
        <v>5</v>
      </c>
      <c r="K62" s="19" t="s">
        <v>5</v>
      </c>
      <c r="L62" s="125">
        <v>62</v>
      </c>
      <c r="M62" s="19">
        <v>8</v>
      </c>
      <c r="N62" s="19">
        <v>0</v>
      </c>
      <c r="O62" s="20"/>
      <c r="P62" s="20"/>
      <c r="Q62" s="20"/>
    </row>
    <row r="63" spans="1:21" x14ac:dyDescent="0.25">
      <c r="A63" s="42">
        <v>5</v>
      </c>
      <c r="B63" s="19" t="s">
        <v>5</v>
      </c>
      <c r="C63" s="19" t="s">
        <v>5</v>
      </c>
      <c r="D63" s="124">
        <v>75</v>
      </c>
      <c r="E63" s="43">
        <v>10</v>
      </c>
      <c r="F63" s="43">
        <v>1</v>
      </c>
      <c r="G63" s="32"/>
      <c r="H63" s="20"/>
      <c r="I63" s="42">
        <v>5</v>
      </c>
      <c r="J63" s="19" t="s">
        <v>5</v>
      </c>
      <c r="K63" s="19" t="s">
        <v>5</v>
      </c>
      <c r="L63" s="125">
        <v>101</v>
      </c>
      <c r="M63" s="19">
        <v>19</v>
      </c>
      <c r="N63" s="19">
        <v>1</v>
      </c>
      <c r="O63" s="20"/>
      <c r="P63" s="20"/>
      <c r="Q63" s="20"/>
    </row>
    <row r="64" spans="1:21" x14ac:dyDescent="0.25">
      <c r="A64" s="42"/>
      <c r="B64" s="19" t="s">
        <v>5</v>
      </c>
      <c r="C64" s="19" t="s">
        <v>5</v>
      </c>
      <c r="D64" s="124">
        <v>72</v>
      </c>
      <c r="E64" s="43">
        <v>10</v>
      </c>
      <c r="F64" s="43">
        <v>1</v>
      </c>
      <c r="G64" s="32"/>
      <c r="H64" s="20"/>
      <c r="I64" s="42"/>
      <c r="J64" s="19" t="s">
        <v>5</v>
      </c>
      <c r="K64" s="19" t="s">
        <v>5</v>
      </c>
      <c r="L64" s="132">
        <v>91</v>
      </c>
      <c r="M64" s="54">
        <v>12</v>
      </c>
      <c r="N64" s="54">
        <v>1</v>
      </c>
      <c r="O64" s="20"/>
      <c r="P64" s="20"/>
      <c r="Q64" s="20"/>
    </row>
    <row r="65" spans="1:21" x14ac:dyDescent="0.25">
      <c r="A65" s="42"/>
      <c r="B65" s="19" t="s">
        <v>5</v>
      </c>
      <c r="C65" s="19" t="s">
        <v>5</v>
      </c>
      <c r="D65" s="124">
        <v>61</v>
      </c>
      <c r="E65" s="43">
        <v>6</v>
      </c>
      <c r="F65" s="43">
        <v>0</v>
      </c>
      <c r="G65" s="32"/>
      <c r="H65" s="20"/>
      <c r="I65" s="42"/>
      <c r="J65" s="19" t="s">
        <v>5</v>
      </c>
      <c r="K65" s="15" t="s">
        <v>5</v>
      </c>
      <c r="L65" s="125">
        <v>89</v>
      </c>
      <c r="M65" s="19">
        <v>11</v>
      </c>
      <c r="N65" s="19">
        <v>0</v>
      </c>
      <c r="O65" s="20"/>
      <c r="P65" s="20"/>
      <c r="Q65" s="20"/>
    </row>
    <row r="66" spans="1:21" x14ac:dyDescent="0.25">
      <c r="A66" s="42">
        <v>6</v>
      </c>
      <c r="B66" s="19" t="s">
        <v>5</v>
      </c>
      <c r="C66" s="19" t="s">
        <v>5</v>
      </c>
      <c r="D66" s="125">
        <v>73</v>
      </c>
      <c r="E66" s="19">
        <v>21</v>
      </c>
      <c r="F66" s="19">
        <v>2</v>
      </c>
      <c r="G66" s="32"/>
      <c r="H66" s="20"/>
      <c r="I66" s="42">
        <v>6</v>
      </c>
      <c r="J66" s="19" t="s">
        <v>5</v>
      </c>
      <c r="K66" s="15" t="s">
        <v>5</v>
      </c>
      <c r="L66" s="125">
        <v>103</v>
      </c>
      <c r="M66" s="19">
        <v>18</v>
      </c>
      <c r="N66" s="19">
        <v>2</v>
      </c>
      <c r="O66" s="20"/>
      <c r="P66" s="20"/>
      <c r="Q66" s="20"/>
    </row>
    <row r="67" spans="1:21" x14ac:dyDescent="0.25">
      <c r="A67" s="42"/>
      <c r="B67" s="19" t="s">
        <v>5</v>
      </c>
      <c r="C67" s="19" t="s">
        <v>5</v>
      </c>
      <c r="D67" s="125">
        <v>73</v>
      </c>
      <c r="E67" s="19">
        <v>13</v>
      </c>
      <c r="F67" s="19">
        <v>1</v>
      </c>
      <c r="G67" s="32"/>
      <c r="H67" s="70"/>
      <c r="I67" s="42"/>
      <c r="J67" s="19" t="s">
        <v>5</v>
      </c>
      <c r="K67" s="15" t="s">
        <v>5</v>
      </c>
      <c r="L67" s="125">
        <v>100</v>
      </c>
      <c r="M67" s="19">
        <v>16</v>
      </c>
      <c r="N67" s="19">
        <v>1</v>
      </c>
      <c r="O67" s="20"/>
      <c r="P67" s="20"/>
      <c r="Q67" s="20"/>
    </row>
    <row r="68" spans="1:21" ht="15.75" thickBot="1" x14ac:dyDescent="0.3">
      <c r="A68" s="44"/>
      <c r="B68" s="45" t="s">
        <v>5</v>
      </c>
      <c r="C68" s="45" t="s">
        <v>5</v>
      </c>
      <c r="D68" s="128">
        <v>62</v>
      </c>
      <c r="E68" s="45">
        <v>12</v>
      </c>
      <c r="F68" s="45">
        <v>1</v>
      </c>
      <c r="G68" s="32"/>
      <c r="H68" s="20"/>
      <c r="I68" s="71"/>
      <c r="J68" s="54" t="s">
        <v>5</v>
      </c>
      <c r="K68" s="72" t="s">
        <v>5</v>
      </c>
      <c r="L68" s="132">
        <v>73</v>
      </c>
      <c r="M68" s="54">
        <v>11</v>
      </c>
      <c r="N68" s="54">
        <v>0</v>
      </c>
      <c r="O68" s="20"/>
      <c r="P68" s="20"/>
      <c r="Q68" s="20"/>
    </row>
    <row r="69" spans="1:21" x14ac:dyDescent="0.25">
      <c r="A69" s="36">
        <v>7</v>
      </c>
      <c r="B69" s="37" t="s">
        <v>5</v>
      </c>
      <c r="C69" s="37" t="s">
        <v>5</v>
      </c>
      <c r="D69" s="129">
        <v>81</v>
      </c>
      <c r="E69" s="41">
        <v>11</v>
      </c>
      <c r="F69" s="41">
        <v>0</v>
      </c>
      <c r="G69" s="32" t="s">
        <v>57</v>
      </c>
      <c r="H69" s="20"/>
      <c r="I69" s="36">
        <v>7</v>
      </c>
      <c r="J69" s="37" t="s">
        <v>5</v>
      </c>
      <c r="K69" s="37" t="s">
        <v>5</v>
      </c>
      <c r="L69" s="129">
        <v>91</v>
      </c>
      <c r="M69" s="37">
        <v>10</v>
      </c>
      <c r="N69" s="37">
        <v>0</v>
      </c>
      <c r="O69" s="20" t="s">
        <v>56</v>
      </c>
      <c r="P69" s="20"/>
      <c r="Q69" s="20"/>
      <c r="S69" s="27"/>
      <c r="T69" s="27"/>
      <c r="U69" s="27"/>
    </row>
    <row r="70" spans="1:21" x14ac:dyDescent="0.25">
      <c r="A70" s="42"/>
      <c r="B70" s="19" t="s">
        <v>5</v>
      </c>
      <c r="C70" s="19" t="s">
        <v>5</v>
      </c>
      <c r="D70" s="125">
        <v>72</v>
      </c>
      <c r="E70" s="23">
        <v>9</v>
      </c>
      <c r="F70" s="23">
        <v>0</v>
      </c>
      <c r="G70" s="32"/>
      <c r="H70" s="20"/>
      <c r="I70" s="42"/>
      <c r="J70" s="19" t="s">
        <v>5</v>
      </c>
      <c r="K70" s="19" t="s">
        <v>5</v>
      </c>
      <c r="L70" s="125">
        <v>70</v>
      </c>
      <c r="M70" s="19">
        <v>10</v>
      </c>
      <c r="N70" s="19">
        <v>0</v>
      </c>
      <c r="O70" s="20"/>
      <c r="P70" s="20"/>
      <c r="Q70" s="20"/>
      <c r="S70" s="11"/>
      <c r="T70" s="11"/>
      <c r="U70" s="11"/>
    </row>
    <row r="71" spans="1:21" x14ac:dyDescent="0.25">
      <c r="A71" s="42"/>
      <c r="B71" s="19" t="s">
        <v>5</v>
      </c>
      <c r="C71" s="19" t="s">
        <v>5</v>
      </c>
      <c r="D71" s="125">
        <v>65</v>
      </c>
      <c r="E71" s="23">
        <v>4</v>
      </c>
      <c r="F71" s="23">
        <v>0</v>
      </c>
      <c r="G71" s="32"/>
      <c r="H71" s="20"/>
      <c r="I71" s="42"/>
      <c r="J71" s="19" t="s">
        <v>5</v>
      </c>
      <c r="K71" s="19" t="s">
        <v>5</v>
      </c>
      <c r="L71" s="125">
        <v>62</v>
      </c>
      <c r="M71" s="19">
        <v>7</v>
      </c>
      <c r="N71" s="19">
        <v>0</v>
      </c>
      <c r="O71" s="20"/>
      <c r="P71" s="20"/>
      <c r="Q71" s="20"/>
      <c r="S71" s="12"/>
      <c r="T71" s="11"/>
      <c r="U71" s="11"/>
    </row>
    <row r="72" spans="1:21" x14ac:dyDescent="0.25">
      <c r="A72" s="42">
        <v>8</v>
      </c>
      <c r="B72" s="19" t="s">
        <v>5</v>
      </c>
      <c r="C72" s="19" t="s">
        <v>5</v>
      </c>
      <c r="D72" s="125">
        <v>128</v>
      </c>
      <c r="E72" s="23">
        <v>11</v>
      </c>
      <c r="F72" s="23">
        <v>0</v>
      </c>
      <c r="G72" s="32"/>
      <c r="H72" s="20"/>
      <c r="I72" s="42">
        <v>8</v>
      </c>
      <c r="J72" s="19" t="s">
        <v>5</v>
      </c>
      <c r="K72" s="19" t="s">
        <v>5</v>
      </c>
      <c r="L72" s="125">
        <v>95</v>
      </c>
      <c r="M72" s="19">
        <v>11</v>
      </c>
      <c r="N72" s="19">
        <v>1</v>
      </c>
      <c r="O72" s="20"/>
      <c r="P72" s="20"/>
      <c r="Q72" s="20"/>
      <c r="S72" s="11"/>
      <c r="T72" s="12"/>
      <c r="U72" s="11"/>
    </row>
    <row r="73" spans="1:21" x14ac:dyDescent="0.25">
      <c r="A73" s="42"/>
      <c r="B73" s="19" t="s">
        <v>5</v>
      </c>
      <c r="C73" s="19" t="s">
        <v>5</v>
      </c>
      <c r="D73" s="125">
        <v>143</v>
      </c>
      <c r="E73" s="23">
        <v>11</v>
      </c>
      <c r="F73" s="23">
        <v>1</v>
      </c>
      <c r="G73" s="32"/>
      <c r="H73" s="20"/>
      <c r="I73" s="42"/>
      <c r="J73" s="19" t="s">
        <v>5</v>
      </c>
      <c r="K73" s="19" t="s">
        <v>5</v>
      </c>
      <c r="L73" s="125">
        <v>93</v>
      </c>
      <c r="M73" s="19">
        <v>9</v>
      </c>
      <c r="N73" s="19">
        <v>0</v>
      </c>
      <c r="O73" s="20"/>
      <c r="P73" s="20"/>
      <c r="Q73" s="20"/>
      <c r="S73" s="11"/>
      <c r="T73" s="12"/>
      <c r="U73" s="11"/>
    </row>
    <row r="74" spans="1:21" x14ac:dyDescent="0.25">
      <c r="A74" s="42"/>
      <c r="B74" s="19" t="s">
        <v>5</v>
      </c>
      <c r="C74" s="19" t="s">
        <v>5</v>
      </c>
      <c r="D74" s="125">
        <v>99</v>
      </c>
      <c r="E74" s="23">
        <v>9</v>
      </c>
      <c r="F74" s="23">
        <v>0</v>
      </c>
      <c r="G74" s="32"/>
      <c r="H74" s="20"/>
      <c r="I74" s="42"/>
      <c r="J74" s="19" t="s">
        <v>5</v>
      </c>
      <c r="K74" s="19" t="s">
        <v>5</v>
      </c>
      <c r="L74" s="125">
        <v>85</v>
      </c>
      <c r="M74" s="19">
        <v>9</v>
      </c>
      <c r="N74" s="19">
        <v>0</v>
      </c>
      <c r="O74" s="20"/>
      <c r="P74" s="20"/>
      <c r="Q74" s="20"/>
      <c r="S74" s="11"/>
      <c r="T74" s="12"/>
      <c r="U74" s="11"/>
    </row>
    <row r="75" spans="1:21" x14ac:dyDescent="0.25">
      <c r="A75" s="42">
        <v>9</v>
      </c>
      <c r="B75" s="19" t="s">
        <v>5</v>
      </c>
      <c r="C75" s="19" t="s">
        <v>5</v>
      </c>
      <c r="D75" s="125">
        <v>94</v>
      </c>
      <c r="E75" s="23">
        <v>14</v>
      </c>
      <c r="F75" s="23">
        <v>1</v>
      </c>
      <c r="G75" s="32"/>
      <c r="H75" s="20"/>
      <c r="I75" s="42">
        <v>9</v>
      </c>
      <c r="J75" s="19" t="s">
        <v>5</v>
      </c>
      <c r="K75" s="19" t="s">
        <v>5</v>
      </c>
      <c r="L75" s="125">
        <v>54</v>
      </c>
      <c r="M75" s="19">
        <v>7</v>
      </c>
      <c r="N75" s="19">
        <v>0</v>
      </c>
      <c r="O75" s="20"/>
      <c r="P75" s="20"/>
      <c r="Q75" s="20"/>
      <c r="S75" s="11"/>
      <c r="T75" s="12"/>
      <c r="U75" s="11"/>
    </row>
    <row r="76" spans="1:21" x14ac:dyDescent="0.25">
      <c r="A76" s="42"/>
      <c r="B76" s="19" t="s">
        <v>5</v>
      </c>
      <c r="C76" s="19" t="s">
        <v>5</v>
      </c>
      <c r="D76" s="125">
        <v>93</v>
      </c>
      <c r="E76" s="23">
        <v>8</v>
      </c>
      <c r="F76" s="23">
        <v>0</v>
      </c>
      <c r="G76" s="32"/>
      <c r="H76" s="20"/>
      <c r="I76" s="42"/>
      <c r="J76" s="19" t="s">
        <v>5</v>
      </c>
      <c r="K76" s="19" t="s">
        <v>5</v>
      </c>
      <c r="L76" s="125">
        <v>54</v>
      </c>
      <c r="M76" s="19">
        <v>7</v>
      </c>
      <c r="N76" s="19">
        <v>0</v>
      </c>
      <c r="O76" s="20"/>
      <c r="P76" s="20"/>
      <c r="Q76" s="20"/>
      <c r="S76" s="11"/>
      <c r="T76" s="12"/>
      <c r="U76" s="11"/>
    </row>
    <row r="77" spans="1:21" ht="15.75" thickBot="1" x14ac:dyDescent="0.3">
      <c r="A77" s="44"/>
      <c r="B77" s="45" t="s">
        <v>5</v>
      </c>
      <c r="C77" s="45" t="s">
        <v>5</v>
      </c>
      <c r="D77" s="128">
        <v>87</v>
      </c>
      <c r="E77" s="47">
        <v>4</v>
      </c>
      <c r="F77" s="47">
        <v>0</v>
      </c>
      <c r="G77" s="32"/>
      <c r="H77" s="20"/>
      <c r="I77" s="44"/>
      <c r="J77" s="45" t="s">
        <v>5</v>
      </c>
      <c r="K77" s="45" t="s">
        <v>5</v>
      </c>
      <c r="L77" s="128">
        <v>44</v>
      </c>
      <c r="M77" s="45">
        <v>6</v>
      </c>
      <c r="N77" s="45">
        <v>0</v>
      </c>
      <c r="O77" s="20"/>
      <c r="P77" s="20"/>
      <c r="Q77" s="20"/>
    </row>
    <row r="78" spans="1:21" x14ac:dyDescent="0.25">
      <c r="A78" s="59" t="s">
        <v>26</v>
      </c>
      <c r="B78" s="59"/>
      <c r="C78" s="59"/>
      <c r="D78" s="60">
        <f>AVERAGE(D51:D77)</f>
        <v>100.4074074074074</v>
      </c>
      <c r="E78" s="60">
        <f t="shared" ref="E78:F78" si="9">AVERAGE(E51:E77)</f>
        <v>11.888888888888889</v>
      </c>
      <c r="F78" s="60">
        <f t="shared" si="9"/>
        <v>0.96296296296296291</v>
      </c>
      <c r="G78" s="32"/>
      <c r="H78" s="20"/>
      <c r="I78" s="59" t="s">
        <v>6</v>
      </c>
      <c r="J78" s="59"/>
      <c r="K78" s="59"/>
      <c r="L78" s="60">
        <f>AVERAGE(L51:L77)</f>
        <v>86.111111111111114</v>
      </c>
      <c r="M78" s="60">
        <f t="shared" ref="M78:N78" si="10">AVERAGE(M51:M77)</f>
        <v>10.481481481481481</v>
      </c>
      <c r="N78" s="60">
        <f t="shared" si="10"/>
        <v>0.37037037037037035</v>
      </c>
      <c r="O78" s="20"/>
      <c r="P78" s="20"/>
      <c r="Q78" s="20"/>
    </row>
    <row r="79" spans="1:21" x14ac:dyDescent="0.25">
      <c r="A79" s="62" t="s">
        <v>7</v>
      </c>
      <c r="B79" s="62"/>
      <c r="C79" s="62"/>
      <c r="D79" s="73">
        <f>STDEV(D51:D77)</f>
        <v>33.416093841670488</v>
      </c>
      <c r="E79" s="73">
        <f t="shared" ref="E79:F79" si="11">STDEV(E51:E77)</f>
        <v>4.5092497528228934</v>
      </c>
      <c r="F79" s="73">
        <f t="shared" si="11"/>
        <v>0.854016820293798</v>
      </c>
      <c r="G79" s="32"/>
      <c r="H79" s="20"/>
      <c r="I79" s="62" t="s">
        <v>60</v>
      </c>
      <c r="J79" s="62"/>
      <c r="K79" s="62"/>
      <c r="L79" s="73">
        <f>STDEV(L51:L77)</f>
        <v>23.823603895382877</v>
      </c>
      <c r="M79" s="73">
        <f t="shared" ref="M79:N79" si="12">STDEV(M51:M77)</f>
        <v>4.2369289528580669</v>
      </c>
      <c r="N79" s="73">
        <f t="shared" si="12"/>
        <v>0.62929436356239199</v>
      </c>
      <c r="O79" s="20"/>
      <c r="P79" s="20"/>
      <c r="Q79" s="20"/>
    </row>
    <row r="80" spans="1:21" x14ac:dyDescent="0.25">
      <c r="A80" s="21"/>
      <c r="B80" s="21"/>
      <c r="C80" s="21"/>
      <c r="D80" s="21"/>
      <c r="E80" s="21"/>
      <c r="F80" s="21"/>
      <c r="G80" s="32"/>
      <c r="H80" s="20"/>
      <c r="I80" s="32"/>
      <c r="J80" s="32"/>
      <c r="K80" s="32"/>
      <c r="L80" s="32"/>
      <c r="M80" s="32"/>
      <c r="N80" s="32"/>
      <c r="O80" s="20"/>
      <c r="P80" s="20"/>
      <c r="Q80" s="20"/>
    </row>
    <row r="81" spans="1:17" x14ac:dyDescent="0.25">
      <c r="A81" s="20" t="s">
        <v>61</v>
      </c>
      <c r="B81" s="20"/>
      <c r="C81" s="20"/>
      <c r="D81" s="21"/>
      <c r="E81" s="21"/>
      <c r="F81" s="21"/>
      <c r="G81" s="20"/>
      <c r="H81" s="20"/>
      <c r="I81" s="21"/>
      <c r="J81" s="21"/>
      <c r="K81" s="21"/>
      <c r="L81" s="21"/>
      <c r="M81" s="74"/>
      <c r="N81" s="74"/>
      <c r="O81" s="20"/>
      <c r="P81" s="20"/>
      <c r="Q81" s="20"/>
    </row>
    <row r="82" spans="1:17" x14ac:dyDescent="0.25">
      <c r="A82" s="20"/>
      <c r="B82" s="20"/>
      <c r="C82" s="20"/>
      <c r="D82" s="21"/>
      <c r="E82" s="21"/>
      <c r="F82" s="21"/>
      <c r="G82" s="20"/>
      <c r="H82" s="20"/>
      <c r="I82" s="21"/>
      <c r="J82" s="21"/>
      <c r="K82" s="21"/>
      <c r="L82" s="74"/>
      <c r="M82" s="74"/>
      <c r="N82" s="74"/>
      <c r="O82" s="20"/>
      <c r="P82" s="20"/>
      <c r="Q82" s="20"/>
    </row>
    <row r="83" spans="1:17" x14ac:dyDescent="0.25">
      <c r="A83" s="20"/>
      <c r="B83" s="20"/>
      <c r="C83" s="20"/>
      <c r="D83" s="21"/>
      <c r="E83" s="21"/>
      <c r="F83" s="21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x14ac:dyDescent="0.25">
      <c r="A84" s="20"/>
      <c r="B84" s="20"/>
      <c r="C84" s="20"/>
      <c r="D84" s="21"/>
      <c r="E84" s="21"/>
      <c r="F84" s="21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x14ac:dyDescent="0.25">
      <c r="A85" s="20"/>
      <c r="B85" s="20"/>
      <c r="C85" s="20"/>
      <c r="D85" s="21"/>
      <c r="E85" s="21"/>
      <c r="F85" s="21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x14ac:dyDescent="0.25">
      <c r="A86" s="20"/>
      <c r="B86" s="20"/>
      <c r="C86" s="20"/>
      <c r="D86" s="21"/>
      <c r="E86" s="21"/>
      <c r="F86" s="21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x14ac:dyDescent="0.25">
      <c r="A87" s="20"/>
      <c r="B87" s="20"/>
      <c r="C87" s="20"/>
      <c r="D87" s="21"/>
      <c r="E87" s="21"/>
      <c r="F87" s="21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x14ac:dyDescent="0.25">
      <c r="A88" s="20"/>
      <c r="B88" s="20"/>
      <c r="C88" s="20"/>
      <c r="D88" s="21"/>
      <c r="E88" s="21"/>
      <c r="F88" s="21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x14ac:dyDescent="0.25">
      <c r="A89" s="20"/>
      <c r="B89" s="20"/>
      <c r="C89" s="20"/>
      <c r="D89" s="21"/>
      <c r="E89" s="21"/>
      <c r="F89" s="21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x14ac:dyDescent="0.25">
      <c r="A90" s="20"/>
      <c r="B90" s="20"/>
      <c r="C90" s="20"/>
      <c r="D90" s="21"/>
      <c r="E90" s="21"/>
      <c r="F90" s="21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x14ac:dyDescent="0.25">
      <c r="A91" s="20"/>
      <c r="B91" s="20"/>
      <c r="C91" s="20"/>
      <c r="D91" s="21"/>
      <c r="E91" s="21"/>
      <c r="F91" s="21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x14ac:dyDescent="0.25">
      <c r="A92" s="20"/>
      <c r="B92" s="20"/>
      <c r="C92" s="20"/>
      <c r="D92" s="21"/>
      <c r="E92" s="21"/>
      <c r="F92" s="21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x14ac:dyDescent="0.25">
      <c r="A93" s="20"/>
      <c r="B93" s="20"/>
      <c r="C93" s="20"/>
      <c r="D93" s="21"/>
      <c r="E93" s="21"/>
      <c r="F93" s="21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x14ac:dyDescent="0.25">
      <c r="A94" s="75"/>
      <c r="B94" s="75"/>
      <c r="C94" s="75"/>
      <c r="D94" s="21"/>
      <c r="E94" s="21"/>
      <c r="F94" s="21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x14ac:dyDescent="0.25">
      <c r="A96" s="15" t="s">
        <v>62</v>
      </c>
      <c r="B96" s="16"/>
      <c r="C96" s="16"/>
      <c r="D96" s="16"/>
      <c r="E96" s="16"/>
      <c r="F96" s="17"/>
      <c r="G96" s="32"/>
      <c r="H96" s="20"/>
      <c r="I96" s="15" t="s">
        <v>99</v>
      </c>
      <c r="J96" s="16"/>
      <c r="K96" s="16"/>
      <c r="L96" s="16"/>
      <c r="M96" s="16"/>
      <c r="N96" s="17"/>
      <c r="O96" s="20"/>
      <c r="P96" s="20"/>
      <c r="Q96" s="20"/>
    </row>
    <row r="97" spans="1:17" ht="15.75" thickBot="1" x14ac:dyDescent="0.3">
      <c r="A97" s="33" t="s">
        <v>0</v>
      </c>
      <c r="B97" s="33" t="s">
        <v>1</v>
      </c>
      <c r="C97" s="33" t="s">
        <v>2</v>
      </c>
      <c r="D97" s="130" t="s">
        <v>3</v>
      </c>
      <c r="E97" s="33" t="s">
        <v>8</v>
      </c>
      <c r="F97" s="33" t="s">
        <v>4</v>
      </c>
      <c r="G97" s="32"/>
      <c r="H97" s="20"/>
      <c r="I97" s="33" t="s">
        <v>0</v>
      </c>
      <c r="J97" s="33" t="s">
        <v>1</v>
      </c>
      <c r="K97" s="33" t="s">
        <v>2</v>
      </c>
      <c r="L97" s="130" t="s">
        <v>3</v>
      </c>
      <c r="M97" s="33" t="s">
        <v>8</v>
      </c>
      <c r="N97" s="33" t="s">
        <v>4</v>
      </c>
      <c r="O97" s="20"/>
      <c r="P97" s="20"/>
      <c r="Q97" s="20"/>
    </row>
    <row r="98" spans="1:17" x14ac:dyDescent="0.25">
      <c r="A98" s="36">
        <v>1</v>
      </c>
      <c r="B98" s="37" t="s">
        <v>5</v>
      </c>
      <c r="C98" s="76" t="s">
        <v>5</v>
      </c>
      <c r="D98" s="129">
        <v>75</v>
      </c>
      <c r="E98" s="37">
        <v>5</v>
      </c>
      <c r="F98" s="37">
        <v>1</v>
      </c>
      <c r="G98" s="39">
        <v>42116</v>
      </c>
      <c r="H98" s="20"/>
      <c r="I98" s="36">
        <v>1</v>
      </c>
      <c r="J98" s="37" t="s">
        <v>5</v>
      </c>
      <c r="K98" s="37" t="s">
        <v>5</v>
      </c>
      <c r="L98" s="129">
        <v>82</v>
      </c>
      <c r="M98" s="38">
        <v>10</v>
      </c>
      <c r="N98" s="38">
        <v>0</v>
      </c>
      <c r="O98" s="20" t="s">
        <v>54</v>
      </c>
      <c r="P98" s="20"/>
      <c r="Q98" s="20"/>
    </row>
    <row r="99" spans="1:17" x14ac:dyDescent="0.25">
      <c r="A99" s="42"/>
      <c r="B99" s="19" t="s">
        <v>5</v>
      </c>
      <c r="C99" s="15" t="s">
        <v>5</v>
      </c>
      <c r="D99" s="125">
        <v>68</v>
      </c>
      <c r="E99" s="19">
        <v>5</v>
      </c>
      <c r="F99" s="19">
        <v>0</v>
      </c>
      <c r="G99" s="32"/>
      <c r="H99" s="20"/>
      <c r="I99" s="42"/>
      <c r="J99" s="19" t="s">
        <v>5</v>
      </c>
      <c r="K99" s="19" t="s">
        <v>5</v>
      </c>
      <c r="L99" s="125">
        <v>58</v>
      </c>
      <c r="M99" s="43">
        <v>6</v>
      </c>
      <c r="N99" s="43">
        <v>0</v>
      </c>
      <c r="O99" s="20"/>
      <c r="P99" s="20"/>
      <c r="Q99" s="20"/>
    </row>
    <row r="100" spans="1:17" x14ac:dyDescent="0.25">
      <c r="A100" s="42"/>
      <c r="B100" s="19" t="s">
        <v>5</v>
      </c>
      <c r="C100" s="15" t="s">
        <v>5</v>
      </c>
      <c r="D100" s="125">
        <v>65</v>
      </c>
      <c r="E100" s="19">
        <v>2</v>
      </c>
      <c r="F100" s="19">
        <v>0</v>
      </c>
      <c r="G100" s="32"/>
      <c r="H100" s="20"/>
      <c r="I100" s="42"/>
      <c r="J100" s="19" t="s">
        <v>5</v>
      </c>
      <c r="K100" s="19" t="s">
        <v>5</v>
      </c>
      <c r="L100" s="125">
        <v>55</v>
      </c>
      <c r="M100" s="43">
        <v>4</v>
      </c>
      <c r="N100" s="43">
        <v>0</v>
      </c>
      <c r="O100" s="20"/>
      <c r="P100" s="20"/>
      <c r="Q100" s="20"/>
    </row>
    <row r="101" spans="1:17" x14ac:dyDescent="0.25">
      <c r="A101" s="42">
        <v>2</v>
      </c>
      <c r="B101" s="19" t="s">
        <v>5</v>
      </c>
      <c r="C101" s="15" t="s">
        <v>5</v>
      </c>
      <c r="D101" s="125">
        <v>65</v>
      </c>
      <c r="E101" s="19">
        <v>7</v>
      </c>
      <c r="F101" s="19">
        <v>1</v>
      </c>
      <c r="G101" s="32"/>
      <c r="H101" s="20"/>
      <c r="I101" s="42">
        <v>2</v>
      </c>
      <c r="J101" s="19" t="s">
        <v>5</v>
      </c>
      <c r="K101" s="19" t="s">
        <v>5</v>
      </c>
      <c r="L101" s="125">
        <v>94</v>
      </c>
      <c r="M101" s="43">
        <v>10</v>
      </c>
      <c r="N101" s="43">
        <v>0</v>
      </c>
      <c r="O101" s="20"/>
      <c r="P101" s="20"/>
      <c r="Q101" s="20"/>
    </row>
    <row r="102" spans="1:17" x14ac:dyDescent="0.25">
      <c r="A102" s="42"/>
      <c r="B102" s="19" t="s">
        <v>5</v>
      </c>
      <c r="C102" s="15" t="s">
        <v>5</v>
      </c>
      <c r="D102" s="125">
        <v>63</v>
      </c>
      <c r="E102" s="19">
        <v>5</v>
      </c>
      <c r="F102" s="19">
        <v>0</v>
      </c>
      <c r="G102" s="32"/>
      <c r="H102" s="20"/>
      <c r="I102" s="42"/>
      <c r="J102" s="19" t="s">
        <v>5</v>
      </c>
      <c r="K102" s="19" t="s">
        <v>5</v>
      </c>
      <c r="L102" s="125">
        <v>68</v>
      </c>
      <c r="M102" s="43">
        <v>7</v>
      </c>
      <c r="N102" s="43">
        <v>0</v>
      </c>
      <c r="O102" s="20"/>
      <c r="P102" s="20"/>
      <c r="Q102" s="20"/>
    </row>
    <row r="103" spans="1:17" x14ac:dyDescent="0.25">
      <c r="A103" s="42"/>
      <c r="B103" s="19" t="s">
        <v>5</v>
      </c>
      <c r="C103" s="15" t="s">
        <v>5</v>
      </c>
      <c r="D103" s="125">
        <v>53</v>
      </c>
      <c r="E103" s="19">
        <v>4</v>
      </c>
      <c r="F103" s="19">
        <v>0</v>
      </c>
      <c r="G103" s="32"/>
      <c r="H103" s="20"/>
      <c r="I103" s="42"/>
      <c r="J103" s="19" t="s">
        <v>5</v>
      </c>
      <c r="K103" s="19" t="s">
        <v>5</v>
      </c>
      <c r="L103" s="125">
        <v>57</v>
      </c>
      <c r="M103" s="43">
        <v>4</v>
      </c>
      <c r="N103" s="43">
        <v>0</v>
      </c>
      <c r="O103" s="20"/>
      <c r="P103" s="20"/>
      <c r="Q103" s="20"/>
    </row>
    <row r="104" spans="1:17" x14ac:dyDescent="0.25">
      <c r="A104" s="42">
        <v>3</v>
      </c>
      <c r="B104" s="19" t="s">
        <v>5</v>
      </c>
      <c r="C104" s="15" t="s">
        <v>5</v>
      </c>
      <c r="D104" s="125">
        <v>67</v>
      </c>
      <c r="E104" s="19">
        <v>6</v>
      </c>
      <c r="F104" s="19">
        <v>0</v>
      </c>
      <c r="G104" s="32"/>
      <c r="H104" s="20"/>
      <c r="I104" s="42">
        <v>3</v>
      </c>
      <c r="J104" s="19" t="s">
        <v>5</v>
      </c>
      <c r="K104" s="19" t="s">
        <v>5</v>
      </c>
      <c r="L104" s="125">
        <v>69</v>
      </c>
      <c r="M104" s="43">
        <v>10</v>
      </c>
      <c r="N104" s="43">
        <v>0</v>
      </c>
      <c r="O104" s="20"/>
      <c r="P104" s="20"/>
      <c r="Q104" s="20"/>
    </row>
    <row r="105" spans="1:17" x14ac:dyDescent="0.25">
      <c r="A105" s="42"/>
      <c r="B105" s="19" t="s">
        <v>5</v>
      </c>
      <c r="C105" s="15" t="s">
        <v>5</v>
      </c>
      <c r="D105" s="125">
        <v>65</v>
      </c>
      <c r="E105" s="19">
        <v>6</v>
      </c>
      <c r="F105" s="19">
        <v>0</v>
      </c>
      <c r="G105" s="32"/>
      <c r="H105" s="20"/>
      <c r="I105" s="42"/>
      <c r="J105" s="19" t="s">
        <v>5</v>
      </c>
      <c r="K105" s="19" t="s">
        <v>5</v>
      </c>
      <c r="L105" s="125">
        <v>62</v>
      </c>
      <c r="M105" s="43">
        <v>9</v>
      </c>
      <c r="N105" s="43">
        <v>0</v>
      </c>
      <c r="O105" s="20"/>
      <c r="P105" s="20"/>
      <c r="Q105" s="20"/>
    </row>
    <row r="106" spans="1:17" ht="15.75" thickBot="1" x14ac:dyDescent="0.3">
      <c r="A106" s="44"/>
      <c r="B106" s="45" t="s">
        <v>5</v>
      </c>
      <c r="C106" s="77" t="s">
        <v>5</v>
      </c>
      <c r="D106" s="128">
        <v>56</v>
      </c>
      <c r="E106" s="45">
        <v>4</v>
      </c>
      <c r="F106" s="45">
        <v>0</v>
      </c>
      <c r="G106" s="32"/>
      <c r="H106" s="20"/>
      <c r="I106" s="44"/>
      <c r="J106" s="45" t="s">
        <v>5</v>
      </c>
      <c r="K106" s="45" t="s">
        <v>5</v>
      </c>
      <c r="L106" s="128">
        <v>62</v>
      </c>
      <c r="M106" s="46">
        <v>6</v>
      </c>
      <c r="N106" s="46">
        <v>0</v>
      </c>
      <c r="O106" s="20"/>
      <c r="P106" s="20"/>
      <c r="Q106" s="20"/>
    </row>
    <row r="107" spans="1:17" x14ac:dyDescent="0.25">
      <c r="A107" s="48">
        <v>4</v>
      </c>
      <c r="B107" s="18" t="s">
        <v>5</v>
      </c>
      <c r="C107" s="78" t="s">
        <v>5</v>
      </c>
      <c r="D107" s="131">
        <v>69</v>
      </c>
      <c r="E107" s="18">
        <v>8</v>
      </c>
      <c r="F107" s="18">
        <v>1</v>
      </c>
      <c r="G107" s="32" t="s">
        <v>55</v>
      </c>
      <c r="H107" s="20"/>
      <c r="I107" s="36">
        <v>4</v>
      </c>
      <c r="J107" s="37" t="s">
        <v>5</v>
      </c>
      <c r="K107" s="37" t="s">
        <v>5</v>
      </c>
      <c r="L107" s="129">
        <v>124</v>
      </c>
      <c r="M107" s="38">
        <v>12</v>
      </c>
      <c r="N107" s="38">
        <v>0</v>
      </c>
      <c r="O107" s="20" t="s">
        <v>55</v>
      </c>
      <c r="P107" s="20"/>
      <c r="Q107" s="20"/>
    </row>
    <row r="108" spans="1:17" x14ac:dyDescent="0.25">
      <c r="A108" s="42"/>
      <c r="B108" s="19" t="s">
        <v>5</v>
      </c>
      <c r="C108" s="15" t="s">
        <v>5</v>
      </c>
      <c r="D108" s="125">
        <v>66</v>
      </c>
      <c r="E108" s="19">
        <v>7</v>
      </c>
      <c r="F108" s="19">
        <v>0</v>
      </c>
      <c r="G108" s="32"/>
      <c r="H108" s="20"/>
      <c r="I108" s="42"/>
      <c r="J108" s="19" t="s">
        <v>5</v>
      </c>
      <c r="K108" s="19" t="s">
        <v>5</v>
      </c>
      <c r="L108" s="125">
        <v>82</v>
      </c>
      <c r="M108" s="43">
        <v>9</v>
      </c>
      <c r="N108" s="43">
        <v>0</v>
      </c>
      <c r="O108" s="20"/>
      <c r="P108" s="20"/>
      <c r="Q108" s="20"/>
    </row>
    <row r="109" spans="1:17" x14ac:dyDescent="0.25">
      <c r="A109" s="42"/>
      <c r="B109" s="19" t="s">
        <v>5</v>
      </c>
      <c r="C109" s="15" t="s">
        <v>5</v>
      </c>
      <c r="D109" s="125">
        <v>62</v>
      </c>
      <c r="E109" s="19">
        <v>6</v>
      </c>
      <c r="F109" s="19">
        <v>0</v>
      </c>
      <c r="G109" s="32"/>
      <c r="H109" s="20"/>
      <c r="I109" s="42"/>
      <c r="J109" s="19" t="s">
        <v>5</v>
      </c>
      <c r="K109" s="19" t="s">
        <v>5</v>
      </c>
      <c r="L109" s="125">
        <v>65</v>
      </c>
      <c r="M109" s="43">
        <v>6</v>
      </c>
      <c r="N109" s="43">
        <v>0</v>
      </c>
      <c r="O109" s="20"/>
      <c r="P109" s="20"/>
      <c r="Q109" s="20"/>
    </row>
    <row r="110" spans="1:17" x14ac:dyDescent="0.25">
      <c r="A110" s="42">
        <v>5</v>
      </c>
      <c r="B110" s="19" t="s">
        <v>5</v>
      </c>
      <c r="C110" s="15" t="s">
        <v>5</v>
      </c>
      <c r="D110" s="125">
        <v>83</v>
      </c>
      <c r="E110" s="19">
        <v>10</v>
      </c>
      <c r="F110" s="19">
        <v>1</v>
      </c>
      <c r="G110" s="32"/>
      <c r="H110" s="20"/>
      <c r="I110" s="42">
        <v>5</v>
      </c>
      <c r="J110" s="19" t="s">
        <v>5</v>
      </c>
      <c r="K110" s="19" t="s">
        <v>5</v>
      </c>
      <c r="L110" s="125">
        <v>79</v>
      </c>
      <c r="M110" s="43">
        <v>10</v>
      </c>
      <c r="N110" s="43">
        <v>0</v>
      </c>
      <c r="O110" s="20"/>
      <c r="P110" s="20"/>
      <c r="Q110" s="20"/>
    </row>
    <row r="111" spans="1:17" x14ac:dyDescent="0.25">
      <c r="A111" s="42"/>
      <c r="B111" s="19" t="s">
        <v>5</v>
      </c>
      <c r="C111" s="15" t="s">
        <v>5</v>
      </c>
      <c r="D111" s="125">
        <v>71</v>
      </c>
      <c r="E111" s="19">
        <v>8</v>
      </c>
      <c r="F111" s="19">
        <v>0</v>
      </c>
      <c r="G111" s="32"/>
      <c r="H111" s="20"/>
      <c r="I111" s="42"/>
      <c r="J111" s="19" t="s">
        <v>5</v>
      </c>
      <c r="K111" s="19" t="s">
        <v>5</v>
      </c>
      <c r="L111" s="125">
        <v>67</v>
      </c>
      <c r="M111" s="43">
        <v>7</v>
      </c>
      <c r="N111" s="43">
        <v>0</v>
      </c>
      <c r="O111" s="20"/>
      <c r="P111" s="20"/>
      <c r="Q111" s="20"/>
    </row>
    <row r="112" spans="1:17" x14ac:dyDescent="0.25">
      <c r="A112" s="42"/>
      <c r="B112" s="19" t="s">
        <v>5</v>
      </c>
      <c r="C112" s="15" t="s">
        <v>5</v>
      </c>
      <c r="D112" s="125">
        <v>59</v>
      </c>
      <c r="E112" s="19">
        <v>6</v>
      </c>
      <c r="F112" s="19">
        <v>0</v>
      </c>
      <c r="G112" s="32"/>
      <c r="H112" s="20"/>
      <c r="I112" s="42"/>
      <c r="J112" s="19" t="s">
        <v>5</v>
      </c>
      <c r="K112" s="19" t="s">
        <v>5</v>
      </c>
      <c r="L112" s="125">
        <v>55</v>
      </c>
      <c r="M112" s="43">
        <v>6</v>
      </c>
      <c r="N112" s="43">
        <v>0</v>
      </c>
      <c r="O112" s="20"/>
      <c r="P112" s="20"/>
      <c r="Q112" s="20"/>
    </row>
    <row r="113" spans="1:17" x14ac:dyDescent="0.25">
      <c r="A113" s="42">
        <v>6</v>
      </c>
      <c r="B113" s="19" t="s">
        <v>5</v>
      </c>
      <c r="C113" s="19" t="s">
        <v>5</v>
      </c>
      <c r="D113" s="131">
        <v>141</v>
      </c>
      <c r="E113" s="18">
        <v>19</v>
      </c>
      <c r="F113" s="18">
        <v>2</v>
      </c>
      <c r="G113" s="32"/>
      <c r="H113" s="20"/>
      <c r="I113" s="42">
        <v>6</v>
      </c>
      <c r="J113" s="19" t="s">
        <v>5</v>
      </c>
      <c r="K113" s="19" t="s">
        <v>5</v>
      </c>
      <c r="L113" s="125">
        <v>87</v>
      </c>
      <c r="M113" s="19">
        <v>11</v>
      </c>
      <c r="N113" s="19">
        <v>0</v>
      </c>
      <c r="O113" s="20"/>
      <c r="P113" s="20"/>
      <c r="Q113" s="20"/>
    </row>
    <row r="114" spans="1:17" x14ac:dyDescent="0.25">
      <c r="A114" s="42"/>
      <c r="B114" s="19" t="s">
        <v>5</v>
      </c>
      <c r="C114" s="19" t="s">
        <v>5</v>
      </c>
      <c r="D114" s="125">
        <v>134</v>
      </c>
      <c r="E114" s="19">
        <v>17</v>
      </c>
      <c r="F114" s="19">
        <v>1</v>
      </c>
      <c r="G114" s="32"/>
      <c r="H114" s="20"/>
      <c r="I114" s="42"/>
      <c r="J114" s="19" t="s">
        <v>5</v>
      </c>
      <c r="K114" s="19" t="s">
        <v>5</v>
      </c>
      <c r="L114" s="125">
        <v>84</v>
      </c>
      <c r="M114" s="19">
        <v>10</v>
      </c>
      <c r="N114" s="19">
        <v>0</v>
      </c>
      <c r="O114" s="20"/>
      <c r="P114" s="20"/>
      <c r="Q114" s="20"/>
    </row>
    <row r="115" spans="1:17" ht="15.75" thickBot="1" x14ac:dyDescent="0.3">
      <c r="A115" s="44"/>
      <c r="B115" s="45" t="s">
        <v>5</v>
      </c>
      <c r="C115" s="45" t="s">
        <v>5</v>
      </c>
      <c r="D115" s="128">
        <v>99</v>
      </c>
      <c r="E115" s="45">
        <v>13</v>
      </c>
      <c r="F115" s="45">
        <v>1</v>
      </c>
      <c r="G115" s="32"/>
      <c r="H115" s="20"/>
      <c r="I115" s="44"/>
      <c r="J115" s="45" t="s">
        <v>5</v>
      </c>
      <c r="K115" s="45" t="s">
        <v>5</v>
      </c>
      <c r="L115" s="128">
        <v>80</v>
      </c>
      <c r="M115" s="45">
        <v>9</v>
      </c>
      <c r="N115" s="45">
        <v>0</v>
      </c>
      <c r="O115" s="20"/>
      <c r="P115" s="20"/>
      <c r="Q115" s="20"/>
    </row>
    <row r="116" spans="1:17" x14ac:dyDescent="0.25">
      <c r="A116" s="36">
        <v>7</v>
      </c>
      <c r="B116" s="37" t="s">
        <v>5</v>
      </c>
      <c r="C116" s="37" t="s">
        <v>5</v>
      </c>
      <c r="D116" s="129">
        <v>141</v>
      </c>
      <c r="E116" s="37">
        <v>19</v>
      </c>
      <c r="F116" s="37">
        <v>2</v>
      </c>
      <c r="G116" s="32" t="s">
        <v>57</v>
      </c>
      <c r="H116" s="20"/>
      <c r="I116" s="18">
        <v>7</v>
      </c>
      <c r="J116" s="37" t="s">
        <v>5</v>
      </c>
      <c r="K116" s="37" t="s">
        <v>5</v>
      </c>
      <c r="L116" s="131">
        <v>107</v>
      </c>
      <c r="M116" s="18">
        <v>12</v>
      </c>
      <c r="N116" s="38">
        <v>0</v>
      </c>
      <c r="O116" s="20" t="s">
        <v>56</v>
      </c>
      <c r="P116" s="20"/>
      <c r="Q116" s="20"/>
    </row>
    <row r="117" spans="1:17" x14ac:dyDescent="0.25">
      <c r="A117" s="42"/>
      <c r="B117" s="19" t="s">
        <v>5</v>
      </c>
      <c r="C117" s="19" t="s">
        <v>5</v>
      </c>
      <c r="D117" s="125">
        <v>120</v>
      </c>
      <c r="E117" s="19">
        <v>14</v>
      </c>
      <c r="F117" s="19">
        <v>1</v>
      </c>
      <c r="G117" s="32"/>
      <c r="H117" s="20"/>
      <c r="I117" s="19"/>
      <c r="J117" s="19" t="s">
        <v>5</v>
      </c>
      <c r="K117" s="19" t="s">
        <v>5</v>
      </c>
      <c r="L117" s="125">
        <v>78</v>
      </c>
      <c r="M117" s="19">
        <v>8</v>
      </c>
      <c r="N117" s="43">
        <v>0</v>
      </c>
      <c r="O117" s="20"/>
      <c r="P117" s="20"/>
      <c r="Q117" s="20"/>
    </row>
    <row r="118" spans="1:17" x14ac:dyDescent="0.25">
      <c r="A118" s="42"/>
      <c r="B118" s="19" t="s">
        <v>5</v>
      </c>
      <c r="C118" s="19" t="s">
        <v>5</v>
      </c>
      <c r="D118" s="125">
        <v>119</v>
      </c>
      <c r="E118" s="19">
        <v>10</v>
      </c>
      <c r="F118" s="19">
        <v>0</v>
      </c>
      <c r="G118" s="32"/>
      <c r="H118" s="20"/>
      <c r="I118" s="19"/>
      <c r="J118" s="19" t="s">
        <v>5</v>
      </c>
      <c r="K118" s="19" t="s">
        <v>5</v>
      </c>
      <c r="L118" s="125">
        <v>75</v>
      </c>
      <c r="M118" s="19">
        <v>7</v>
      </c>
      <c r="N118" s="43">
        <v>0</v>
      </c>
      <c r="O118" s="20"/>
      <c r="P118" s="20"/>
      <c r="Q118" s="20"/>
    </row>
    <row r="119" spans="1:17" x14ac:dyDescent="0.25">
      <c r="A119" s="42">
        <v>8</v>
      </c>
      <c r="B119" s="19" t="s">
        <v>5</v>
      </c>
      <c r="C119" s="19" t="s">
        <v>5</v>
      </c>
      <c r="D119" s="125">
        <v>119</v>
      </c>
      <c r="E119" s="19">
        <v>13</v>
      </c>
      <c r="F119" s="19">
        <v>1</v>
      </c>
      <c r="G119" s="32"/>
      <c r="H119" s="20" t="s">
        <v>63</v>
      </c>
      <c r="I119" s="19">
        <v>8</v>
      </c>
      <c r="J119" s="19" t="s">
        <v>5</v>
      </c>
      <c r="K119" s="19" t="s">
        <v>5</v>
      </c>
      <c r="L119" s="125">
        <v>120</v>
      </c>
      <c r="M119" s="19">
        <v>11</v>
      </c>
      <c r="N119" s="43">
        <v>0</v>
      </c>
      <c r="O119" s="20"/>
      <c r="P119" s="20"/>
      <c r="Q119" s="20"/>
    </row>
    <row r="120" spans="1:17" x14ac:dyDescent="0.25">
      <c r="A120" s="42"/>
      <c r="B120" s="19" t="s">
        <v>5</v>
      </c>
      <c r="C120" s="19" t="s">
        <v>5</v>
      </c>
      <c r="D120" s="125">
        <v>83</v>
      </c>
      <c r="E120" s="19">
        <v>12</v>
      </c>
      <c r="F120" s="19">
        <v>0</v>
      </c>
      <c r="G120" s="32"/>
      <c r="H120" s="20"/>
      <c r="I120" s="19"/>
      <c r="J120" s="19" t="s">
        <v>5</v>
      </c>
      <c r="K120" s="19" t="s">
        <v>5</v>
      </c>
      <c r="L120" s="125">
        <v>93</v>
      </c>
      <c r="M120" s="19">
        <v>9</v>
      </c>
      <c r="N120" s="43">
        <v>0</v>
      </c>
      <c r="O120" s="20"/>
      <c r="P120" s="20"/>
      <c r="Q120" s="20"/>
    </row>
    <row r="121" spans="1:17" x14ac:dyDescent="0.25">
      <c r="A121" s="42"/>
      <c r="B121" s="19" t="s">
        <v>5</v>
      </c>
      <c r="C121" s="19" t="s">
        <v>5</v>
      </c>
      <c r="D121" s="125">
        <v>73</v>
      </c>
      <c r="E121" s="19">
        <v>8</v>
      </c>
      <c r="F121" s="19">
        <v>0</v>
      </c>
      <c r="G121" s="32"/>
      <c r="H121" s="20"/>
      <c r="I121" s="19"/>
      <c r="J121" s="19" t="s">
        <v>5</v>
      </c>
      <c r="K121" s="19" t="s">
        <v>5</v>
      </c>
      <c r="L121" s="125">
        <v>84</v>
      </c>
      <c r="M121" s="19">
        <v>4</v>
      </c>
      <c r="N121" s="43">
        <v>0</v>
      </c>
      <c r="O121" s="20"/>
      <c r="P121" s="20"/>
      <c r="Q121" s="20"/>
    </row>
    <row r="122" spans="1:17" x14ac:dyDescent="0.25">
      <c r="A122" s="42">
        <v>9</v>
      </c>
      <c r="B122" s="19" t="s">
        <v>5</v>
      </c>
      <c r="C122" s="19" t="s">
        <v>5</v>
      </c>
      <c r="D122" s="125">
        <v>109</v>
      </c>
      <c r="E122" s="19">
        <v>9</v>
      </c>
      <c r="F122" s="19">
        <v>0</v>
      </c>
      <c r="G122" s="32"/>
      <c r="H122" s="20"/>
      <c r="I122" s="19">
        <v>9</v>
      </c>
      <c r="J122" s="19" t="s">
        <v>5</v>
      </c>
      <c r="K122" s="19" t="s">
        <v>5</v>
      </c>
      <c r="L122" s="125">
        <v>96</v>
      </c>
      <c r="M122" s="19">
        <v>8</v>
      </c>
      <c r="N122" s="19">
        <v>0</v>
      </c>
      <c r="O122" s="20"/>
      <c r="P122" s="20"/>
      <c r="Q122" s="20"/>
    </row>
    <row r="123" spans="1:17" x14ac:dyDescent="0.25">
      <c r="A123" s="42"/>
      <c r="B123" s="19" t="s">
        <v>5</v>
      </c>
      <c r="C123" s="19" t="s">
        <v>5</v>
      </c>
      <c r="D123" s="125">
        <v>84</v>
      </c>
      <c r="E123" s="19">
        <v>8</v>
      </c>
      <c r="F123" s="19">
        <v>0</v>
      </c>
      <c r="G123" s="32"/>
      <c r="H123" s="20"/>
      <c r="I123" s="19"/>
      <c r="J123" s="19" t="s">
        <v>5</v>
      </c>
      <c r="K123" s="19" t="s">
        <v>5</v>
      </c>
      <c r="L123" s="125">
        <v>93</v>
      </c>
      <c r="M123" s="19">
        <v>4</v>
      </c>
      <c r="N123" s="19">
        <v>0</v>
      </c>
      <c r="O123" s="20"/>
      <c r="P123" s="20"/>
      <c r="Q123" s="20"/>
    </row>
    <row r="124" spans="1:17" ht="15.75" thickBot="1" x14ac:dyDescent="0.3">
      <c r="A124" s="44"/>
      <c r="B124" s="45" t="s">
        <v>5</v>
      </c>
      <c r="C124" s="45" t="s">
        <v>5</v>
      </c>
      <c r="D124" s="128">
        <v>82</v>
      </c>
      <c r="E124" s="45">
        <v>3</v>
      </c>
      <c r="F124" s="45">
        <v>0</v>
      </c>
      <c r="G124" s="32"/>
      <c r="H124" s="20"/>
      <c r="I124" s="19"/>
      <c r="J124" s="45" t="s">
        <v>5</v>
      </c>
      <c r="K124" s="45" t="s">
        <v>5</v>
      </c>
      <c r="L124" s="125">
        <v>93</v>
      </c>
      <c r="M124" s="19">
        <v>5</v>
      </c>
      <c r="N124" s="45">
        <v>0</v>
      </c>
      <c r="O124" s="20"/>
      <c r="P124" s="20"/>
      <c r="Q124" s="20"/>
    </row>
    <row r="125" spans="1:17" x14ac:dyDescent="0.25">
      <c r="A125" s="59" t="s">
        <v>6</v>
      </c>
      <c r="B125" s="59"/>
      <c r="C125" s="59"/>
      <c r="D125" s="60">
        <f>AVERAGE(D98:D124)</f>
        <v>84.851851851851848</v>
      </c>
      <c r="E125" s="60">
        <f>AVERAGE(E98:E124)</f>
        <v>8.6666666666666661</v>
      </c>
      <c r="F125" s="60">
        <f>AVERAGE(F98:F124)</f>
        <v>0.44444444444444442</v>
      </c>
      <c r="G125" s="61"/>
      <c r="H125" s="20"/>
      <c r="I125" s="62" t="s">
        <v>6</v>
      </c>
      <c r="J125" s="62"/>
      <c r="K125" s="62"/>
      <c r="L125" s="73">
        <f>AVERAGE(L98:L124)</f>
        <v>80.333333333333329</v>
      </c>
      <c r="M125" s="73">
        <f t="shared" ref="M125:N125" si="13">AVERAGE(M98:M124)</f>
        <v>7.9259259259259256</v>
      </c>
      <c r="N125" s="73">
        <f t="shared" si="13"/>
        <v>0</v>
      </c>
      <c r="O125" s="20"/>
      <c r="P125" s="20"/>
      <c r="Q125" s="20"/>
    </row>
    <row r="126" spans="1:17" x14ac:dyDescent="0.25">
      <c r="A126" s="62" t="s">
        <v>21</v>
      </c>
      <c r="B126" s="62"/>
      <c r="C126" s="62"/>
      <c r="D126" s="73">
        <f>STDEV(D98:D124)</f>
        <v>27.332290995343428</v>
      </c>
      <c r="E126" s="73">
        <f>STDEV(E98:E124)</f>
        <v>4.6409548089225714</v>
      </c>
      <c r="F126" s="73">
        <f>STDEV(F98:F124)</f>
        <v>0.64051261522034852</v>
      </c>
      <c r="G126" s="61"/>
      <c r="H126" s="20"/>
      <c r="I126" s="62" t="s">
        <v>21</v>
      </c>
      <c r="J126" s="62"/>
      <c r="K126" s="62"/>
      <c r="L126" s="73">
        <f>STDEV(L98:L124)</f>
        <v>18.51195040216745</v>
      </c>
      <c r="M126" s="73">
        <f t="shared" ref="M126:N126" si="14">STDEV(M98:M124)</f>
        <v>2.5256518720752834</v>
      </c>
      <c r="N126" s="73">
        <f t="shared" si="14"/>
        <v>0</v>
      </c>
      <c r="O126" s="20"/>
      <c r="P126" s="20"/>
      <c r="Q126" s="20"/>
    </row>
    <row r="127" spans="1:17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32" spans="1:19" ht="54" customHeight="1" x14ac:dyDescent="0.25"/>
    <row r="138" spans="1:19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1:19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1:19" x14ac:dyDescent="0.25">
      <c r="A140" s="32"/>
      <c r="B140" s="32"/>
      <c r="C140" s="32"/>
      <c r="D140" s="32"/>
      <c r="E140" s="32"/>
      <c r="F140" s="32"/>
      <c r="G140" s="27"/>
      <c r="H140" s="27"/>
      <c r="I140" s="27"/>
      <c r="J140" s="27"/>
      <c r="K140" s="32"/>
      <c r="L140" s="32"/>
      <c r="M140" s="32"/>
      <c r="N140" s="32"/>
      <c r="O140" s="32"/>
      <c r="P140" s="32"/>
      <c r="Q140" s="32"/>
      <c r="R140" s="32"/>
      <c r="S140" s="20"/>
    </row>
    <row r="141" spans="1:19" x14ac:dyDescent="0.25">
      <c r="A141" s="32"/>
      <c r="B141" s="35"/>
      <c r="C141" s="35"/>
      <c r="D141" s="35"/>
      <c r="E141" s="35"/>
      <c r="F141" s="35"/>
      <c r="G141" s="27"/>
      <c r="H141" s="27"/>
      <c r="I141" s="27"/>
      <c r="J141" s="27"/>
      <c r="K141" s="32"/>
      <c r="L141" s="35"/>
      <c r="M141" s="35"/>
      <c r="N141" s="35"/>
      <c r="O141" s="35"/>
      <c r="P141" s="35"/>
      <c r="Q141" s="32"/>
      <c r="R141" s="32"/>
      <c r="S141" s="20"/>
    </row>
    <row r="142" spans="1:19" x14ac:dyDescent="0.25">
      <c r="A142" s="182"/>
      <c r="B142" s="182"/>
      <c r="C142" s="182"/>
      <c r="D142" s="183"/>
      <c r="E142" s="182"/>
      <c r="F142" s="182"/>
      <c r="G142" s="27"/>
      <c r="H142" s="27"/>
      <c r="I142" s="27"/>
      <c r="J142" s="27"/>
      <c r="K142" s="182"/>
      <c r="L142" s="182"/>
      <c r="M142" s="182"/>
      <c r="N142" s="183"/>
      <c r="O142" s="182"/>
      <c r="P142" s="182"/>
      <c r="Q142" s="184"/>
      <c r="R142" s="184"/>
      <c r="S142" s="40"/>
    </row>
    <row r="143" spans="1:19" x14ac:dyDescent="0.25">
      <c r="A143" s="182"/>
      <c r="B143" s="182"/>
      <c r="C143" s="182"/>
      <c r="D143" s="183"/>
      <c r="E143" s="182"/>
      <c r="F143" s="182"/>
      <c r="G143" s="27"/>
      <c r="H143" s="27"/>
      <c r="I143" s="27"/>
      <c r="J143" s="27"/>
      <c r="K143" s="182"/>
      <c r="L143" s="182"/>
      <c r="M143" s="182"/>
      <c r="N143" s="183"/>
      <c r="O143" s="182"/>
      <c r="P143" s="182"/>
      <c r="Q143" s="32"/>
      <c r="R143" s="32"/>
      <c r="S143" s="20"/>
    </row>
    <row r="144" spans="1:19" x14ac:dyDescent="0.25">
      <c r="A144" s="182"/>
      <c r="B144" s="182"/>
      <c r="C144" s="182"/>
      <c r="D144" s="183"/>
      <c r="E144" s="182"/>
      <c r="F144" s="182"/>
      <c r="G144" s="27"/>
      <c r="H144" s="27"/>
      <c r="I144" s="27"/>
      <c r="J144" s="27"/>
      <c r="K144" s="182"/>
      <c r="L144" s="182"/>
      <c r="M144" s="182"/>
      <c r="N144" s="183"/>
      <c r="O144" s="182"/>
      <c r="P144" s="182"/>
      <c r="Q144" s="32"/>
      <c r="R144" s="32"/>
      <c r="S144" s="20"/>
    </row>
    <row r="145" spans="1:19" x14ac:dyDescent="0.25">
      <c r="A145" s="182"/>
      <c r="B145" s="182"/>
      <c r="C145" s="182"/>
      <c r="D145" s="183"/>
      <c r="E145" s="182"/>
      <c r="F145" s="182"/>
      <c r="G145" s="27"/>
      <c r="H145" s="27"/>
      <c r="I145" s="27"/>
      <c r="J145" s="27"/>
      <c r="K145" s="182"/>
      <c r="L145" s="182"/>
      <c r="M145" s="182"/>
      <c r="N145" s="183"/>
      <c r="O145" s="182"/>
      <c r="P145" s="182"/>
      <c r="Q145" s="32"/>
      <c r="R145" s="32"/>
      <c r="S145" s="20"/>
    </row>
    <row r="146" spans="1:19" x14ac:dyDescent="0.25">
      <c r="A146" s="182"/>
      <c r="B146" s="182"/>
      <c r="C146" s="182"/>
      <c r="D146" s="183"/>
      <c r="E146" s="182"/>
      <c r="F146" s="182"/>
      <c r="G146" s="27"/>
      <c r="H146" s="27"/>
      <c r="I146" s="27"/>
      <c r="J146" s="27"/>
      <c r="K146" s="182"/>
      <c r="L146" s="182"/>
      <c r="M146" s="182"/>
      <c r="N146" s="183"/>
      <c r="O146" s="182"/>
      <c r="P146" s="182"/>
      <c r="Q146" s="32"/>
      <c r="R146" s="32"/>
      <c r="S146" s="20"/>
    </row>
    <row r="147" spans="1:19" x14ac:dyDescent="0.25">
      <c r="A147" s="182"/>
      <c r="B147" s="182"/>
      <c r="C147" s="182"/>
      <c r="D147" s="183"/>
      <c r="E147" s="182"/>
      <c r="F147" s="182"/>
      <c r="G147" s="27"/>
      <c r="H147" s="27"/>
      <c r="I147" s="27"/>
      <c r="J147" s="27"/>
      <c r="K147" s="182"/>
      <c r="L147" s="182"/>
      <c r="M147" s="182"/>
      <c r="N147" s="183"/>
      <c r="O147" s="182"/>
      <c r="P147" s="182"/>
      <c r="Q147" s="32"/>
      <c r="R147" s="32"/>
      <c r="S147" s="20"/>
    </row>
    <row r="148" spans="1:19" x14ac:dyDescent="0.25">
      <c r="A148" s="182"/>
      <c r="B148" s="182"/>
      <c r="C148" s="182"/>
      <c r="D148" s="183"/>
      <c r="E148" s="182"/>
      <c r="F148" s="182"/>
      <c r="G148" s="27"/>
      <c r="H148" s="27"/>
      <c r="I148" s="27"/>
      <c r="J148" s="27"/>
      <c r="K148" s="182"/>
      <c r="L148" s="182"/>
      <c r="M148" s="182"/>
      <c r="N148" s="183"/>
      <c r="O148" s="182"/>
      <c r="P148" s="182"/>
      <c r="Q148" s="32"/>
      <c r="R148" s="32"/>
      <c r="S148" s="20"/>
    </row>
    <row r="149" spans="1:19" x14ac:dyDescent="0.25">
      <c r="A149" s="182"/>
      <c r="B149" s="182"/>
      <c r="C149" s="182"/>
      <c r="D149" s="183"/>
      <c r="E149" s="182"/>
      <c r="F149" s="182"/>
      <c r="G149" s="27"/>
      <c r="H149" s="27"/>
      <c r="I149" s="27"/>
      <c r="J149" s="27"/>
      <c r="K149" s="182"/>
      <c r="L149" s="182"/>
      <c r="M149" s="182"/>
      <c r="N149" s="183"/>
      <c r="O149" s="182"/>
      <c r="P149" s="182"/>
      <c r="Q149" s="32"/>
      <c r="R149" s="32"/>
      <c r="S149" s="20"/>
    </row>
    <row r="150" spans="1:19" x14ac:dyDescent="0.25">
      <c r="A150" s="182"/>
      <c r="B150" s="182"/>
      <c r="C150" s="182"/>
      <c r="D150" s="183"/>
      <c r="E150" s="182"/>
      <c r="F150" s="182"/>
      <c r="G150" s="27"/>
      <c r="H150" s="27"/>
      <c r="I150" s="27"/>
      <c r="J150" s="27"/>
      <c r="K150" s="182"/>
      <c r="L150" s="182"/>
      <c r="M150" s="182"/>
      <c r="N150" s="183"/>
      <c r="O150" s="182"/>
      <c r="P150" s="182"/>
      <c r="Q150" s="32"/>
      <c r="R150" s="32"/>
      <c r="S150" s="20"/>
    </row>
    <row r="151" spans="1:19" x14ac:dyDescent="0.25">
      <c r="A151" s="32"/>
      <c r="B151" s="32"/>
      <c r="C151" s="32"/>
      <c r="D151" s="21"/>
      <c r="E151" s="32"/>
      <c r="F151" s="32"/>
      <c r="G151" s="27"/>
      <c r="H151" s="27"/>
      <c r="I151" s="27"/>
      <c r="J151" s="27"/>
      <c r="K151" s="32"/>
      <c r="L151" s="32"/>
      <c r="M151" s="32"/>
      <c r="N151" s="21"/>
      <c r="O151" s="32"/>
      <c r="P151" s="32"/>
      <c r="Q151" s="39"/>
      <c r="R151" s="32"/>
      <c r="S151" s="20"/>
    </row>
    <row r="152" spans="1:19" x14ac:dyDescent="0.25">
      <c r="A152" s="32"/>
      <c r="B152" s="32"/>
      <c r="C152" s="32"/>
      <c r="D152" s="21"/>
      <c r="E152" s="32"/>
      <c r="F152" s="32"/>
      <c r="G152" s="27"/>
      <c r="H152" s="27"/>
      <c r="I152" s="27"/>
      <c r="J152" s="27"/>
      <c r="K152" s="32"/>
      <c r="L152" s="32"/>
      <c r="M152" s="32"/>
      <c r="N152" s="21"/>
      <c r="O152" s="32"/>
      <c r="P152" s="32"/>
      <c r="Q152" s="32"/>
      <c r="R152" s="32"/>
      <c r="S152" s="20"/>
    </row>
    <row r="153" spans="1:19" x14ac:dyDescent="0.25">
      <c r="A153" s="32"/>
      <c r="B153" s="32"/>
      <c r="C153" s="32"/>
      <c r="D153" s="21"/>
      <c r="E153" s="32"/>
      <c r="F153" s="32"/>
      <c r="G153" s="27"/>
      <c r="H153" s="27"/>
      <c r="I153" s="27"/>
      <c r="J153" s="27"/>
      <c r="K153" s="32"/>
      <c r="L153" s="32"/>
      <c r="M153" s="32"/>
      <c r="N153" s="21"/>
      <c r="O153" s="32"/>
      <c r="P153" s="32"/>
      <c r="Q153" s="32"/>
      <c r="R153" s="32"/>
      <c r="S153" s="20"/>
    </row>
    <row r="154" spans="1:19" x14ac:dyDescent="0.25">
      <c r="A154" s="32"/>
      <c r="B154" s="32"/>
      <c r="C154" s="32"/>
      <c r="D154" s="32"/>
      <c r="E154" s="32"/>
      <c r="F154" s="32"/>
      <c r="G154" s="27"/>
      <c r="H154" s="27"/>
      <c r="I154" s="27"/>
      <c r="J154" s="27"/>
      <c r="K154" s="32"/>
      <c r="L154" s="32"/>
      <c r="M154" s="32"/>
      <c r="N154" s="32"/>
      <c r="O154" s="32"/>
      <c r="P154" s="32"/>
      <c r="Q154" s="32"/>
      <c r="R154" s="32"/>
      <c r="S154" s="20"/>
    </row>
    <row r="155" spans="1:19" x14ac:dyDescent="0.25">
      <c r="A155" s="32"/>
      <c r="B155" s="32"/>
      <c r="C155" s="32"/>
      <c r="D155" s="32"/>
      <c r="E155" s="32"/>
      <c r="F155" s="32"/>
      <c r="G155" s="27"/>
      <c r="H155" s="27"/>
      <c r="I155" s="27"/>
      <c r="J155" s="27"/>
      <c r="K155" s="32"/>
      <c r="L155" s="32"/>
      <c r="M155" s="32"/>
      <c r="N155" s="32"/>
      <c r="O155" s="32"/>
      <c r="P155" s="32"/>
      <c r="Q155" s="32"/>
      <c r="R155" s="32"/>
      <c r="S155" s="20"/>
    </row>
    <row r="156" spans="1:19" x14ac:dyDescent="0.25">
      <c r="A156" s="32"/>
      <c r="B156" s="32"/>
      <c r="C156" s="32"/>
      <c r="D156" s="32"/>
      <c r="E156" s="32"/>
      <c r="F156" s="32"/>
      <c r="G156" s="27"/>
      <c r="H156" s="27"/>
      <c r="I156" s="27"/>
      <c r="J156" s="27"/>
      <c r="K156" s="32"/>
      <c r="L156" s="32"/>
      <c r="M156" s="32"/>
      <c r="N156" s="32"/>
      <c r="O156" s="32"/>
      <c r="P156" s="32"/>
      <c r="Q156" s="32"/>
      <c r="R156" s="32"/>
      <c r="S156" s="20"/>
    </row>
    <row r="157" spans="1:19" x14ac:dyDescent="0.25">
      <c r="A157" s="32"/>
      <c r="B157" s="32"/>
      <c r="C157" s="32"/>
      <c r="D157" s="32"/>
      <c r="E157" s="32"/>
      <c r="F157" s="32"/>
      <c r="G157" s="27"/>
      <c r="H157" s="27"/>
      <c r="I157" s="27"/>
      <c r="J157" s="27"/>
      <c r="K157" s="32"/>
      <c r="L157" s="32"/>
      <c r="M157" s="32"/>
      <c r="N157" s="32"/>
      <c r="O157" s="32"/>
      <c r="P157" s="32"/>
      <c r="Q157" s="32"/>
      <c r="R157" s="32"/>
      <c r="S157" s="20"/>
    </row>
    <row r="158" spans="1:19" x14ac:dyDescent="0.25">
      <c r="A158" s="32"/>
      <c r="B158" s="32"/>
      <c r="C158" s="32"/>
      <c r="D158" s="32"/>
      <c r="E158" s="32"/>
      <c r="F158" s="32"/>
      <c r="G158" s="27"/>
      <c r="H158" s="27"/>
      <c r="I158" s="27"/>
      <c r="J158" s="27"/>
      <c r="K158" s="32"/>
      <c r="L158" s="32"/>
      <c r="M158" s="32"/>
      <c r="N158" s="32"/>
      <c r="O158" s="32"/>
      <c r="P158" s="32"/>
      <c r="Q158" s="32"/>
      <c r="R158" s="32"/>
      <c r="S158" s="20"/>
    </row>
    <row r="159" spans="1:19" x14ac:dyDescent="0.25">
      <c r="A159" s="32"/>
      <c r="B159" s="32"/>
      <c r="C159" s="32"/>
      <c r="D159" s="32"/>
      <c r="E159" s="32"/>
      <c r="F159" s="32"/>
      <c r="G159" s="27"/>
      <c r="H159" s="27"/>
      <c r="I159" s="27"/>
      <c r="J159" s="27"/>
      <c r="K159" s="32"/>
      <c r="L159" s="32"/>
      <c r="M159" s="32"/>
      <c r="N159" s="32"/>
      <c r="O159" s="32"/>
      <c r="P159" s="32"/>
      <c r="Q159" s="32"/>
      <c r="R159" s="32"/>
      <c r="S159" s="20"/>
    </row>
    <row r="160" spans="1:19" x14ac:dyDescent="0.25">
      <c r="A160" s="32"/>
      <c r="B160" s="32"/>
      <c r="C160" s="32"/>
      <c r="D160" s="21"/>
      <c r="E160" s="32"/>
      <c r="F160" s="32"/>
      <c r="G160" s="79"/>
      <c r="H160" s="27"/>
      <c r="I160" s="27"/>
      <c r="J160" s="27"/>
      <c r="K160" s="32"/>
      <c r="L160" s="32"/>
      <c r="M160" s="32"/>
      <c r="N160" s="21"/>
      <c r="O160" s="32"/>
      <c r="P160" s="32"/>
      <c r="Q160" s="39"/>
      <c r="R160" s="32"/>
      <c r="S160" s="20"/>
    </row>
    <row r="161" spans="1:19" x14ac:dyDescent="0.25">
      <c r="A161" s="32"/>
      <c r="B161" s="32"/>
      <c r="C161" s="32"/>
      <c r="D161" s="21"/>
      <c r="E161" s="32"/>
      <c r="F161" s="32"/>
      <c r="G161" s="79"/>
      <c r="H161" s="27"/>
      <c r="I161" s="27"/>
      <c r="J161" s="27"/>
      <c r="K161" s="32"/>
      <c r="L161" s="32"/>
      <c r="M161" s="32"/>
      <c r="N161" s="21"/>
      <c r="O161" s="32"/>
      <c r="P161" s="32"/>
      <c r="Q161" s="32"/>
      <c r="R161" s="32"/>
      <c r="S161" s="20"/>
    </row>
    <row r="162" spans="1:19" x14ac:dyDescent="0.25">
      <c r="A162" s="32"/>
      <c r="B162" s="32"/>
      <c r="C162" s="32"/>
      <c r="D162" s="21"/>
      <c r="E162" s="32"/>
      <c r="F162" s="32"/>
      <c r="G162" s="27"/>
      <c r="H162" s="27"/>
      <c r="I162" s="27"/>
      <c r="J162" s="27"/>
      <c r="K162" s="32"/>
      <c r="L162" s="32"/>
      <c r="M162" s="32"/>
      <c r="N162" s="21"/>
      <c r="O162" s="32"/>
      <c r="P162" s="32"/>
      <c r="Q162" s="32"/>
      <c r="R162" s="32"/>
      <c r="S162" s="20"/>
    </row>
    <row r="163" spans="1:19" x14ac:dyDescent="0.25">
      <c r="A163" s="32"/>
      <c r="B163" s="32"/>
      <c r="C163" s="32"/>
      <c r="D163" s="32"/>
      <c r="E163" s="32"/>
      <c r="F163" s="32"/>
      <c r="G163" s="79"/>
      <c r="H163" s="27"/>
      <c r="I163" s="27"/>
      <c r="J163" s="27"/>
      <c r="K163" s="32"/>
      <c r="L163" s="32"/>
      <c r="M163" s="32"/>
      <c r="N163" s="32"/>
      <c r="O163" s="32"/>
      <c r="P163" s="32"/>
      <c r="Q163" s="32"/>
      <c r="R163" s="32"/>
      <c r="S163" s="20"/>
    </row>
    <row r="164" spans="1:19" x14ac:dyDescent="0.25">
      <c r="A164" s="32"/>
      <c r="B164" s="32"/>
      <c r="C164" s="32"/>
      <c r="D164" s="32"/>
      <c r="E164" s="32"/>
      <c r="F164" s="32"/>
      <c r="G164" s="27"/>
      <c r="H164" s="27"/>
      <c r="I164" s="27"/>
      <c r="J164" s="27"/>
      <c r="K164" s="32"/>
      <c r="L164" s="32"/>
      <c r="M164" s="32"/>
      <c r="N164" s="32"/>
      <c r="O164" s="32"/>
      <c r="P164" s="32"/>
      <c r="Q164" s="32"/>
      <c r="R164" s="32"/>
      <c r="S164" s="20"/>
    </row>
    <row r="165" spans="1:19" x14ac:dyDescent="0.25">
      <c r="A165" s="32"/>
      <c r="B165" s="32"/>
      <c r="C165" s="32"/>
      <c r="D165" s="32"/>
      <c r="E165" s="32"/>
      <c r="F165" s="32"/>
      <c r="G165" s="27"/>
      <c r="H165" s="27"/>
      <c r="I165" s="27"/>
      <c r="J165" s="27"/>
      <c r="K165" s="32"/>
      <c r="L165" s="32"/>
      <c r="M165" s="32"/>
      <c r="N165" s="32"/>
      <c r="O165" s="32"/>
      <c r="P165" s="32"/>
      <c r="Q165" s="32"/>
      <c r="R165" s="32"/>
      <c r="S165" s="20"/>
    </row>
    <row r="166" spans="1:19" x14ac:dyDescent="0.25">
      <c r="A166" s="32"/>
      <c r="B166" s="32"/>
      <c r="C166" s="32"/>
      <c r="D166" s="32"/>
      <c r="E166" s="32"/>
      <c r="F166" s="32"/>
      <c r="G166" s="27"/>
      <c r="H166" s="27"/>
      <c r="I166" s="27"/>
      <c r="J166" s="27"/>
      <c r="K166" s="32"/>
      <c r="L166" s="32"/>
      <c r="M166" s="32"/>
      <c r="N166" s="32"/>
      <c r="O166" s="32"/>
      <c r="P166" s="32"/>
      <c r="Q166" s="32"/>
      <c r="R166" s="32"/>
      <c r="S166" s="20"/>
    </row>
    <row r="167" spans="1:19" x14ac:dyDescent="0.25">
      <c r="A167" s="32"/>
      <c r="B167" s="32"/>
      <c r="C167" s="32"/>
      <c r="D167" s="32"/>
      <c r="E167" s="32"/>
      <c r="F167" s="32"/>
      <c r="G167" s="27"/>
      <c r="H167" s="27"/>
      <c r="I167" s="27"/>
      <c r="J167" s="27"/>
      <c r="K167" s="32"/>
      <c r="L167" s="32"/>
      <c r="M167" s="32"/>
      <c r="N167" s="32"/>
      <c r="O167" s="32"/>
      <c r="P167" s="32"/>
      <c r="Q167" s="32"/>
      <c r="R167" s="32"/>
      <c r="S167" s="20"/>
    </row>
    <row r="168" spans="1:19" x14ac:dyDescent="0.25">
      <c r="A168" s="32"/>
      <c r="B168" s="32"/>
      <c r="C168" s="32"/>
      <c r="D168" s="32"/>
      <c r="E168" s="32"/>
      <c r="F168" s="32"/>
      <c r="G168" s="27"/>
      <c r="H168" s="27"/>
      <c r="I168" s="27"/>
      <c r="J168" s="27"/>
      <c r="K168" s="32"/>
      <c r="L168" s="32"/>
      <c r="M168" s="32"/>
      <c r="N168" s="32"/>
      <c r="O168" s="32"/>
      <c r="P168" s="32"/>
      <c r="Q168" s="32"/>
      <c r="R168" s="32"/>
      <c r="S168" s="20"/>
    </row>
    <row r="169" spans="1:19" x14ac:dyDescent="0.25">
      <c r="A169" s="185"/>
      <c r="B169" s="185"/>
      <c r="C169" s="185"/>
      <c r="D169" s="185"/>
      <c r="E169" s="185"/>
      <c r="F169" s="185"/>
      <c r="G169" s="27"/>
      <c r="H169" s="27"/>
      <c r="I169" s="27"/>
      <c r="J169" s="27"/>
      <c r="K169" s="185"/>
      <c r="L169" s="185"/>
      <c r="M169" s="185"/>
      <c r="N169" s="185"/>
      <c r="O169" s="185"/>
      <c r="P169" s="185"/>
      <c r="Q169" s="32"/>
      <c r="R169" s="32"/>
      <c r="S169" s="20"/>
    </row>
    <row r="170" spans="1:19" x14ac:dyDescent="0.25">
      <c r="A170" s="185"/>
      <c r="B170" s="185"/>
      <c r="C170" s="185"/>
      <c r="D170" s="185"/>
      <c r="E170" s="185"/>
      <c r="F170" s="185"/>
      <c r="G170" s="27"/>
      <c r="H170" s="27"/>
      <c r="I170" s="27"/>
      <c r="J170" s="27"/>
      <c r="K170" s="185"/>
      <c r="L170" s="185"/>
      <c r="M170" s="185"/>
      <c r="N170" s="185"/>
      <c r="O170" s="185"/>
      <c r="P170" s="185"/>
      <c r="Q170" s="32"/>
      <c r="R170" s="32"/>
      <c r="S170" s="20"/>
    </row>
    <row r="171" spans="1:19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32"/>
      <c r="L171" s="32"/>
      <c r="M171" s="32"/>
      <c r="N171" s="32"/>
      <c r="O171" s="32"/>
      <c r="P171" s="32"/>
      <c r="Q171" s="32"/>
      <c r="R171" s="32"/>
      <c r="S171" s="20"/>
    </row>
    <row r="172" spans="1:19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32"/>
      <c r="L172" s="32"/>
      <c r="M172" s="32"/>
      <c r="N172" s="32"/>
      <c r="O172" s="32"/>
      <c r="P172" s="32"/>
      <c r="Q172" s="32"/>
      <c r="R172" s="32"/>
      <c r="S172" s="20"/>
    </row>
    <row r="173" spans="1:19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32"/>
      <c r="L173" s="32"/>
      <c r="M173" s="32"/>
      <c r="N173" s="32"/>
      <c r="O173" s="32"/>
      <c r="P173" s="32"/>
      <c r="Q173" s="32"/>
      <c r="R173" s="32"/>
      <c r="S173" s="20"/>
    </row>
    <row r="174" spans="1:19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32"/>
      <c r="L174" s="32"/>
      <c r="M174" s="32"/>
      <c r="N174" s="32"/>
      <c r="O174" s="32"/>
      <c r="P174" s="32"/>
      <c r="Q174" s="32"/>
      <c r="R174" s="32"/>
      <c r="S174" s="20"/>
    </row>
    <row r="175" spans="1:19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32"/>
      <c r="L175" s="32"/>
      <c r="M175" s="32"/>
      <c r="N175" s="32"/>
      <c r="O175" s="32"/>
      <c r="P175" s="32"/>
      <c r="Q175" s="32"/>
      <c r="R175" s="32"/>
      <c r="S175" s="20"/>
    </row>
    <row r="176" spans="1:19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79"/>
      <c r="R176" s="27"/>
    </row>
    <row r="177" spans="1:18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1:18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1:18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1:18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1:18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1:18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1:18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1:18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1:18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1:18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1:18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1:18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1:18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1:18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1:18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1:18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1:18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1:18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1:18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1:18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1:18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1:18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1:18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1:18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1:18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1:18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1:18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1:18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1:18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1:18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1:18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1:18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1:18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1:18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1:18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:18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1:18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1:18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1:18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1:18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1:18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:18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1:18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1:18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1:18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1:18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:18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1:18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1:18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1:18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1:18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1:18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1:18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1:18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1:18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1:18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1:18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</row>
    <row r="255" spans="1:18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1:18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1:18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1:18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1:18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1:18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1:18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1:18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1:18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1:18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</row>
    <row r="267" spans="1:18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1:18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1:18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1:18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1:18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</row>
    <row r="273" spans="1:18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1:18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1:18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1:18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1:18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</row>
    <row r="279" spans="1:18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1:18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</row>
    <row r="281" spans="1:18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1:18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1:18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1:18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1:18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1:18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</row>
    <row r="287" spans="1:18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</row>
    <row r="288" spans="1:18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  <row r="289" spans="1:18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</row>
    <row r="290" spans="1:18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</row>
    <row r="291" spans="1:18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</row>
    <row r="292" spans="1:18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</row>
    <row r="293" spans="1:18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</row>
    <row r="294" spans="1:18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</row>
    <row r="298" spans="1:18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</row>
    <row r="300" spans="1:18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</row>
    <row r="301" spans="1:18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</row>
    <row r="302" spans="1:18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</row>
    <row r="303" spans="1:18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</row>
    <row r="304" spans="1:18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</row>
    <row r="305" spans="1:18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</row>
    <row r="306" spans="1:18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</row>
    <row r="307" spans="1:18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</row>
    <row r="308" spans="1:18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</row>
    <row r="309" spans="1:18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</row>
    <row r="310" spans="1:18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</row>
    <row r="311" spans="1:18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</row>
    <row r="312" spans="1:18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</row>
    <row r="313" spans="1:18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</row>
    <row r="314" spans="1:18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</row>
    <row r="315" spans="1:18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</row>
    <row r="316" spans="1:18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</row>
    <row r="317" spans="1:18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</row>
    <row r="318" spans="1:18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</row>
    <row r="319" spans="1:18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spans="1:18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</row>
    <row r="321" spans="1:18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</row>
    <row r="322" spans="1:18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</row>
    <row r="323" spans="1:18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</row>
    <row r="324" spans="1:18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</row>
    <row r="325" spans="1:18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</row>
    <row r="326" spans="1:18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</row>
    <row r="327" spans="1:18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</row>
    <row r="328" spans="1:18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</row>
    <row r="329" spans="1:18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</row>
    <row r="406" spans="1:18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</row>
    <row r="407" spans="1:18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</row>
    <row r="408" spans="1:18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</row>
    <row r="409" spans="1:18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</row>
    <row r="410" spans="1:18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</row>
    <row r="411" spans="1:18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</row>
    <row r="413" spans="1:18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</row>
    <row r="455" spans="1:18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</row>
    <row r="456" spans="1:18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</row>
    <row r="457" spans="1:18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</row>
    <row r="458" spans="1:18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</row>
    <row r="459" spans="1:18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</row>
    <row r="460" spans="1:18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</row>
    <row r="461" spans="1:18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</row>
    <row r="462" spans="1:18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</row>
    <row r="463" spans="1:18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</row>
    <row r="464" spans="1:18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</row>
    <row r="465" spans="1:18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</row>
    <row r="466" spans="1:18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</row>
    <row r="467" spans="1:18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</row>
    <row r="468" spans="1:18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</row>
    <row r="469" spans="1:18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</row>
    <row r="470" spans="1:18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</row>
    <row r="471" spans="1:18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</row>
    <row r="472" spans="1:18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</row>
    <row r="473" spans="1:18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</row>
    <row r="474" spans="1:18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9"/>
  <sheetViews>
    <sheetView showWhiteSpace="0" view="pageLayout" topLeftCell="A70" zoomScaleNormal="100" workbookViewId="0">
      <selection activeCell="AF12" sqref="AF12"/>
    </sheetView>
  </sheetViews>
  <sheetFormatPr defaultRowHeight="15" x14ac:dyDescent="0.25"/>
  <cols>
    <col min="1" max="1" width="2.5703125" style="143" customWidth="1"/>
    <col min="2" max="2" width="5" style="143" customWidth="1"/>
    <col min="3" max="3" width="4.140625" style="143" customWidth="1"/>
    <col min="4" max="4" width="3.85546875" style="143" customWidth="1"/>
    <col min="5" max="5" width="1.85546875" style="143" customWidth="1"/>
    <col min="6" max="6" width="4.5703125" style="143" customWidth="1"/>
    <col min="7" max="8" width="3.85546875" style="143" customWidth="1"/>
    <col min="9" max="9" width="4.7109375" style="143" customWidth="1"/>
    <col min="10" max="10" width="1.42578125" style="143" customWidth="1"/>
    <col min="11" max="11" width="3.28515625" style="143" customWidth="1"/>
    <col min="12" max="14" width="5.140625" style="143" customWidth="1"/>
    <col min="15" max="15" width="1.42578125" style="143" customWidth="1"/>
    <col min="16" max="16" width="3.28515625" style="143" customWidth="1"/>
    <col min="17" max="19" width="4.5703125" style="143" customWidth="1"/>
    <col min="20" max="20" width="1.5703125" style="143" customWidth="1"/>
    <col min="21" max="21" width="3" style="143" customWidth="1"/>
    <col min="22" max="24" width="4.28515625" style="143" customWidth="1"/>
    <col min="25" max="25" width="1.7109375" style="143" customWidth="1"/>
    <col min="26" max="26" width="3.85546875" style="143" customWidth="1"/>
    <col min="27" max="27" width="4.42578125" style="143" customWidth="1"/>
    <col min="28" max="29" width="4.85546875" style="143" customWidth="1"/>
    <col min="30" max="31" width="3.85546875" style="143" customWidth="1"/>
    <col min="32" max="32" width="5" style="143" customWidth="1"/>
    <col min="33" max="33" width="5.140625" customWidth="1"/>
    <col min="50" max="51" width="9.140625" customWidth="1"/>
  </cols>
  <sheetData>
    <row r="2" spans="1:42" x14ac:dyDescent="0.25">
      <c r="A2" s="139" t="s">
        <v>67</v>
      </c>
      <c r="B2" s="140"/>
      <c r="C2" s="141"/>
      <c r="D2" s="142"/>
      <c r="F2" s="175"/>
      <c r="G2" s="140"/>
      <c r="H2" s="140"/>
      <c r="I2" s="140"/>
      <c r="J2" s="144"/>
      <c r="K2" s="140"/>
      <c r="L2" s="140" t="s">
        <v>119</v>
      </c>
      <c r="M2" s="140"/>
      <c r="N2" s="140"/>
      <c r="O2" s="144"/>
      <c r="P2" s="140"/>
      <c r="Q2" s="140"/>
      <c r="R2" s="140"/>
      <c r="S2" s="140"/>
      <c r="T2" s="144"/>
      <c r="U2" s="140"/>
      <c r="V2" s="140"/>
      <c r="W2" s="140"/>
      <c r="X2" s="140"/>
      <c r="Y2" s="144"/>
      <c r="Z2" s="140"/>
      <c r="AA2" s="141"/>
      <c r="AB2" s="161"/>
      <c r="AC2" s="161"/>
      <c r="AE2" s="139" t="s">
        <v>112</v>
      </c>
      <c r="AF2" s="142"/>
      <c r="AG2" s="4"/>
    </row>
    <row r="3" spans="1:42" x14ac:dyDescent="0.25">
      <c r="A3" s="146" t="s">
        <v>65</v>
      </c>
      <c r="B3" s="139" t="s">
        <v>11</v>
      </c>
      <c r="C3" s="145"/>
      <c r="D3" s="142"/>
      <c r="F3" s="139"/>
      <c r="G3" s="144" t="s">
        <v>66</v>
      </c>
      <c r="H3" s="144"/>
      <c r="I3" s="145"/>
      <c r="K3" s="139"/>
      <c r="L3" s="144" t="s">
        <v>17</v>
      </c>
      <c r="M3" s="144"/>
      <c r="N3" s="145"/>
      <c r="P3" s="139"/>
      <c r="Q3" s="144" t="s">
        <v>18</v>
      </c>
      <c r="R3" s="144"/>
      <c r="S3" s="145"/>
      <c r="U3" s="139"/>
      <c r="V3" s="144" t="s">
        <v>19</v>
      </c>
      <c r="W3" s="144"/>
      <c r="X3" s="145"/>
      <c r="Z3" s="139"/>
      <c r="AA3" s="144" t="s">
        <v>114</v>
      </c>
      <c r="AB3" s="144"/>
      <c r="AC3" s="145"/>
      <c r="AE3" s="142"/>
      <c r="AF3" s="142" t="s">
        <v>113</v>
      </c>
      <c r="AG3" s="143" t="s">
        <v>21</v>
      </c>
      <c r="AH3" s="177"/>
      <c r="AI3" s="177"/>
      <c r="AJ3" s="177"/>
      <c r="AK3" s="177"/>
      <c r="AL3" s="177"/>
      <c r="AM3" s="177"/>
      <c r="AN3" s="177"/>
      <c r="AO3" s="177"/>
      <c r="AP3" s="177"/>
    </row>
    <row r="4" spans="1:42" x14ac:dyDescent="0.25">
      <c r="A4" s="153"/>
      <c r="B4" s="154" t="s">
        <v>90</v>
      </c>
      <c r="C4" s="153" t="s">
        <v>91</v>
      </c>
      <c r="D4" s="142" t="s">
        <v>102</v>
      </c>
      <c r="F4" s="153"/>
      <c r="G4" s="153" t="s">
        <v>90</v>
      </c>
      <c r="H4" s="153" t="s">
        <v>24</v>
      </c>
      <c r="I4" s="153" t="s">
        <v>102</v>
      </c>
      <c r="K4" s="153"/>
      <c r="L4" s="153" t="s">
        <v>90</v>
      </c>
      <c r="M4" s="155" t="s">
        <v>91</v>
      </c>
      <c r="N4" s="155" t="s">
        <v>102</v>
      </c>
      <c r="P4" s="153"/>
      <c r="Q4" s="153" t="s">
        <v>90</v>
      </c>
      <c r="R4" s="155" t="s">
        <v>91</v>
      </c>
      <c r="S4" s="155" t="s">
        <v>102</v>
      </c>
      <c r="U4" s="153"/>
      <c r="V4" s="153" t="s">
        <v>90</v>
      </c>
      <c r="W4" s="155" t="s">
        <v>91</v>
      </c>
      <c r="X4" s="155" t="s">
        <v>102</v>
      </c>
      <c r="Z4" s="153"/>
      <c r="AA4" s="153" t="s">
        <v>90</v>
      </c>
      <c r="AB4" s="153" t="s">
        <v>91</v>
      </c>
      <c r="AC4" s="153" t="s">
        <v>102</v>
      </c>
      <c r="AE4" s="156" t="s">
        <v>11</v>
      </c>
      <c r="AF4" s="142">
        <v>229.7</v>
      </c>
      <c r="AG4" s="142">
        <v>36.880000000000003</v>
      </c>
      <c r="AH4" s="178"/>
      <c r="AI4" s="178"/>
      <c r="AJ4" s="178"/>
      <c r="AK4" s="177"/>
      <c r="AL4" s="177"/>
      <c r="AM4" s="177"/>
      <c r="AN4" s="177"/>
      <c r="AO4" s="177"/>
      <c r="AP4" s="177"/>
    </row>
    <row r="5" spans="1:42" x14ac:dyDescent="0.25">
      <c r="A5" s="142">
        <v>1</v>
      </c>
      <c r="B5" s="142">
        <v>247</v>
      </c>
      <c r="C5" s="142">
        <f>B5/B5*100</f>
        <v>100</v>
      </c>
      <c r="D5" s="142">
        <f>100-C5</f>
        <v>0</v>
      </c>
      <c r="F5" s="142">
        <v>2</v>
      </c>
      <c r="G5" s="142">
        <v>0</v>
      </c>
      <c r="H5" s="142">
        <f>G5/B5*100</f>
        <v>0</v>
      </c>
      <c r="I5" s="142">
        <f>100-H5</f>
        <v>100</v>
      </c>
      <c r="K5" s="142">
        <v>3</v>
      </c>
      <c r="L5" s="142">
        <v>170</v>
      </c>
      <c r="M5" s="142">
        <f>L5/B5*100</f>
        <v>68.825910931174079</v>
      </c>
      <c r="N5" s="142">
        <f>100-M5</f>
        <v>31.174089068825921</v>
      </c>
      <c r="P5" s="142">
        <v>4</v>
      </c>
      <c r="Q5" s="142">
        <v>60</v>
      </c>
      <c r="R5" s="142">
        <f>Q5/B5*100</f>
        <v>24.291497975708502</v>
      </c>
      <c r="S5" s="142">
        <f>100-R5</f>
        <v>75.708502024291505</v>
      </c>
      <c r="U5" s="142">
        <v>5</v>
      </c>
      <c r="V5" s="142">
        <v>75</v>
      </c>
      <c r="W5" s="142">
        <f>V5/B5*100</f>
        <v>30.364372469635626</v>
      </c>
      <c r="X5" s="142">
        <f>100-W5</f>
        <v>69.635627530364374</v>
      </c>
      <c r="Z5" s="142">
        <v>6</v>
      </c>
      <c r="AA5" s="142">
        <v>82</v>
      </c>
      <c r="AB5" s="157">
        <f>AA5/B5*100</f>
        <v>33.198380566801625</v>
      </c>
      <c r="AC5" s="157">
        <f>100-AB5</f>
        <v>66.801619433198368</v>
      </c>
      <c r="AE5" s="142" t="s">
        <v>68</v>
      </c>
      <c r="AF5" s="156">
        <v>2.67</v>
      </c>
      <c r="AG5" s="156">
        <v>4.28</v>
      </c>
      <c r="AH5" s="178"/>
      <c r="AI5" s="178"/>
      <c r="AJ5" s="178"/>
      <c r="AK5" s="177"/>
      <c r="AL5" s="177"/>
      <c r="AM5" s="177"/>
      <c r="AN5" s="177"/>
      <c r="AO5" s="177"/>
      <c r="AP5" s="177"/>
    </row>
    <row r="6" spans="1:42" x14ac:dyDescent="0.25">
      <c r="A6" s="142">
        <v>1</v>
      </c>
      <c r="B6" s="142">
        <v>202</v>
      </c>
      <c r="C6" s="142">
        <f t="shared" ref="C6:C31" si="0">B6/B6*100</f>
        <v>100</v>
      </c>
      <c r="D6" s="142">
        <f t="shared" ref="D6:D31" si="1">100-C6</f>
        <v>0</v>
      </c>
      <c r="F6" s="142">
        <v>2</v>
      </c>
      <c r="G6" s="142">
        <v>0</v>
      </c>
      <c r="H6" s="142">
        <f t="shared" ref="H6:H31" si="2">G6/B6*100</f>
        <v>0</v>
      </c>
      <c r="I6" s="142">
        <f t="shared" ref="I6:I31" si="3">100-H6</f>
        <v>100</v>
      </c>
      <c r="K6" s="142">
        <v>3</v>
      </c>
      <c r="L6" s="142">
        <v>119</v>
      </c>
      <c r="M6" s="142">
        <f t="shared" ref="M6:M31" si="4">L6/B6*100</f>
        <v>58.910891089108908</v>
      </c>
      <c r="N6" s="142">
        <f t="shared" ref="N6:N31" si="5">100-M6</f>
        <v>41.089108910891092</v>
      </c>
      <c r="P6" s="142">
        <v>4</v>
      </c>
      <c r="Q6" s="142">
        <v>73</v>
      </c>
      <c r="R6" s="142">
        <f t="shared" ref="R6:R31" si="6">Q6/B6*100</f>
        <v>36.138613861386141</v>
      </c>
      <c r="S6" s="142">
        <f t="shared" ref="S6:S31" si="7">100-R6</f>
        <v>63.861386138613859</v>
      </c>
      <c r="U6" s="142">
        <v>5</v>
      </c>
      <c r="V6" s="142">
        <v>68</v>
      </c>
      <c r="W6" s="142">
        <f t="shared" ref="W6:W31" si="8">V6/B6*100</f>
        <v>33.663366336633665</v>
      </c>
      <c r="X6" s="142">
        <f t="shared" ref="X6:X31" si="9">100-W6</f>
        <v>66.336633663366342</v>
      </c>
      <c r="Z6" s="142">
        <v>6</v>
      </c>
      <c r="AA6" s="142">
        <v>58</v>
      </c>
      <c r="AB6" s="157">
        <f t="shared" ref="AB6:AB31" si="10">AA6/B6*100</f>
        <v>28.71287128712871</v>
      </c>
      <c r="AC6" s="157">
        <f t="shared" ref="AC6:AC31" si="11">100-AB6</f>
        <v>71.287128712871294</v>
      </c>
      <c r="AE6" s="142" t="s">
        <v>105</v>
      </c>
      <c r="AF6" s="156">
        <v>100.41</v>
      </c>
      <c r="AG6" s="156">
        <v>33.42</v>
      </c>
      <c r="AH6" s="178"/>
      <c r="AI6" s="178"/>
      <c r="AJ6" s="178"/>
      <c r="AK6" s="177"/>
      <c r="AL6" s="177"/>
      <c r="AM6" s="177"/>
      <c r="AN6" s="177"/>
      <c r="AO6" s="177"/>
      <c r="AP6" s="177"/>
    </row>
    <row r="7" spans="1:42" x14ac:dyDescent="0.25">
      <c r="A7" s="142">
        <v>1</v>
      </c>
      <c r="B7" s="142">
        <v>186</v>
      </c>
      <c r="C7" s="142">
        <f t="shared" si="0"/>
        <v>100</v>
      </c>
      <c r="D7" s="142">
        <f t="shared" si="1"/>
        <v>0</v>
      </c>
      <c r="F7" s="142">
        <v>2</v>
      </c>
      <c r="G7" s="142">
        <v>0</v>
      </c>
      <c r="H7" s="142">
        <f t="shared" si="2"/>
        <v>0</v>
      </c>
      <c r="I7" s="142">
        <f t="shared" si="3"/>
        <v>100</v>
      </c>
      <c r="K7" s="142">
        <v>3</v>
      </c>
      <c r="L7" s="142">
        <v>101</v>
      </c>
      <c r="M7" s="142">
        <f t="shared" si="4"/>
        <v>54.3010752688172</v>
      </c>
      <c r="N7" s="142">
        <f t="shared" si="5"/>
        <v>45.6989247311828</v>
      </c>
      <c r="P7" s="142">
        <v>4</v>
      </c>
      <c r="Q7" s="142">
        <v>69</v>
      </c>
      <c r="R7" s="142">
        <f t="shared" si="6"/>
        <v>37.096774193548384</v>
      </c>
      <c r="S7" s="142">
        <f t="shared" si="7"/>
        <v>62.903225806451616</v>
      </c>
      <c r="U7" s="142">
        <v>5</v>
      </c>
      <c r="V7" s="142">
        <v>65</v>
      </c>
      <c r="W7" s="142">
        <f t="shared" si="8"/>
        <v>34.946236559139784</v>
      </c>
      <c r="X7" s="142">
        <f t="shared" si="9"/>
        <v>65.053763440860223</v>
      </c>
      <c r="Z7" s="142">
        <v>6</v>
      </c>
      <c r="AA7" s="142">
        <v>55</v>
      </c>
      <c r="AB7" s="157">
        <f t="shared" si="10"/>
        <v>29.56989247311828</v>
      </c>
      <c r="AC7" s="157">
        <f t="shared" si="11"/>
        <v>70.430107526881727</v>
      </c>
      <c r="AE7" s="142" t="s">
        <v>106</v>
      </c>
      <c r="AF7" s="156">
        <v>86.11</v>
      </c>
      <c r="AG7" s="156">
        <v>23.82</v>
      </c>
      <c r="AH7" s="178"/>
      <c r="AI7" s="178"/>
      <c r="AJ7" s="178"/>
      <c r="AK7" s="177"/>
      <c r="AL7" s="177"/>
      <c r="AM7" s="177"/>
      <c r="AN7" s="177"/>
      <c r="AO7" s="177"/>
      <c r="AP7" s="177"/>
    </row>
    <row r="8" spans="1:42" x14ac:dyDescent="0.25">
      <c r="A8" s="142">
        <v>1</v>
      </c>
      <c r="B8" s="142">
        <v>292</v>
      </c>
      <c r="C8" s="142">
        <f t="shared" si="0"/>
        <v>100</v>
      </c>
      <c r="D8" s="142">
        <f t="shared" si="1"/>
        <v>0</v>
      </c>
      <c r="F8" s="142">
        <v>2</v>
      </c>
      <c r="G8" s="142">
        <v>0</v>
      </c>
      <c r="H8" s="142">
        <f t="shared" si="2"/>
        <v>0</v>
      </c>
      <c r="I8" s="142">
        <f t="shared" si="3"/>
        <v>100</v>
      </c>
      <c r="K8" s="142">
        <v>3</v>
      </c>
      <c r="L8" s="142">
        <v>125</v>
      </c>
      <c r="M8" s="142">
        <f t="shared" si="4"/>
        <v>42.80821917808219</v>
      </c>
      <c r="N8" s="142">
        <f t="shared" si="5"/>
        <v>57.19178082191781</v>
      </c>
      <c r="P8" s="142">
        <v>4</v>
      </c>
      <c r="Q8" s="142">
        <v>112</v>
      </c>
      <c r="R8" s="142">
        <f t="shared" si="6"/>
        <v>38.356164383561641</v>
      </c>
      <c r="S8" s="142">
        <f t="shared" si="7"/>
        <v>61.643835616438359</v>
      </c>
      <c r="U8" s="142">
        <v>5</v>
      </c>
      <c r="V8" s="142">
        <v>65</v>
      </c>
      <c r="W8" s="142">
        <f t="shared" si="8"/>
        <v>22.260273972602739</v>
      </c>
      <c r="X8" s="142">
        <f t="shared" si="9"/>
        <v>77.739726027397268</v>
      </c>
      <c r="Z8" s="142">
        <v>6</v>
      </c>
      <c r="AA8" s="142">
        <v>94</v>
      </c>
      <c r="AB8" s="157">
        <f t="shared" si="10"/>
        <v>32.19178082191781</v>
      </c>
      <c r="AC8" s="157">
        <f t="shared" si="11"/>
        <v>67.808219178082197</v>
      </c>
      <c r="AE8" s="142" t="s">
        <v>107</v>
      </c>
      <c r="AF8" s="156">
        <v>84.85</v>
      </c>
      <c r="AG8" s="156">
        <v>27.33</v>
      </c>
      <c r="AH8" s="178"/>
      <c r="AI8" s="178"/>
      <c r="AJ8" s="178"/>
      <c r="AK8" s="177"/>
      <c r="AL8" s="177"/>
      <c r="AM8" s="177"/>
      <c r="AN8" s="177"/>
      <c r="AO8" s="177"/>
      <c r="AP8" s="177"/>
    </row>
    <row r="9" spans="1:42" x14ac:dyDescent="0.25">
      <c r="A9" s="142">
        <v>1</v>
      </c>
      <c r="B9" s="142">
        <v>257</v>
      </c>
      <c r="C9" s="142">
        <f t="shared" si="0"/>
        <v>100</v>
      </c>
      <c r="D9" s="142">
        <f t="shared" si="1"/>
        <v>0</v>
      </c>
      <c r="F9" s="142">
        <v>2</v>
      </c>
      <c r="G9" s="142">
        <v>0</v>
      </c>
      <c r="H9" s="142">
        <f t="shared" si="2"/>
        <v>0</v>
      </c>
      <c r="I9" s="142">
        <f t="shared" si="3"/>
        <v>100</v>
      </c>
      <c r="K9" s="142">
        <v>3</v>
      </c>
      <c r="L9" s="142">
        <v>94</v>
      </c>
      <c r="M9" s="142">
        <f t="shared" si="4"/>
        <v>36.575875486381321</v>
      </c>
      <c r="N9" s="142">
        <f t="shared" si="5"/>
        <v>63.424124513618679</v>
      </c>
      <c r="P9" s="142">
        <v>4</v>
      </c>
      <c r="Q9" s="142">
        <v>128</v>
      </c>
      <c r="R9" s="142">
        <f t="shared" si="6"/>
        <v>49.805447470817121</v>
      </c>
      <c r="S9" s="142">
        <f t="shared" si="7"/>
        <v>50.194552529182879</v>
      </c>
      <c r="U9" s="142">
        <v>5</v>
      </c>
      <c r="V9" s="142">
        <v>63</v>
      </c>
      <c r="W9" s="142">
        <f t="shared" si="8"/>
        <v>24.5136186770428</v>
      </c>
      <c r="X9" s="142">
        <f t="shared" si="9"/>
        <v>75.4863813229572</v>
      </c>
      <c r="Z9" s="142">
        <v>6</v>
      </c>
      <c r="AA9" s="142">
        <v>68</v>
      </c>
      <c r="AB9" s="157">
        <f t="shared" si="10"/>
        <v>26.459143968871597</v>
      </c>
      <c r="AC9" s="157">
        <f t="shared" si="11"/>
        <v>73.540856031128399</v>
      </c>
      <c r="AE9" s="142" t="s">
        <v>114</v>
      </c>
      <c r="AF9" s="156">
        <v>80.33</v>
      </c>
      <c r="AG9" s="156">
        <v>18.510000000000002</v>
      </c>
      <c r="AH9" s="178"/>
      <c r="AI9" s="178"/>
      <c r="AJ9" s="178"/>
      <c r="AK9" s="177"/>
      <c r="AL9" s="177"/>
      <c r="AM9" s="177"/>
      <c r="AN9" s="177"/>
      <c r="AO9" s="177"/>
      <c r="AP9" s="177"/>
    </row>
    <row r="10" spans="1:42" x14ac:dyDescent="0.25">
      <c r="A10" s="142">
        <v>1</v>
      </c>
      <c r="B10" s="142">
        <v>259</v>
      </c>
      <c r="C10" s="142">
        <f t="shared" si="0"/>
        <v>100</v>
      </c>
      <c r="D10" s="142">
        <f t="shared" si="1"/>
        <v>0</v>
      </c>
      <c r="F10" s="142">
        <v>2</v>
      </c>
      <c r="G10" s="142">
        <v>0</v>
      </c>
      <c r="H10" s="142">
        <f t="shared" si="2"/>
        <v>0</v>
      </c>
      <c r="I10" s="142">
        <f t="shared" si="3"/>
        <v>100</v>
      </c>
      <c r="K10" s="142">
        <v>3</v>
      </c>
      <c r="L10" s="142">
        <v>85</v>
      </c>
      <c r="M10" s="142">
        <f t="shared" si="4"/>
        <v>32.818532818532816</v>
      </c>
      <c r="N10" s="142">
        <f t="shared" si="5"/>
        <v>67.181467181467184</v>
      </c>
      <c r="P10" s="142">
        <v>4</v>
      </c>
      <c r="Q10" s="142">
        <v>106</v>
      </c>
      <c r="R10" s="142">
        <f t="shared" si="6"/>
        <v>40.926640926640928</v>
      </c>
      <c r="S10" s="142">
        <f t="shared" si="7"/>
        <v>59.073359073359072</v>
      </c>
      <c r="U10" s="142">
        <v>5</v>
      </c>
      <c r="V10" s="142">
        <v>53</v>
      </c>
      <c r="W10" s="142">
        <f t="shared" si="8"/>
        <v>20.463320463320464</v>
      </c>
      <c r="X10" s="142">
        <f t="shared" si="9"/>
        <v>79.536679536679543</v>
      </c>
      <c r="Z10" s="142">
        <v>6</v>
      </c>
      <c r="AA10" s="142">
        <v>57</v>
      </c>
      <c r="AB10" s="157">
        <f t="shared" si="10"/>
        <v>22.007722007722009</v>
      </c>
      <c r="AC10" s="157">
        <f t="shared" si="11"/>
        <v>77.992277992277991</v>
      </c>
      <c r="AE10" s="149"/>
      <c r="AF10" s="149"/>
      <c r="AG10" s="178"/>
      <c r="AH10" s="178"/>
      <c r="AI10" s="178"/>
      <c r="AJ10" s="178"/>
      <c r="AK10" s="177"/>
      <c r="AL10" s="177"/>
      <c r="AM10" s="177"/>
      <c r="AN10" s="177"/>
      <c r="AO10" s="177"/>
      <c r="AP10" s="177"/>
    </row>
    <row r="11" spans="1:42" x14ac:dyDescent="0.25">
      <c r="A11" s="142">
        <v>1</v>
      </c>
      <c r="B11" s="158">
        <v>214</v>
      </c>
      <c r="C11" s="158">
        <f t="shared" si="0"/>
        <v>100</v>
      </c>
      <c r="D11" s="158">
        <f t="shared" si="1"/>
        <v>0</v>
      </c>
      <c r="E11" s="186"/>
      <c r="F11" s="158">
        <v>2</v>
      </c>
      <c r="G11" s="158">
        <v>0</v>
      </c>
      <c r="H11" s="158">
        <f t="shared" si="2"/>
        <v>0</v>
      </c>
      <c r="I11" s="158">
        <f t="shared" si="3"/>
        <v>100</v>
      </c>
      <c r="J11" s="186"/>
      <c r="K11" s="158">
        <v>3</v>
      </c>
      <c r="L11" s="158">
        <v>177</v>
      </c>
      <c r="M11" s="158">
        <f t="shared" si="4"/>
        <v>82.710280373831779</v>
      </c>
      <c r="N11" s="158">
        <f t="shared" si="5"/>
        <v>17.289719626168221</v>
      </c>
      <c r="P11" s="142">
        <v>4</v>
      </c>
      <c r="Q11" s="142">
        <v>130</v>
      </c>
      <c r="R11" s="142">
        <f t="shared" si="6"/>
        <v>60.747663551401864</v>
      </c>
      <c r="S11" s="142">
        <f t="shared" si="7"/>
        <v>39.252336448598136</v>
      </c>
      <c r="U11" s="142">
        <v>5</v>
      </c>
      <c r="V11" s="142">
        <v>67</v>
      </c>
      <c r="W11" s="142">
        <f t="shared" si="8"/>
        <v>31.308411214953267</v>
      </c>
      <c r="X11" s="142">
        <f t="shared" si="9"/>
        <v>68.691588785046733</v>
      </c>
      <c r="Z11" s="142">
        <v>6</v>
      </c>
      <c r="AA11" s="142">
        <v>69</v>
      </c>
      <c r="AB11" s="157">
        <f t="shared" si="10"/>
        <v>32.242990654205606</v>
      </c>
      <c r="AC11" s="157">
        <f t="shared" si="11"/>
        <v>67.757009345794387</v>
      </c>
      <c r="AE11" s="149"/>
      <c r="AF11" s="149"/>
      <c r="AG11" s="178"/>
      <c r="AH11" s="178"/>
      <c r="AI11" s="178"/>
      <c r="AJ11" s="178"/>
      <c r="AK11" s="177"/>
      <c r="AL11" s="177"/>
      <c r="AM11" s="177"/>
      <c r="AN11" s="177"/>
      <c r="AO11" s="177"/>
      <c r="AP11" s="177"/>
    </row>
    <row r="12" spans="1:42" x14ac:dyDescent="0.25">
      <c r="A12" s="142">
        <v>1</v>
      </c>
      <c r="B12" s="158">
        <v>186</v>
      </c>
      <c r="C12" s="158">
        <f t="shared" si="0"/>
        <v>100</v>
      </c>
      <c r="D12" s="158">
        <f t="shared" si="1"/>
        <v>0</v>
      </c>
      <c r="E12" s="186"/>
      <c r="F12" s="158">
        <v>2</v>
      </c>
      <c r="G12" s="158">
        <v>0</v>
      </c>
      <c r="H12" s="158">
        <f t="shared" si="2"/>
        <v>0</v>
      </c>
      <c r="I12" s="158">
        <f t="shared" si="3"/>
        <v>100</v>
      </c>
      <c r="J12" s="186"/>
      <c r="K12" s="158">
        <v>3</v>
      </c>
      <c r="L12" s="158">
        <v>166</v>
      </c>
      <c r="M12" s="158">
        <f t="shared" si="4"/>
        <v>89.247311827956992</v>
      </c>
      <c r="N12" s="158">
        <f t="shared" si="5"/>
        <v>10.752688172043008</v>
      </c>
      <c r="P12" s="142">
        <v>4</v>
      </c>
      <c r="Q12" s="142">
        <v>122</v>
      </c>
      <c r="R12" s="142">
        <f t="shared" si="6"/>
        <v>65.591397849462368</v>
      </c>
      <c r="S12" s="142">
        <f t="shared" si="7"/>
        <v>34.408602150537632</v>
      </c>
      <c r="U12" s="142">
        <v>5</v>
      </c>
      <c r="V12" s="142">
        <v>65</v>
      </c>
      <c r="W12" s="142">
        <f t="shared" si="8"/>
        <v>34.946236559139784</v>
      </c>
      <c r="X12" s="142">
        <f t="shared" si="9"/>
        <v>65.053763440860223</v>
      </c>
      <c r="Z12" s="142">
        <v>6</v>
      </c>
      <c r="AA12" s="142">
        <v>62</v>
      </c>
      <c r="AB12" s="157">
        <f t="shared" si="10"/>
        <v>33.333333333333329</v>
      </c>
      <c r="AC12" s="157">
        <f t="shared" si="11"/>
        <v>66.666666666666671</v>
      </c>
      <c r="AE12" s="149"/>
      <c r="AF12" s="149"/>
      <c r="AG12" s="178"/>
      <c r="AH12" s="178"/>
      <c r="AI12" s="178"/>
      <c r="AJ12" s="178"/>
      <c r="AK12" s="177"/>
      <c r="AL12" s="177"/>
      <c r="AM12" s="177"/>
      <c r="AN12" s="177"/>
      <c r="AO12" s="177"/>
      <c r="AP12" s="177"/>
    </row>
    <row r="13" spans="1:42" x14ac:dyDescent="0.25">
      <c r="A13" s="142">
        <v>1</v>
      </c>
      <c r="B13" s="158">
        <v>182</v>
      </c>
      <c r="C13" s="158">
        <f t="shared" si="0"/>
        <v>100</v>
      </c>
      <c r="D13" s="158">
        <f t="shared" si="1"/>
        <v>0</v>
      </c>
      <c r="E13" s="186"/>
      <c r="F13" s="158">
        <v>2</v>
      </c>
      <c r="G13" s="158">
        <v>0</v>
      </c>
      <c r="H13" s="158">
        <f t="shared" si="2"/>
        <v>0</v>
      </c>
      <c r="I13" s="158">
        <f t="shared" si="3"/>
        <v>100</v>
      </c>
      <c r="J13" s="186"/>
      <c r="K13" s="158">
        <v>3</v>
      </c>
      <c r="L13" s="158">
        <v>131</v>
      </c>
      <c r="M13" s="158">
        <f t="shared" si="4"/>
        <v>71.978021978021971</v>
      </c>
      <c r="N13" s="158">
        <f t="shared" si="5"/>
        <v>28.021978021978029</v>
      </c>
      <c r="P13" s="142">
        <v>4</v>
      </c>
      <c r="Q13" s="142">
        <v>115</v>
      </c>
      <c r="R13" s="142">
        <f t="shared" si="6"/>
        <v>63.186813186813183</v>
      </c>
      <c r="S13" s="142">
        <f t="shared" si="7"/>
        <v>36.813186813186817</v>
      </c>
      <c r="U13" s="142">
        <v>5</v>
      </c>
      <c r="V13" s="142">
        <v>56</v>
      </c>
      <c r="W13" s="142">
        <f t="shared" si="8"/>
        <v>30.76923076923077</v>
      </c>
      <c r="X13" s="142">
        <f t="shared" si="9"/>
        <v>69.230769230769226</v>
      </c>
      <c r="Z13" s="142">
        <v>6</v>
      </c>
      <c r="AA13" s="142">
        <v>62</v>
      </c>
      <c r="AB13" s="157">
        <f t="shared" si="10"/>
        <v>34.065934065934066</v>
      </c>
      <c r="AC13" s="157">
        <f t="shared" si="11"/>
        <v>65.934065934065927</v>
      </c>
      <c r="AE13" s="149"/>
      <c r="AF13" s="149"/>
      <c r="AG13" s="178"/>
      <c r="AH13" s="178"/>
      <c r="AI13" s="178"/>
      <c r="AJ13" s="178"/>
      <c r="AK13" s="177"/>
      <c r="AL13" s="177"/>
      <c r="AM13" s="177"/>
      <c r="AN13" s="177"/>
      <c r="AO13" s="177"/>
      <c r="AP13" s="177"/>
    </row>
    <row r="14" spans="1:42" x14ac:dyDescent="0.25">
      <c r="A14" s="142">
        <v>1</v>
      </c>
      <c r="B14" s="158">
        <v>273</v>
      </c>
      <c r="C14" s="158">
        <f t="shared" si="0"/>
        <v>100</v>
      </c>
      <c r="D14" s="158">
        <f t="shared" si="1"/>
        <v>0</v>
      </c>
      <c r="E14" s="186"/>
      <c r="F14" s="158">
        <v>2</v>
      </c>
      <c r="G14" s="158">
        <v>0</v>
      </c>
      <c r="H14" s="158">
        <f t="shared" si="2"/>
        <v>0</v>
      </c>
      <c r="I14" s="158">
        <f t="shared" si="3"/>
        <v>100</v>
      </c>
      <c r="J14" s="186"/>
      <c r="K14" s="158">
        <v>3</v>
      </c>
      <c r="L14" s="158">
        <v>97</v>
      </c>
      <c r="M14" s="158">
        <f t="shared" si="4"/>
        <v>35.531135531135533</v>
      </c>
      <c r="N14" s="158">
        <f t="shared" si="5"/>
        <v>64.468864468864467</v>
      </c>
      <c r="P14" s="142">
        <v>4</v>
      </c>
      <c r="Q14" s="142">
        <v>72</v>
      </c>
      <c r="R14" s="142">
        <f t="shared" si="6"/>
        <v>26.373626373626376</v>
      </c>
      <c r="S14" s="142">
        <f t="shared" si="7"/>
        <v>73.626373626373621</v>
      </c>
      <c r="U14" s="142">
        <v>5</v>
      </c>
      <c r="V14" s="142">
        <v>69</v>
      </c>
      <c r="W14" s="142">
        <f t="shared" si="8"/>
        <v>25.274725274725274</v>
      </c>
      <c r="X14" s="142">
        <f t="shared" si="9"/>
        <v>74.72527472527473</v>
      </c>
      <c r="Z14" s="142">
        <v>6</v>
      </c>
      <c r="AA14" s="142">
        <v>124</v>
      </c>
      <c r="AB14" s="157">
        <f t="shared" si="10"/>
        <v>45.421245421245423</v>
      </c>
      <c r="AC14" s="157">
        <f t="shared" si="11"/>
        <v>54.578754578754577</v>
      </c>
      <c r="AE14" s="149"/>
      <c r="AF14" s="149"/>
      <c r="AG14" s="178"/>
      <c r="AH14" s="178"/>
      <c r="AI14" s="178"/>
      <c r="AJ14" s="178"/>
      <c r="AK14" s="177"/>
      <c r="AL14" s="177"/>
      <c r="AM14" s="177"/>
      <c r="AN14" s="177"/>
      <c r="AO14" s="177"/>
      <c r="AP14" s="177"/>
    </row>
    <row r="15" spans="1:42" x14ac:dyDescent="0.25">
      <c r="A15" s="142">
        <v>1</v>
      </c>
      <c r="B15" s="159">
        <v>269</v>
      </c>
      <c r="C15" s="158">
        <f t="shared" si="0"/>
        <v>100</v>
      </c>
      <c r="D15" s="158">
        <f t="shared" si="1"/>
        <v>0</v>
      </c>
      <c r="E15" s="186"/>
      <c r="F15" s="158">
        <v>2</v>
      </c>
      <c r="G15" s="158">
        <v>0</v>
      </c>
      <c r="H15" s="158">
        <f t="shared" si="2"/>
        <v>0</v>
      </c>
      <c r="I15" s="158">
        <f t="shared" si="3"/>
        <v>100</v>
      </c>
      <c r="J15" s="186"/>
      <c r="K15" s="158">
        <v>3</v>
      </c>
      <c r="L15" s="159">
        <v>88</v>
      </c>
      <c r="M15" s="158">
        <f t="shared" si="4"/>
        <v>32.713754646840151</v>
      </c>
      <c r="N15" s="158">
        <f t="shared" si="5"/>
        <v>67.286245353159842</v>
      </c>
      <c r="P15" s="142">
        <v>4</v>
      </c>
      <c r="Q15" s="160">
        <v>71</v>
      </c>
      <c r="R15" s="142">
        <f t="shared" si="6"/>
        <v>26.394052044609666</v>
      </c>
      <c r="S15" s="142">
        <f t="shared" si="7"/>
        <v>73.605947955390334</v>
      </c>
      <c r="U15" s="142">
        <v>5</v>
      </c>
      <c r="V15" s="160">
        <v>66</v>
      </c>
      <c r="W15" s="142">
        <f t="shared" si="8"/>
        <v>24.535315985130111</v>
      </c>
      <c r="X15" s="142">
        <f t="shared" si="9"/>
        <v>75.464684014869889</v>
      </c>
      <c r="Z15" s="142">
        <v>6</v>
      </c>
      <c r="AA15" s="142">
        <v>82</v>
      </c>
      <c r="AB15" s="157">
        <f t="shared" si="10"/>
        <v>30.483271375464682</v>
      </c>
      <c r="AC15" s="157">
        <f t="shared" si="11"/>
        <v>69.516728624535318</v>
      </c>
      <c r="AE15" s="149"/>
      <c r="AF15" s="149"/>
      <c r="AG15" s="178"/>
      <c r="AH15" s="178"/>
      <c r="AI15" s="178"/>
      <c r="AJ15" s="178"/>
      <c r="AK15" s="177"/>
      <c r="AL15" s="177"/>
      <c r="AM15" s="177"/>
      <c r="AN15" s="177"/>
      <c r="AO15" s="177"/>
      <c r="AP15" s="177"/>
    </row>
    <row r="16" spans="1:42" x14ac:dyDescent="0.25">
      <c r="A16" s="142">
        <v>1</v>
      </c>
      <c r="B16" s="159">
        <v>210</v>
      </c>
      <c r="C16" s="158">
        <f t="shared" si="0"/>
        <v>100</v>
      </c>
      <c r="D16" s="158">
        <f t="shared" si="1"/>
        <v>0</v>
      </c>
      <c r="E16" s="186"/>
      <c r="F16" s="158">
        <v>2</v>
      </c>
      <c r="G16" s="158">
        <v>0</v>
      </c>
      <c r="H16" s="158">
        <f t="shared" si="2"/>
        <v>0</v>
      </c>
      <c r="I16" s="158">
        <f t="shared" si="3"/>
        <v>100</v>
      </c>
      <c r="J16" s="186"/>
      <c r="K16" s="158">
        <v>3</v>
      </c>
      <c r="L16" s="159">
        <v>80</v>
      </c>
      <c r="M16" s="158">
        <f t="shared" si="4"/>
        <v>38.095238095238095</v>
      </c>
      <c r="N16" s="158">
        <f t="shared" si="5"/>
        <v>61.904761904761905</v>
      </c>
      <c r="P16" s="142">
        <v>4</v>
      </c>
      <c r="Q16" s="160">
        <v>62</v>
      </c>
      <c r="R16" s="142">
        <f t="shared" si="6"/>
        <v>29.523809523809526</v>
      </c>
      <c r="S16" s="142">
        <f t="shared" si="7"/>
        <v>70.476190476190482</v>
      </c>
      <c r="U16" s="142">
        <v>5</v>
      </c>
      <c r="V16" s="160">
        <v>62</v>
      </c>
      <c r="W16" s="142">
        <f t="shared" si="8"/>
        <v>29.523809523809526</v>
      </c>
      <c r="X16" s="142">
        <f t="shared" si="9"/>
        <v>70.476190476190482</v>
      </c>
      <c r="Z16" s="142">
        <v>6</v>
      </c>
      <c r="AA16" s="142">
        <v>65</v>
      </c>
      <c r="AB16" s="157">
        <f t="shared" si="10"/>
        <v>30.952380952380953</v>
      </c>
      <c r="AC16" s="157">
        <f t="shared" si="11"/>
        <v>69.047619047619051</v>
      </c>
      <c r="AE16" s="149"/>
      <c r="AF16" s="149"/>
      <c r="AG16" s="178"/>
      <c r="AH16" s="178"/>
      <c r="AI16" s="178"/>
      <c r="AJ16" s="178"/>
      <c r="AK16" s="177"/>
      <c r="AL16" s="177"/>
      <c r="AM16" s="177"/>
      <c r="AN16" s="177"/>
      <c r="AO16" s="177"/>
      <c r="AP16" s="177"/>
    </row>
    <row r="17" spans="1:42" x14ac:dyDescent="0.25">
      <c r="A17" s="142">
        <v>1</v>
      </c>
      <c r="B17" s="158">
        <v>224</v>
      </c>
      <c r="C17" s="158">
        <f t="shared" si="0"/>
        <v>100</v>
      </c>
      <c r="D17" s="158">
        <f t="shared" si="1"/>
        <v>0</v>
      </c>
      <c r="E17" s="186"/>
      <c r="F17" s="158">
        <v>2</v>
      </c>
      <c r="G17" s="158">
        <v>0</v>
      </c>
      <c r="H17" s="158">
        <f t="shared" si="2"/>
        <v>0</v>
      </c>
      <c r="I17" s="158">
        <f t="shared" si="3"/>
        <v>100</v>
      </c>
      <c r="J17" s="186"/>
      <c r="K17" s="158">
        <v>3</v>
      </c>
      <c r="L17" s="158">
        <v>75</v>
      </c>
      <c r="M17" s="158">
        <f t="shared" si="4"/>
        <v>33.482142857142854</v>
      </c>
      <c r="N17" s="158">
        <f t="shared" si="5"/>
        <v>66.517857142857139</v>
      </c>
      <c r="P17" s="142">
        <v>4</v>
      </c>
      <c r="Q17" s="142">
        <v>101</v>
      </c>
      <c r="R17" s="142">
        <f t="shared" si="6"/>
        <v>45.089285714285715</v>
      </c>
      <c r="S17" s="142">
        <f t="shared" si="7"/>
        <v>54.910714285714285</v>
      </c>
      <c r="U17" s="142">
        <v>5</v>
      </c>
      <c r="V17" s="142">
        <v>83</v>
      </c>
      <c r="W17" s="142">
        <f t="shared" si="8"/>
        <v>37.053571428571431</v>
      </c>
      <c r="X17" s="142">
        <f t="shared" si="9"/>
        <v>62.946428571428569</v>
      </c>
      <c r="Z17" s="142">
        <v>6</v>
      </c>
      <c r="AA17" s="142">
        <v>79</v>
      </c>
      <c r="AB17" s="157">
        <f t="shared" si="10"/>
        <v>35.267857142857146</v>
      </c>
      <c r="AC17" s="157">
        <f t="shared" si="11"/>
        <v>64.732142857142861</v>
      </c>
      <c r="AE17" s="149"/>
      <c r="AF17" s="149"/>
      <c r="AG17" s="178"/>
      <c r="AH17" s="178"/>
      <c r="AI17" s="178"/>
      <c r="AJ17" s="178"/>
      <c r="AK17" s="177"/>
      <c r="AL17" s="177"/>
      <c r="AM17" s="177"/>
      <c r="AN17" s="177"/>
      <c r="AO17" s="177"/>
      <c r="AP17" s="177"/>
    </row>
    <row r="18" spans="1:42" x14ac:dyDescent="0.25">
      <c r="A18" s="142">
        <v>1</v>
      </c>
      <c r="B18" s="158">
        <v>213</v>
      </c>
      <c r="C18" s="158">
        <f t="shared" si="0"/>
        <v>100</v>
      </c>
      <c r="D18" s="158">
        <f t="shared" si="1"/>
        <v>0</v>
      </c>
      <c r="E18" s="186"/>
      <c r="F18" s="158">
        <v>2</v>
      </c>
      <c r="G18" s="158">
        <v>0</v>
      </c>
      <c r="H18" s="158">
        <f t="shared" si="2"/>
        <v>0</v>
      </c>
      <c r="I18" s="158">
        <f t="shared" si="3"/>
        <v>100</v>
      </c>
      <c r="J18" s="186"/>
      <c r="K18" s="158">
        <v>3</v>
      </c>
      <c r="L18" s="158">
        <v>72</v>
      </c>
      <c r="M18" s="158">
        <f t="shared" si="4"/>
        <v>33.802816901408448</v>
      </c>
      <c r="N18" s="158">
        <f t="shared" si="5"/>
        <v>66.197183098591552</v>
      </c>
      <c r="P18" s="142">
        <v>4</v>
      </c>
      <c r="Q18" s="142">
        <v>91</v>
      </c>
      <c r="R18" s="142">
        <f t="shared" si="6"/>
        <v>42.72300469483568</v>
      </c>
      <c r="S18" s="142">
        <f t="shared" si="7"/>
        <v>57.27699530516432</v>
      </c>
      <c r="U18" s="142">
        <v>5</v>
      </c>
      <c r="V18" s="142">
        <v>71</v>
      </c>
      <c r="W18" s="142">
        <f t="shared" si="8"/>
        <v>33.333333333333329</v>
      </c>
      <c r="X18" s="142">
        <f t="shared" si="9"/>
        <v>66.666666666666671</v>
      </c>
      <c r="Z18" s="142">
        <v>6</v>
      </c>
      <c r="AA18" s="142">
        <v>67</v>
      </c>
      <c r="AB18" s="157">
        <f t="shared" si="10"/>
        <v>31.455399061032864</v>
      </c>
      <c r="AC18" s="157">
        <f t="shared" si="11"/>
        <v>68.544600938967136</v>
      </c>
      <c r="AE18" s="143" t="s">
        <v>27</v>
      </c>
      <c r="AG18" s="143"/>
      <c r="AH18" s="143"/>
      <c r="AI18" s="149"/>
      <c r="AJ18" s="149"/>
      <c r="AK18" s="177"/>
      <c r="AL18" s="177"/>
      <c r="AM18" s="177"/>
      <c r="AN18" s="177"/>
      <c r="AO18" s="177"/>
      <c r="AP18" s="177"/>
    </row>
    <row r="19" spans="1:42" x14ac:dyDescent="0.25">
      <c r="A19" s="142">
        <v>1</v>
      </c>
      <c r="B19" s="158">
        <v>208</v>
      </c>
      <c r="C19" s="158">
        <f t="shared" si="0"/>
        <v>100</v>
      </c>
      <c r="D19" s="158">
        <f t="shared" si="1"/>
        <v>0</v>
      </c>
      <c r="E19" s="186"/>
      <c r="F19" s="158">
        <v>2</v>
      </c>
      <c r="G19" s="158">
        <v>0</v>
      </c>
      <c r="H19" s="158">
        <f t="shared" si="2"/>
        <v>0</v>
      </c>
      <c r="I19" s="158">
        <f t="shared" si="3"/>
        <v>100</v>
      </c>
      <c r="J19" s="186"/>
      <c r="K19" s="158">
        <v>3</v>
      </c>
      <c r="L19" s="158">
        <v>61</v>
      </c>
      <c r="M19" s="158">
        <f t="shared" si="4"/>
        <v>29.326923076923077</v>
      </c>
      <c r="N19" s="158">
        <f t="shared" si="5"/>
        <v>70.67307692307692</v>
      </c>
      <c r="P19" s="142">
        <v>4</v>
      </c>
      <c r="Q19" s="142">
        <v>89</v>
      </c>
      <c r="R19" s="142">
        <f t="shared" si="6"/>
        <v>42.788461538461533</v>
      </c>
      <c r="S19" s="142">
        <f t="shared" si="7"/>
        <v>57.211538461538467</v>
      </c>
      <c r="U19" s="142">
        <v>5</v>
      </c>
      <c r="V19" s="142">
        <v>59</v>
      </c>
      <c r="W19" s="142">
        <f t="shared" si="8"/>
        <v>28.365384615384613</v>
      </c>
      <c r="X19" s="142">
        <f t="shared" si="9"/>
        <v>71.634615384615387</v>
      </c>
      <c r="Z19" s="142">
        <v>6</v>
      </c>
      <c r="AA19" s="142">
        <v>55</v>
      </c>
      <c r="AB19" s="157">
        <f t="shared" si="10"/>
        <v>26.442307692307693</v>
      </c>
      <c r="AC19" s="157">
        <f t="shared" si="11"/>
        <v>73.557692307692307</v>
      </c>
      <c r="AE19" s="142"/>
      <c r="AF19" s="151" t="s">
        <v>45</v>
      </c>
      <c r="AG19" s="142" t="s">
        <v>21</v>
      </c>
      <c r="AH19" s="152"/>
      <c r="AI19" s="179"/>
      <c r="AJ19" s="179"/>
      <c r="AK19" s="177"/>
      <c r="AL19" s="177"/>
      <c r="AM19" s="177"/>
      <c r="AN19" s="177"/>
      <c r="AO19" s="177"/>
      <c r="AP19" s="177"/>
    </row>
    <row r="20" spans="1:42" x14ac:dyDescent="0.25">
      <c r="A20" s="142">
        <v>1</v>
      </c>
      <c r="B20" s="158">
        <v>207</v>
      </c>
      <c r="C20" s="158">
        <f t="shared" si="0"/>
        <v>100</v>
      </c>
      <c r="D20" s="158">
        <f t="shared" si="1"/>
        <v>0</v>
      </c>
      <c r="E20" s="186"/>
      <c r="F20" s="158">
        <v>2</v>
      </c>
      <c r="G20" s="158">
        <v>0</v>
      </c>
      <c r="H20" s="158">
        <f t="shared" si="2"/>
        <v>0</v>
      </c>
      <c r="I20" s="158">
        <f t="shared" si="3"/>
        <v>100</v>
      </c>
      <c r="J20" s="186"/>
      <c r="K20" s="158">
        <v>3</v>
      </c>
      <c r="L20" s="158">
        <v>73</v>
      </c>
      <c r="M20" s="158">
        <f t="shared" si="4"/>
        <v>35.265700483091791</v>
      </c>
      <c r="N20" s="158">
        <f t="shared" si="5"/>
        <v>64.734299516908209</v>
      </c>
      <c r="P20" s="142">
        <v>4</v>
      </c>
      <c r="Q20" s="158">
        <v>103</v>
      </c>
      <c r="R20" s="158">
        <f t="shared" si="6"/>
        <v>49.75845410628019</v>
      </c>
      <c r="S20" s="142">
        <f t="shared" si="7"/>
        <v>50.24154589371981</v>
      </c>
      <c r="U20" s="142">
        <v>5</v>
      </c>
      <c r="V20" s="158">
        <v>141</v>
      </c>
      <c r="W20" s="158">
        <f t="shared" si="8"/>
        <v>68.115942028985515</v>
      </c>
      <c r="X20" s="142">
        <f t="shared" si="9"/>
        <v>31.884057971014485</v>
      </c>
      <c r="Z20" s="142">
        <v>6</v>
      </c>
      <c r="AA20" s="142">
        <v>87</v>
      </c>
      <c r="AB20" s="157">
        <f t="shared" si="10"/>
        <v>42.028985507246375</v>
      </c>
      <c r="AC20" s="157">
        <f t="shared" si="11"/>
        <v>57.971014492753625</v>
      </c>
      <c r="AE20" s="156" t="s">
        <v>11</v>
      </c>
      <c r="AF20" s="142">
        <v>100</v>
      </c>
      <c r="AG20" s="142">
        <v>0</v>
      </c>
      <c r="AH20" s="143"/>
      <c r="AI20" s="180"/>
      <c r="AJ20" s="180"/>
      <c r="AK20" s="177"/>
      <c r="AL20" s="177"/>
      <c r="AM20" s="177"/>
      <c r="AN20" s="177"/>
      <c r="AO20" s="177"/>
      <c r="AP20" s="177"/>
    </row>
    <row r="21" spans="1:42" x14ac:dyDescent="0.25">
      <c r="A21" s="142">
        <v>1</v>
      </c>
      <c r="B21" s="158">
        <v>174</v>
      </c>
      <c r="C21" s="158">
        <f t="shared" si="0"/>
        <v>100</v>
      </c>
      <c r="D21" s="158">
        <f t="shared" si="1"/>
        <v>0</v>
      </c>
      <c r="E21" s="186"/>
      <c r="F21" s="158">
        <v>2</v>
      </c>
      <c r="G21" s="158">
        <v>0</v>
      </c>
      <c r="H21" s="158">
        <f t="shared" si="2"/>
        <v>0</v>
      </c>
      <c r="I21" s="158">
        <f t="shared" si="3"/>
        <v>100</v>
      </c>
      <c r="J21" s="186"/>
      <c r="K21" s="158">
        <v>3</v>
      </c>
      <c r="L21" s="158">
        <v>73</v>
      </c>
      <c r="M21" s="158">
        <f t="shared" si="4"/>
        <v>41.954022988505749</v>
      </c>
      <c r="N21" s="158">
        <f t="shared" si="5"/>
        <v>58.045977011494251</v>
      </c>
      <c r="P21" s="142">
        <v>4</v>
      </c>
      <c r="Q21" s="158">
        <v>100</v>
      </c>
      <c r="R21" s="158">
        <f t="shared" si="6"/>
        <v>57.47126436781609</v>
      </c>
      <c r="S21" s="142">
        <f t="shared" si="7"/>
        <v>42.52873563218391</v>
      </c>
      <c r="U21" s="142">
        <v>5</v>
      </c>
      <c r="V21" s="158">
        <v>134</v>
      </c>
      <c r="W21" s="158">
        <f t="shared" si="8"/>
        <v>77.011494252873561</v>
      </c>
      <c r="X21" s="142">
        <f t="shared" si="9"/>
        <v>22.988505747126439</v>
      </c>
      <c r="Z21" s="142">
        <v>6</v>
      </c>
      <c r="AA21" s="142">
        <v>84</v>
      </c>
      <c r="AB21" s="157">
        <f t="shared" si="10"/>
        <v>48.275862068965516</v>
      </c>
      <c r="AC21" s="157">
        <f t="shared" si="11"/>
        <v>51.724137931034484</v>
      </c>
      <c r="AE21" s="142" t="s">
        <v>68</v>
      </c>
      <c r="AF21" s="156">
        <v>1.1000000000000001</v>
      </c>
      <c r="AG21" s="142">
        <v>1.79</v>
      </c>
      <c r="AH21" s="143"/>
      <c r="AI21" s="180"/>
      <c r="AJ21" s="180"/>
      <c r="AK21" s="177"/>
      <c r="AL21" s="177"/>
      <c r="AM21" s="177"/>
      <c r="AN21" s="177"/>
      <c r="AO21" s="177"/>
      <c r="AP21" s="177"/>
    </row>
    <row r="22" spans="1:42" x14ac:dyDescent="0.25">
      <c r="A22" s="142">
        <v>1</v>
      </c>
      <c r="B22" s="158">
        <v>164</v>
      </c>
      <c r="C22" s="158">
        <f t="shared" si="0"/>
        <v>100</v>
      </c>
      <c r="D22" s="158">
        <f t="shared" si="1"/>
        <v>0</v>
      </c>
      <c r="E22" s="186"/>
      <c r="F22" s="158">
        <v>2</v>
      </c>
      <c r="G22" s="158">
        <v>0</v>
      </c>
      <c r="H22" s="158">
        <f t="shared" si="2"/>
        <v>0</v>
      </c>
      <c r="I22" s="158">
        <f t="shared" si="3"/>
        <v>100</v>
      </c>
      <c r="J22" s="186"/>
      <c r="K22" s="158">
        <v>3</v>
      </c>
      <c r="L22" s="158">
        <v>62</v>
      </c>
      <c r="M22" s="158">
        <f t="shared" si="4"/>
        <v>37.804878048780488</v>
      </c>
      <c r="N22" s="158">
        <f t="shared" si="5"/>
        <v>62.195121951219512</v>
      </c>
      <c r="P22" s="142">
        <v>4</v>
      </c>
      <c r="Q22" s="142">
        <v>73</v>
      </c>
      <c r="R22" s="142">
        <f t="shared" si="6"/>
        <v>44.512195121951223</v>
      </c>
      <c r="S22" s="142">
        <f t="shared" si="7"/>
        <v>55.487804878048777</v>
      </c>
      <c r="U22" s="142">
        <v>5</v>
      </c>
      <c r="V22" s="142">
        <v>99</v>
      </c>
      <c r="W22" s="142">
        <f t="shared" si="8"/>
        <v>60.365853658536587</v>
      </c>
      <c r="X22" s="142">
        <f t="shared" si="9"/>
        <v>39.634146341463413</v>
      </c>
      <c r="Z22" s="142">
        <v>6</v>
      </c>
      <c r="AA22" s="142">
        <v>80</v>
      </c>
      <c r="AB22" s="157">
        <f t="shared" si="10"/>
        <v>48.780487804878049</v>
      </c>
      <c r="AC22" s="157">
        <f t="shared" si="11"/>
        <v>51.219512195121951</v>
      </c>
      <c r="AE22" s="142" t="s">
        <v>105</v>
      </c>
      <c r="AF22" s="156">
        <v>44.41</v>
      </c>
      <c r="AG22" s="142">
        <v>16.239999999999998</v>
      </c>
      <c r="AH22" s="143"/>
      <c r="AI22" s="180"/>
      <c r="AJ22" s="180"/>
      <c r="AK22" s="177"/>
      <c r="AL22" s="177"/>
      <c r="AM22" s="177"/>
      <c r="AN22" s="177"/>
      <c r="AO22" s="177"/>
      <c r="AP22" s="177"/>
    </row>
    <row r="23" spans="1:42" x14ac:dyDescent="0.25">
      <c r="A23" s="142">
        <v>1</v>
      </c>
      <c r="B23" s="142">
        <v>237</v>
      </c>
      <c r="C23" s="142">
        <f t="shared" si="0"/>
        <v>100</v>
      </c>
      <c r="D23" s="142">
        <f t="shared" si="1"/>
        <v>0</v>
      </c>
      <c r="F23" s="142">
        <v>2</v>
      </c>
      <c r="G23" s="142">
        <v>4</v>
      </c>
      <c r="H23" s="157">
        <f t="shared" si="2"/>
        <v>1.6877637130801686</v>
      </c>
      <c r="I23" s="142">
        <f t="shared" si="3"/>
        <v>98.312236286919827</v>
      </c>
      <c r="K23" s="142">
        <v>3</v>
      </c>
      <c r="L23" s="142">
        <v>81</v>
      </c>
      <c r="M23" s="142">
        <f t="shared" si="4"/>
        <v>34.177215189873415</v>
      </c>
      <c r="N23" s="142">
        <f t="shared" si="5"/>
        <v>65.822784810126592</v>
      </c>
      <c r="P23" s="142">
        <v>4</v>
      </c>
      <c r="Q23" s="142">
        <v>91</v>
      </c>
      <c r="R23" s="142">
        <f t="shared" si="6"/>
        <v>38.396624472573833</v>
      </c>
      <c r="S23" s="142">
        <f t="shared" si="7"/>
        <v>61.603375527426167</v>
      </c>
      <c r="U23" s="142">
        <v>5</v>
      </c>
      <c r="V23" s="142">
        <v>141</v>
      </c>
      <c r="W23" s="142">
        <f t="shared" si="8"/>
        <v>59.493670886075947</v>
      </c>
      <c r="X23" s="142">
        <f t="shared" si="9"/>
        <v>40.506329113924053</v>
      </c>
      <c r="Z23" s="142">
        <v>6</v>
      </c>
      <c r="AA23" s="142">
        <v>107</v>
      </c>
      <c r="AB23" s="157">
        <f t="shared" si="10"/>
        <v>45.147679324894511</v>
      </c>
      <c r="AC23" s="157">
        <f t="shared" si="11"/>
        <v>54.852320675105489</v>
      </c>
      <c r="AE23" s="142" t="s">
        <v>106</v>
      </c>
      <c r="AF23" s="156">
        <v>28.58</v>
      </c>
      <c r="AG23" s="142">
        <v>12.93</v>
      </c>
      <c r="AH23" s="143"/>
      <c r="AI23" s="180"/>
      <c r="AJ23" s="180"/>
      <c r="AK23" s="177"/>
      <c r="AL23" s="177"/>
      <c r="AM23" s="177"/>
      <c r="AN23" s="177"/>
      <c r="AO23" s="177"/>
      <c r="AP23" s="177"/>
    </row>
    <row r="24" spans="1:42" x14ac:dyDescent="0.25">
      <c r="A24" s="142">
        <v>1</v>
      </c>
      <c r="B24" s="142">
        <v>207</v>
      </c>
      <c r="C24" s="142">
        <f t="shared" si="0"/>
        <v>100</v>
      </c>
      <c r="D24" s="142">
        <f t="shared" si="1"/>
        <v>0</v>
      </c>
      <c r="F24" s="142">
        <v>2</v>
      </c>
      <c r="G24" s="142">
        <v>10</v>
      </c>
      <c r="H24" s="157">
        <f t="shared" si="2"/>
        <v>4.8309178743961354</v>
      </c>
      <c r="I24" s="142">
        <f t="shared" si="3"/>
        <v>95.169082125603865</v>
      </c>
      <c r="K24" s="142">
        <v>3</v>
      </c>
      <c r="L24" s="142">
        <v>72</v>
      </c>
      <c r="M24" s="142">
        <f t="shared" si="4"/>
        <v>34.782608695652172</v>
      </c>
      <c r="N24" s="142">
        <f t="shared" si="5"/>
        <v>65.217391304347828</v>
      </c>
      <c r="P24" s="142">
        <v>4</v>
      </c>
      <c r="Q24" s="142">
        <v>70</v>
      </c>
      <c r="R24" s="142">
        <f t="shared" si="6"/>
        <v>33.816425120772948</v>
      </c>
      <c r="S24" s="142">
        <f t="shared" si="7"/>
        <v>66.183574879227052</v>
      </c>
      <c r="U24" s="142">
        <v>5</v>
      </c>
      <c r="V24" s="142">
        <v>120</v>
      </c>
      <c r="W24" s="142">
        <f t="shared" si="8"/>
        <v>57.971014492753625</v>
      </c>
      <c r="X24" s="142">
        <f t="shared" si="9"/>
        <v>42.028985507246375</v>
      </c>
      <c r="Z24" s="142">
        <v>6</v>
      </c>
      <c r="AA24" s="142">
        <v>78</v>
      </c>
      <c r="AB24" s="157">
        <f t="shared" si="10"/>
        <v>37.681159420289859</v>
      </c>
      <c r="AC24" s="157">
        <f t="shared" si="11"/>
        <v>62.318840579710141</v>
      </c>
      <c r="AE24" s="142" t="s">
        <v>107</v>
      </c>
      <c r="AF24" s="156">
        <v>38.11</v>
      </c>
      <c r="AG24" s="142">
        <v>14.92</v>
      </c>
      <c r="AH24" s="143"/>
      <c r="AI24" s="180"/>
      <c r="AJ24" s="180"/>
      <c r="AK24" s="177"/>
      <c r="AL24" s="177"/>
      <c r="AM24" s="177"/>
      <c r="AN24" s="177"/>
      <c r="AO24" s="177"/>
      <c r="AP24" s="177"/>
    </row>
    <row r="25" spans="1:42" x14ac:dyDescent="0.25">
      <c r="A25" s="142">
        <v>1</v>
      </c>
      <c r="B25" s="142">
        <v>214</v>
      </c>
      <c r="C25" s="142">
        <f t="shared" si="0"/>
        <v>100</v>
      </c>
      <c r="D25" s="142">
        <f t="shared" si="1"/>
        <v>0</v>
      </c>
      <c r="F25" s="142">
        <v>2</v>
      </c>
      <c r="G25" s="142">
        <v>7</v>
      </c>
      <c r="H25" s="157">
        <f t="shared" si="2"/>
        <v>3.2710280373831773</v>
      </c>
      <c r="I25" s="142">
        <f t="shared" si="3"/>
        <v>96.728971962616825</v>
      </c>
      <c r="K25" s="142">
        <v>3</v>
      </c>
      <c r="L25" s="142">
        <v>65</v>
      </c>
      <c r="M25" s="142">
        <f t="shared" si="4"/>
        <v>30.373831775700932</v>
      </c>
      <c r="N25" s="142">
        <f t="shared" si="5"/>
        <v>69.626168224299064</v>
      </c>
      <c r="P25" s="142">
        <v>4</v>
      </c>
      <c r="Q25" s="142">
        <v>62</v>
      </c>
      <c r="R25" s="142">
        <f t="shared" si="6"/>
        <v>28.971962616822427</v>
      </c>
      <c r="S25" s="142">
        <f t="shared" si="7"/>
        <v>71.028037383177576</v>
      </c>
      <c r="U25" s="142">
        <v>5</v>
      </c>
      <c r="V25" s="142">
        <v>119</v>
      </c>
      <c r="W25" s="142">
        <f t="shared" si="8"/>
        <v>55.607476635514018</v>
      </c>
      <c r="X25" s="142">
        <f t="shared" si="9"/>
        <v>44.392523364485982</v>
      </c>
      <c r="Z25" s="142">
        <v>6</v>
      </c>
      <c r="AA25" s="142">
        <v>75</v>
      </c>
      <c r="AB25" s="157">
        <f t="shared" si="10"/>
        <v>35.046728971962615</v>
      </c>
      <c r="AC25" s="157">
        <f t="shared" si="11"/>
        <v>64.953271028037392</v>
      </c>
      <c r="AE25" s="142" t="s">
        <v>114</v>
      </c>
      <c r="AF25" s="156">
        <v>35.159999999999997</v>
      </c>
      <c r="AG25" s="142">
        <v>6.7</v>
      </c>
      <c r="AH25" s="143"/>
      <c r="AI25" s="180"/>
      <c r="AJ25" s="180"/>
      <c r="AK25" s="177"/>
      <c r="AL25" s="177"/>
      <c r="AM25" s="177"/>
      <c r="AN25" s="177"/>
      <c r="AO25" s="177"/>
      <c r="AP25" s="177"/>
    </row>
    <row r="26" spans="1:42" x14ac:dyDescent="0.25">
      <c r="A26" s="142">
        <v>1</v>
      </c>
      <c r="B26" s="142">
        <v>297</v>
      </c>
      <c r="C26" s="142">
        <f t="shared" si="0"/>
        <v>100</v>
      </c>
      <c r="D26" s="142">
        <f t="shared" si="1"/>
        <v>0</v>
      </c>
      <c r="F26" s="142">
        <v>2</v>
      </c>
      <c r="G26" s="142">
        <v>5</v>
      </c>
      <c r="H26" s="157">
        <f t="shared" si="2"/>
        <v>1.6835016835016834</v>
      </c>
      <c r="I26" s="142">
        <f t="shared" si="3"/>
        <v>98.316498316498311</v>
      </c>
      <c r="K26" s="142">
        <v>3</v>
      </c>
      <c r="L26" s="142">
        <v>128</v>
      </c>
      <c r="M26" s="142">
        <f t="shared" si="4"/>
        <v>43.097643097643093</v>
      </c>
      <c r="N26" s="142">
        <f t="shared" si="5"/>
        <v>56.902356902356907</v>
      </c>
      <c r="P26" s="142">
        <v>4</v>
      </c>
      <c r="Q26" s="142">
        <v>95</v>
      </c>
      <c r="R26" s="142">
        <f t="shared" si="6"/>
        <v>31.986531986531986</v>
      </c>
      <c r="S26" s="142">
        <f t="shared" si="7"/>
        <v>68.013468013468014</v>
      </c>
      <c r="U26" s="142">
        <v>5</v>
      </c>
      <c r="V26" s="142">
        <v>119</v>
      </c>
      <c r="W26" s="142">
        <f t="shared" si="8"/>
        <v>40.067340067340069</v>
      </c>
      <c r="X26" s="142">
        <f t="shared" si="9"/>
        <v>59.932659932659931</v>
      </c>
      <c r="Z26" s="142">
        <v>6</v>
      </c>
      <c r="AA26" s="142">
        <v>120</v>
      </c>
      <c r="AB26" s="157">
        <f t="shared" si="10"/>
        <v>40.404040404040401</v>
      </c>
      <c r="AC26" s="157">
        <f t="shared" si="11"/>
        <v>59.595959595959599</v>
      </c>
      <c r="AE26" s="149"/>
      <c r="AF26" s="149"/>
      <c r="AG26" s="178"/>
      <c r="AH26" s="178"/>
      <c r="AI26" s="178"/>
      <c r="AJ26" s="178"/>
      <c r="AK26" s="177"/>
      <c r="AL26" s="177"/>
      <c r="AM26" s="177"/>
      <c r="AN26" s="177"/>
      <c r="AO26" s="177"/>
      <c r="AP26" s="177"/>
    </row>
    <row r="27" spans="1:42" x14ac:dyDescent="0.25">
      <c r="A27" s="142">
        <v>1</v>
      </c>
      <c r="B27" s="142">
        <v>277</v>
      </c>
      <c r="C27" s="142">
        <f t="shared" si="0"/>
        <v>100</v>
      </c>
      <c r="D27" s="142">
        <f t="shared" si="1"/>
        <v>0</v>
      </c>
      <c r="F27" s="142">
        <v>2</v>
      </c>
      <c r="G27" s="142">
        <v>7</v>
      </c>
      <c r="H27" s="157">
        <f t="shared" si="2"/>
        <v>2.5270758122743682</v>
      </c>
      <c r="I27" s="142">
        <f t="shared" si="3"/>
        <v>97.472924187725638</v>
      </c>
      <c r="K27" s="142">
        <v>3</v>
      </c>
      <c r="L27" s="142">
        <v>143</v>
      </c>
      <c r="M27" s="142">
        <f t="shared" si="4"/>
        <v>51.624548736462096</v>
      </c>
      <c r="N27" s="142">
        <f t="shared" si="5"/>
        <v>48.375451263537904</v>
      </c>
      <c r="P27" s="142">
        <v>4</v>
      </c>
      <c r="Q27" s="142">
        <v>93</v>
      </c>
      <c r="R27" s="142">
        <f t="shared" si="6"/>
        <v>33.574007220216608</v>
      </c>
      <c r="S27" s="142">
        <f t="shared" si="7"/>
        <v>66.4259927797834</v>
      </c>
      <c r="U27" s="142">
        <v>5</v>
      </c>
      <c r="V27" s="142">
        <v>83</v>
      </c>
      <c r="W27" s="142">
        <f t="shared" si="8"/>
        <v>29.963898916967509</v>
      </c>
      <c r="X27" s="142">
        <f t="shared" si="9"/>
        <v>70.036101083032491</v>
      </c>
      <c r="Z27" s="142">
        <v>6</v>
      </c>
      <c r="AA27" s="142">
        <v>93</v>
      </c>
      <c r="AB27" s="157">
        <f t="shared" si="10"/>
        <v>33.574007220216608</v>
      </c>
      <c r="AC27" s="157">
        <f t="shared" si="11"/>
        <v>66.4259927797834</v>
      </c>
      <c r="AE27" s="149"/>
      <c r="AF27" s="149"/>
      <c r="AG27" s="178"/>
      <c r="AH27" s="178"/>
      <c r="AI27" s="178"/>
      <c r="AJ27" s="178"/>
      <c r="AK27" s="177"/>
      <c r="AL27" s="177"/>
      <c r="AM27" s="177"/>
      <c r="AN27" s="177"/>
      <c r="AO27" s="177"/>
      <c r="AP27" s="177"/>
    </row>
    <row r="28" spans="1:42" x14ac:dyDescent="0.25">
      <c r="A28" s="142">
        <v>1</v>
      </c>
      <c r="B28" s="142">
        <v>265</v>
      </c>
      <c r="C28" s="142">
        <f t="shared" si="0"/>
        <v>100</v>
      </c>
      <c r="D28" s="142">
        <f t="shared" si="1"/>
        <v>0</v>
      </c>
      <c r="F28" s="142">
        <v>2</v>
      </c>
      <c r="G28" s="142">
        <v>4</v>
      </c>
      <c r="H28" s="157">
        <f t="shared" si="2"/>
        <v>1.5094339622641511</v>
      </c>
      <c r="I28" s="142">
        <f t="shared" si="3"/>
        <v>98.490566037735846</v>
      </c>
      <c r="K28" s="142">
        <v>3</v>
      </c>
      <c r="L28" s="142">
        <v>99</v>
      </c>
      <c r="M28" s="142">
        <f t="shared" si="4"/>
        <v>37.35849056603773</v>
      </c>
      <c r="N28" s="142">
        <f t="shared" si="5"/>
        <v>62.64150943396227</v>
      </c>
      <c r="P28" s="142">
        <v>4</v>
      </c>
      <c r="Q28" s="142">
        <v>85</v>
      </c>
      <c r="R28" s="142">
        <f t="shared" si="6"/>
        <v>32.075471698113205</v>
      </c>
      <c r="S28" s="142">
        <f t="shared" si="7"/>
        <v>67.924528301886795</v>
      </c>
      <c r="U28" s="142">
        <v>5</v>
      </c>
      <c r="V28" s="142">
        <v>73</v>
      </c>
      <c r="W28" s="142">
        <f t="shared" si="8"/>
        <v>27.547169811320753</v>
      </c>
      <c r="X28" s="142">
        <f t="shared" si="9"/>
        <v>72.452830188679243</v>
      </c>
      <c r="Z28" s="142">
        <v>6</v>
      </c>
      <c r="AA28" s="142">
        <v>84</v>
      </c>
      <c r="AB28" s="157">
        <f t="shared" si="10"/>
        <v>31.69811320754717</v>
      </c>
      <c r="AC28" s="157">
        <f t="shared" si="11"/>
        <v>68.301886792452834</v>
      </c>
      <c r="AE28" s="149"/>
      <c r="AF28" s="149"/>
      <c r="AG28" s="178"/>
      <c r="AH28" s="178"/>
      <c r="AI28" s="178"/>
      <c r="AJ28" s="178"/>
      <c r="AK28" s="177"/>
      <c r="AL28" s="177"/>
      <c r="AM28" s="177"/>
      <c r="AN28" s="177"/>
      <c r="AO28" s="177"/>
      <c r="AP28" s="177"/>
    </row>
    <row r="29" spans="1:42" x14ac:dyDescent="0.25">
      <c r="A29" s="142">
        <v>1</v>
      </c>
      <c r="B29" s="142">
        <v>257</v>
      </c>
      <c r="C29" s="142">
        <f t="shared" si="0"/>
        <v>100</v>
      </c>
      <c r="D29" s="142">
        <f t="shared" si="1"/>
        <v>0</v>
      </c>
      <c r="F29" s="142">
        <v>2</v>
      </c>
      <c r="G29" s="142">
        <v>13</v>
      </c>
      <c r="H29" s="157">
        <f t="shared" si="2"/>
        <v>5.0583657587548636</v>
      </c>
      <c r="I29" s="142">
        <f t="shared" si="3"/>
        <v>94.94163424124514</v>
      </c>
      <c r="K29" s="142">
        <v>3</v>
      </c>
      <c r="L29" s="142">
        <v>94</v>
      </c>
      <c r="M29" s="142">
        <f t="shared" si="4"/>
        <v>36.575875486381321</v>
      </c>
      <c r="N29" s="142">
        <f t="shared" si="5"/>
        <v>63.424124513618679</v>
      </c>
      <c r="P29" s="142">
        <v>4</v>
      </c>
      <c r="Q29" s="142">
        <v>54</v>
      </c>
      <c r="R29" s="142">
        <f t="shared" si="6"/>
        <v>21.011673151750973</v>
      </c>
      <c r="S29" s="142">
        <f t="shared" si="7"/>
        <v>78.988326848249031</v>
      </c>
      <c r="U29" s="142">
        <v>5</v>
      </c>
      <c r="V29" s="142">
        <v>109</v>
      </c>
      <c r="W29" s="142">
        <f t="shared" si="8"/>
        <v>42.412451361867703</v>
      </c>
      <c r="X29" s="142">
        <f t="shared" si="9"/>
        <v>57.587548638132297</v>
      </c>
      <c r="Z29" s="142">
        <v>6</v>
      </c>
      <c r="AA29" s="142">
        <v>96</v>
      </c>
      <c r="AB29" s="157">
        <f t="shared" si="10"/>
        <v>37.354085603112843</v>
      </c>
      <c r="AC29" s="157">
        <f t="shared" si="11"/>
        <v>62.645914396887157</v>
      </c>
      <c r="AE29" s="149"/>
      <c r="AF29" s="149"/>
      <c r="AG29" s="27"/>
      <c r="AH29" s="27"/>
      <c r="AI29" s="27"/>
      <c r="AJ29" s="27"/>
    </row>
    <row r="30" spans="1:42" x14ac:dyDescent="0.25">
      <c r="A30" s="142">
        <v>1</v>
      </c>
      <c r="B30" s="142">
        <v>232</v>
      </c>
      <c r="C30" s="142">
        <f t="shared" si="0"/>
        <v>100</v>
      </c>
      <c r="D30" s="142">
        <f t="shared" si="1"/>
        <v>0</v>
      </c>
      <c r="F30" s="142">
        <v>2</v>
      </c>
      <c r="G30" s="142">
        <v>10</v>
      </c>
      <c r="H30" s="157">
        <f t="shared" si="2"/>
        <v>4.3103448275862073</v>
      </c>
      <c r="I30" s="142">
        <f t="shared" si="3"/>
        <v>95.689655172413794</v>
      </c>
      <c r="K30" s="142">
        <v>3</v>
      </c>
      <c r="L30" s="142">
        <v>93</v>
      </c>
      <c r="M30" s="142">
        <f t="shared" si="4"/>
        <v>40.086206896551722</v>
      </c>
      <c r="N30" s="142">
        <f t="shared" si="5"/>
        <v>59.913793103448278</v>
      </c>
      <c r="P30" s="142">
        <v>4</v>
      </c>
      <c r="Q30" s="142">
        <v>54</v>
      </c>
      <c r="R30" s="142">
        <f t="shared" si="6"/>
        <v>23.275862068965516</v>
      </c>
      <c r="S30" s="142">
        <f t="shared" si="7"/>
        <v>76.724137931034477</v>
      </c>
      <c r="U30" s="142">
        <v>5</v>
      </c>
      <c r="V30" s="142">
        <v>84</v>
      </c>
      <c r="W30" s="142">
        <f t="shared" si="8"/>
        <v>36.206896551724135</v>
      </c>
      <c r="X30" s="142">
        <f t="shared" si="9"/>
        <v>63.793103448275865</v>
      </c>
      <c r="Z30" s="142">
        <v>6</v>
      </c>
      <c r="AA30" s="142">
        <v>93</v>
      </c>
      <c r="AB30" s="157">
        <f t="shared" si="10"/>
        <v>40.086206896551722</v>
      </c>
      <c r="AC30" s="157">
        <f t="shared" si="11"/>
        <v>59.913793103448278</v>
      </c>
      <c r="AE30" s="149"/>
      <c r="AF30" s="149"/>
      <c r="AG30" s="27"/>
      <c r="AH30" s="27"/>
      <c r="AI30" s="27"/>
      <c r="AJ30" s="27"/>
    </row>
    <row r="31" spans="1:42" x14ac:dyDescent="0.25">
      <c r="A31" s="161">
        <v>1</v>
      </c>
      <c r="B31" s="161">
        <v>249</v>
      </c>
      <c r="C31" s="161">
        <f t="shared" si="0"/>
        <v>100</v>
      </c>
      <c r="D31" s="142">
        <f t="shared" si="1"/>
        <v>0</v>
      </c>
      <c r="F31" s="161">
        <v>2</v>
      </c>
      <c r="G31" s="161">
        <v>12</v>
      </c>
      <c r="H31" s="157">
        <f t="shared" si="2"/>
        <v>4.8192771084337354</v>
      </c>
      <c r="I31" s="142">
        <f t="shared" si="3"/>
        <v>95.180722891566262</v>
      </c>
      <c r="K31" s="161">
        <v>3</v>
      </c>
      <c r="L31" s="161">
        <v>87</v>
      </c>
      <c r="M31" s="142">
        <f t="shared" si="4"/>
        <v>34.939759036144579</v>
      </c>
      <c r="N31" s="142">
        <f t="shared" si="5"/>
        <v>65.060240963855421</v>
      </c>
      <c r="P31" s="161">
        <v>4</v>
      </c>
      <c r="Q31" s="161">
        <v>44</v>
      </c>
      <c r="R31" s="161">
        <f t="shared" si="6"/>
        <v>17.670682730923694</v>
      </c>
      <c r="S31" s="142">
        <f t="shared" si="7"/>
        <v>82.329317269076313</v>
      </c>
      <c r="U31" s="161">
        <v>5</v>
      </c>
      <c r="V31" s="161">
        <v>82</v>
      </c>
      <c r="W31" s="161">
        <f t="shared" si="8"/>
        <v>32.931726907630519</v>
      </c>
      <c r="X31" s="142">
        <f t="shared" si="9"/>
        <v>67.068273092369481</v>
      </c>
      <c r="Z31" s="161">
        <v>6</v>
      </c>
      <c r="AA31" s="161">
        <v>93</v>
      </c>
      <c r="AB31" s="170">
        <f t="shared" si="10"/>
        <v>37.349397590361441</v>
      </c>
      <c r="AC31" s="157">
        <f t="shared" si="11"/>
        <v>62.650602409638559</v>
      </c>
      <c r="AE31" s="149"/>
      <c r="AF31" s="149"/>
      <c r="AG31" s="27"/>
      <c r="AH31" s="27"/>
      <c r="AI31" s="27"/>
      <c r="AJ31" s="27"/>
    </row>
    <row r="32" spans="1:42" x14ac:dyDescent="0.25">
      <c r="A32" s="163" t="s">
        <v>6</v>
      </c>
      <c r="B32" s="164">
        <f>AVERAGE(B5:B31)</f>
        <v>229.7037037037037</v>
      </c>
      <c r="C32" s="164">
        <f t="shared" ref="C32:AC32" si="12">AVERAGE(C5:C31)</f>
        <v>100</v>
      </c>
      <c r="D32" s="164">
        <f t="shared" si="12"/>
        <v>0</v>
      </c>
      <c r="E32" s="176"/>
      <c r="F32" s="164"/>
      <c r="G32" s="164">
        <f t="shared" si="12"/>
        <v>2.6666666666666665</v>
      </c>
      <c r="H32" s="164">
        <f t="shared" si="12"/>
        <v>1.09991513991387</v>
      </c>
      <c r="I32" s="164">
        <f t="shared" si="12"/>
        <v>98.900084860086153</v>
      </c>
      <c r="J32" s="176"/>
      <c r="K32" s="164">
        <f t="shared" si="12"/>
        <v>3</v>
      </c>
      <c r="L32" s="164">
        <f t="shared" si="12"/>
        <v>100.4074074074074</v>
      </c>
      <c r="M32" s="164">
        <f t="shared" si="12"/>
        <v>44.413663372645203</v>
      </c>
      <c r="N32" s="164">
        <f t="shared" si="12"/>
        <v>55.586336627354797</v>
      </c>
      <c r="O32" s="176"/>
      <c r="P32" s="164">
        <f t="shared" si="12"/>
        <v>4</v>
      </c>
      <c r="Q32" s="164">
        <f t="shared" si="12"/>
        <v>86.111111111111114</v>
      </c>
      <c r="R32" s="164">
        <f t="shared" si="12"/>
        <v>38.576089183395823</v>
      </c>
      <c r="S32" s="164">
        <f t="shared" si="12"/>
        <v>61.42391081660417</v>
      </c>
      <c r="T32" s="164"/>
      <c r="U32" s="164"/>
      <c r="V32" s="164">
        <f t="shared" si="12"/>
        <v>84.851851851851848</v>
      </c>
      <c r="W32" s="164">
        <f t="shared" si="12"/>
        <v>38.111708990897895</v>
      </c>
      <c r="X32" s="164">
        <f t="shared" si="12"/>
        <v>61.888291009102119</v>
      </c>
      <c r="Y32" s="176"/>
      <c r="Z32" s="164">
        <f t="shared" si="12"/>
        <v>6</v>
      </c>
      <c r="AA32" s="164">
        <f t="shared" si="12"/>
        <v>80.333333333333329</v>
      </c>
      <c r="AB32" s="164">
        <f t="shared" si="12"/>
        <v>35.156713512755147</v>
      </c>
      <c r="AC32" s="164">
        <f t="shared" si="12"/>
        <v>64.843286487244853</v>
      </c>
      <c r="AE32" s="143" t="s">
        <v>97</v>
      </c>
      <c r="AG32" s="143"/>
    </row>
    <row r="33" spans="1:33" x14ac:dyDescent="0.25">
      <c r="A33" s="163" t="s">
        <v>21</v>
      </c>
      <c r="B33" s="163">
        <f>STDEV(B5:B31)</f>
        <v>36.882156218060906</v>
      </c>
      <c r="C33" s="163">
        <f t="shared" ref="C33:AC33" si="13">STDEV(C5:C31)</f>
        <v>0</v>
      </c>
      <c r="D33" s="163">
        <f t="shared" si="13"/>
        <v>0</v>
      </c>
      <c r="E33" s="163"/>
      <c r="F33" s="163"/>
      <c r="G33" s="163">
        <f t="shared" si="13"/>
        <v>4.2787489185148857</v>
      </c>
      <c r="H33" s="164">
        <f t="shared" si="13"/>
        <v>1.7878998022181882</v>
      </c>
      <c r="I33" s="164">
        <f t="shared" si="13"/>
        <v>1.7878998022181878</v>
      </c>
      <c r="J33" s="165"/>
      <c r="K33" s="163">
        <f t="shared" si="13"/>
        <v>0</v>
      </c>
      <c r="L33" s="163">
        <f t="shared" si="13"/>
        <v>33.416093841670488</v>
      </c>
      <c r="M33" s="163">
        <f t="shared" si="13"/>
        <v>16.238272821251922</v>
      </c>
      <c r="N33" s="163">
        <f t="shared" si="13"/>
        <v>16.238272821251911</v>
      </c>
      <c r="O33" s="165"/>
      <c r="P33" s="163">
        <f t="shared" si="13"/>
        <v>0</v>
      </c>
      <c r="Q33" s="163">
        <f t="shared" si="13"/>
        <v>23.823603895382877</v>
      </c>
      <c r="R33" s="163">
        <f t="shared" si="13"/>
        <v>12.934943800972491</v>
      </c>
      <c r="S33" s="163">
        <f t="shared" si="13"/>
        <v>12.934943800972459</v>
      </c>
      <c r="T33" s="163"/>
      <c r="U33" s="163">
        <f t="shared" si="13"/>
        <v>0</v>
      </c>
      <c r="V33" s="163">
        <f t="shared" si="13"/>
        <v>27.332290995343428</v>
      </c>
      <c r="W33" s="163">
        <f t="shared" si="13"/>
        <v>14.918553304667483</v>
      </c>
      <c r="X33" s="163">
        <f t="shared" si="13"/>
        <v>14.918553304667427</v>
      </c>
      <c r="Y33" s="163"/>
      <c r="Z33" s="163">
        <f t="shared" si="13"/>
        <v>0</v>
      </c>
      <c r="AA33" s="163">
        <f t="shared" si="13"/>
        <v>18.51195040216745</v>
      </c>
      <c r="AB33" s="164">
        <f t="shared" si="13"/>
        <v>6.7039880519055632</v>
      </c>
      <c r="AC33" s="164">
        <f t="shared" si="13"/>
        <v>6.7039880519055837</v>
      </c>
      <c r="AE33" s="142"/>
      <c r="AF33" s="151" t="s">
        <v>115</v>
      </c>
      <c r="AG33" s="142" t="s">
        <v>21</v>
      </c>
    </row>
    <row r="34" spans="1:33" x14ac:dyDescent="0.25">
      <c r="AE34" s="156" t="s">
        <v>11</v>
      </c>
      <c r="AF34" s="142">
        <v>0</v>
      </c>
      <c r="AG34" s="142">
        <v>0</v>
      </c>
    </row>
    <row r="35" spans="1:33" x14ac:dyDescent="0.25">
      <c r="C35" s="143" t="s">
        <v>116</v>
      </c>
      <c r="D35" s="142" t="s">
        <v>118</v>
      </c>
      <c r="F35" s="142" t="s">
        <v>21</v>
      </c>
      <c r="G35" s="142" t="s">
        <v>21</v>
      </c>
      <c r="AE35" s="142" t="s">
        <v>68</v>
      </c>
      <c r="AF35" s="156">
        <v>98.9</v>
      </c>
      <c r="AG35" s="142">
        <v>1.79</v>
      </c>
    </row>
    <row r="36" spans="1:33" x14ac:dyDescent="0.25">
      <c r="B36" s="143" t="s">
        <v>11</v>
      </c>
      <c r="C36" s="143">
        <v>0</v>
      </c>
      <c r="D36" s="142">
        <v>0</v>
      </c>
      <c r="F36" s="142">
        <v>0</v>
      </c>
      <c r="G36" s="142">
        <v>0</v>
      </c>
      <c r="AE36" s="142" t="s">
        <v>105</v>
      </c>
      <c r="AF36" s="156">
        <v>55.59</v>
      </c>
      <c r="AG36" s="142">
        <v>16.239999999999998</v>
      </c>
    </row>
    <row r="37" spans="1:33" x14ac:dyDescent="0.25">
      <c r="B37" s="143" t="s">
        <v>68</v>
      </c>
      <c r="C37" s="143">
        <v>98.9</v>
      </c>
      <c r="D37" s="156">
        <v>100</v>
      </c>
      <c r="F37" s="142">
        <v>1.79</v>
      </c>
      <c r="G37" s="142">
        <v>0</v>
      </c>
      <c r="AE37" s="142" t="s">
        <v>106</v>
      </c>
      <c r="AF37" s="156">
        <v>61.42</v>
      </c>
      <c r="AG37" s="142">
        <v>12.93</v>
      </c>
    </row>
    <row r="38" spans="1:33" x14ac:dyDescent="0.25">
      <c r="B38" s="143" t="s">
        <v>13</v>
      </c>
      <c r="C38" s="143">
        <v>55.59</v>
      </c>
      <c r="D38" s="156">
        <v>59.11</v>
      </c>
      <c r="F38" s="142">
        <v>16.239999999999998</v>
      </c>
      <c r="G38" s="142">
        <v>6.54</v>
      </c>
      <c r="AE38" s="142" t="s">
        <v>107</v>
      </c>
      <c r="AF38" s="156">
        <v>61.89</v>
      </c>
      <c r="AG38" s="142">
        <v>14.92</v>
      </c>
    </row>
    <row r="39" spans="1:33" x14ac:dyDescent="0.25">
      <c r="B39" s="143" t="s">
        <v>14</v>
      </c>
      <c r="C39" s="143">
        <v>61.42</v>
      </c>
      <c r="D39" s="156">
        <v>49.64</v>
      </c>
      <c r="F39" s="142">
        <v>12.93</v>
      </c>
      <c r="G39" s="142">
        <v>7.46</v>
      </c>
      <c r="AE39" s="142" t="s">
        <v>114</v>
      </c>
      <c r="AF39" s="156">
        <v>64.84</v>
      </c>
      <c r="AG39" s="142">
        <v>6.7</v>
      </c>
    </row>
    <row r="40" spans="1:33" x14ac:dyDescent="0.25">
      <c r="B40" s="143" t="s">
        <v>23</v>
      </c>
      <c r="C40" s="143">
        <v>61.89</v>
      </c>
      <c r="D40" s="156">
        <v>42.62</v>
      </c>
      <c r="F40" s="142">
        <v>14.92</v>
      </c>
      <c r="G40" s="142">
        <v>7.91</v>
      </c>
    </row>
    <row r="41" spans="1:33" x14ac:dyDescent="0.25">
      <c r="B41" s="143" t="s">
        <v>114</v>
      </c>
      <c r="C41" s="143">
        <v>64.84</v>
      </c>
      <c r="D41" s="156">
        <v>46.97</v>
      </c>
      <c r="F41" s="142">
        <v>6.7</v>
      </c>
      <c r="G41" s="142">
        <v>8.0299999999999994</v>
      </c>
    </row>
    <row r="42" spans="1:33" x14ac:dyDescent="0.25">
      <c r="D42" s="149"/>
    </row>
    <row r="49" spans="1:29" x14ac:dyDescent="0.25">
      <c r="A49" s="139" t="s">
        <v>67</v>
      </c>
      <c r="B49" s="140"/>
      <c r="C49" s="141"/>
      <c r="D49" s="142"/>
      <c r="F49" s="175"/>
      <c r="G49" s="140"/>
      <c r="H49" s="140"/>
      <c r="I49" s="140"/>
      <c r="J49" s="144"/>
      <c r="K49" s="140"/>
      <c r="L49" s="140" t="s">
        <v>120</v>
      </c>
      <c r="M49" s="140"/>
      <c r="N49" s="140"/>
      <c r="O49" s="144"/>
      <c r="P49" s="140"/>
      <c r="Q49" s="140"/>
      <c r="R49" s="140"/>
      <c r="S49" s="140"/>
      <c r="T49" s="144"/>
      <c r="U49" s="140"/>
      <c r="V49" s="140"/>
      <c r="W49" s="140"/>
      <c r="X49" s="140"/>
      <c r="Y49" s="144"/>
      <c r="Z49" s="140"/>
      <c r="AA49" s="141"/>
      <c r="AB49" s="161"/>
      <c r="AC49" s="142"/>
    </row>
    <row r="50" spans="1:29" x14ac:dyDescent="0.25">
      <c r="A50" s="146" t="s">
        <v>65</v>
      </c>
      <c r="B50" s="139" t="s">
        <v>11</v>
      </c>
      <c r="C50" s="145"/>
      <c r="D50" s="142"/>
      <c r="F50" s="139"/>
      <c r="G50" s="144" t="s">
        <v>66</v>
      </c>
      <c r="H50" s="145"/>
      <c r="I50" s="142"/>
      <c r="K50" s="139"/>
      <c r="L50" s="144" t="s">
        <v>17</v>
      </c>
      <c r="M50" s="145"/>
      <c r="N50" s="142"/>
      <c r="P50" s="139"/>
      <c r="Q50" s="144" t="s">
        <v>18</v>
      </c>
      <c r="R50" s="145"/>
      <c r="S50" s="142"/>
      <c r="U50" s="139"/>
      <c r="V50" s="144" t="s">
        <v>19</v>
      </c>
      <c r="W50" s="145"/>
      <c r="X50" s="142"/>
      <c r="Z50" s="139"/>
      <c r="AA50" s="144" t="s">
        <v>114</v>
      </c>
      <c r="AB50" s="145"/>
      <c r="AC50" s="142"/>
    </row>
    <row r="51" spans="1:29" x14ac:dyDescent="0.25">
      <c r="A51" s="153"/>
      <c r="B51" s="154" t="s">
        <v>90</v>
      </c>
      <c r="C51" s="153" t="s">
        <v>24</v>
      </c>
      <c r="D51" s="142" t="s">
        <v>102</v>
      </c>
      <c r="F51" s="153"/>
      <c r="G51" s="153" t="s">
        <v>90</v>
      </c>
      <c r="H51" s="153" t="s">
        <v>24</v>
      </c>
      <c r="I51" s="142" t="s">
        <v>102</v>
      </c>
      <c r="K51" s="142"/>
      <c r="L51" s="153" t="s">
        <v>90</v>
      </c>
      <c r="M51" s="155" t="s">
        <v>24</v>
      </c>
      <c r="N51" s="156" t="s">
        <v>102</v>
      </c>
      <c r="P51" s="153"/>
      <c r="Q51" s="153" t="s">
        <v>90</v>
      </c>
      <c r="R51" s="155" t="s">
        <v>24</v>
      </c>
      <c r="S51" s="156" t="s">
        <v>102</v>
      </c>
      <c r="U51" s="153"/>
      <c r="V51" s="153" t="s">
        <v>90</v>
      </c>
      <c r="W51" s="155" t="s">
        <v>24</v>
      </c>
      <c r="X51" s="156" t="s">
        <v>102</v>
      </c>
      <c r="Z51" s="153"/>
      <c r="AA51" s="153" t="s">
        <v>90</v>
      </c>
      <c r="AB51" s="153" t="s">
        <v>24</v>
      </c>
      <c r="AC51" s="142" t="s">
        <v>102</v>
      </c>
    </row>
    <row r="52" spans="1:29" x14ac:dyDescent="0.25">
      <c r="A52" s="142">
        <v>1</v>
      </c>
      <c r="B52" s="142">
        <v>24.7</v>
      </c>
      <c r="C52" s="142">
        <f>B52/B52*100</f>
        <v>100</v>
      </c>
      <c r="D52" s="142">
        <f>100-C52</f>
        <v>0</v>
      </c>
      <c r="F52" s="142">
        <v>2</v>
      </c>
      <c r="G52" s="142">
        <v>0</v>
      </c>
      <c r="H52" s="142">
        <f>G52/B52*100</f>
        <v>0</v>
      </c>
      <c r="I52" s="142">
        <f>100-H52</f>
        <v>100</v>
      </c>
      <c r="K52" s="142">
        <v>3</v>
      </c>
      <c r="L52" s="142">
        <v>17</v>
      </c>
      <c r="M52" s="142">
        <f>L52/B52*100</f>
        <v>68.825910931174093</v>
      </c>
      <c r="N52" s="142">
        <f>100-M52</f>
        <v>31.174089068825907</v>
      </c>
      <c r="P52" s="142">
        <v>4</v>
      </c>
      <c r="Q52" s="142">
        <v>6</v>
      </c>
      <c r="R52" s="142">
        <f>Q52/B52*100</f>
        <v>24.291497975708502</v>
      </c>
      <c r="S52" s="142">
        <f>100-R52</f>
        <v>75.708502024291505</v>
      </c>
      <c r="U52" s="142">
        <v>5</v>
      </c>
      <c r="V52" s="142">
        <v>7.5</v>
      </c>
      <c r="W52" s="142">
        <f>V52/B52*100</f>
        <v>30.364372469635629</v>
      </c>
      <c r="X52" s="142">
        <f>100-W52</f>
        <v>69.635627530364374</v>
      </c>
      <c r="Z52" s="142">
        <v>6</v>
      </c>
      <c r="AA52" s="142">
        <v>8.1999999999999993</v>
      </c>
      <c r="AB52" s="157">
        <f>AA52/B52*100</f>
        <v>33.198380566801617</v>
      </c>
      <c r="AC52" s="157">
        <f>100-AB52</f>
        <v>66.801619433198383</v>
      </c>
    </row>
    <row r="53" spans="1:29" x14ac:dyDescent="0.25">
      <c r="A53" s="142">
        <v>1</v>
      </c>
      <c r="B53" s="142">
        <v>20.2</v>
      </c>
      <c r="C53" s="142">
        <f t="shared" ref="C53:C78" si="14">B53/B53*100</f>
        <v>100</v>
      </c>
      <c r="D53" s="142">
        <f t="shared" ref="D53:D78" si="15">100-C53</f>
        <v>0</v>
      </c>
      <c r="F53" s="142">
        <v>2</v>
      </c>
      <c r="G53" s="142">
        <v>0</v>
      </c>
      <c r="H53" s="142">
        <f t="shared" ref="H53:H78" si="16">G53/B53*100</f>
        <v>0</v>
      </c>
      <c r="I53" s="142">
        <f t="shared" ref="I53:I78" si="17">100-H53</f>
        <v>100</v>
      </c>
      <c r="K53" s="142">
        <v>3</v>
      </c>
      <c r="L53" s="142">
        <v>11.9</v>
      </c>
      <c r="M53" s="142">
        <f t="shared" ref="M53:M78" si="18">L53/B53*100</f>
        <v>58.910891089108915</v>
      </c>
      <c r="N53" s="142">
        <f t="shared" ref="N53:N78" si="19">100-M53</f>
        <v>41.089108910891085</v>
      </c>
      <c r="P53" s="142">
        <v>4</v>
      </c>
      <c r="Q53" s="142">
        <v>7.3</v>
      </c>
      <c r="R53" s="142">
        <f t="shared" ref="R53:R78" si="20">Q53/B53*100</f>
        <v>36.138613861386141</v>
      </c>
      <c r="S53" s="142">
        <f t="shared" ref="S53:S78" si="21">100-R53</f>
        <v>63.861386138613859</v>
      </c>
      <c r="U53" s="142">
        <v>5</v>
      </c>
      <c r="V53" s="142">
        <v>6.8</v>
      </c>
      <c r="W53" s="142">
        <f t="shared" ref="W53:W78" si="22">V53/B53*100</f>
        <v>33.663366336633665</v>
      </c>
      <c r="X53" s="142">
        <f t="shared" ref="X53:X78" si="23">100-W53</f>
        <v>66.336633663366342</v>
      </c>
      <c r="Z53" s="142">
        <v>6</v>
      </c>
      <c r="AA53" s="142">
        <v>5.8</v>
      </c>
      <c r="AB53" s="157">
        <f t="shared" ref="AB53:AB78" si="24">AA53/B53*100</f>
        <v>28.71287128712871</v>
      </c>
      <c r="AC53" s="157">
        <f t="shared" ref="AC53:AC78" si="25">100-AB53</f>
        <v>71.287128712871294</v>
      </c>
    </row>
    <row r="54" spans="1:29" x14ac:dyDescent="0.25">
      <c r="A54" s="142">
        <v>1</v>
      </c>
      <c r="B54" s="142">
        <v>18.600000000000001</v>
      </c>
      <c r="C54" s="142">
        <f t="shared" si="14"/>
        <v>100</v>
      </c>
      <c r="D54" s="142">
        <f t="shared" si="15"/>
        <v>0</v>
      </c>
      <c r="F54" s="142">
        <v>2</v>
      </c>
      <c r="G54" s="142">
        <v>0</v>
      </c>
      <c r="H54" s="142">
        <f t="shared" si="16"/>
        <v>0</v>
      </c>
      <c r="I54" s="142">
        <f t="shared" si="17"/>
        <v>100</v>
      </c>
      <c r="K54" s="142">
        <v>3</v>
      </c>
      <c r="L54" s="142">
        <v>10.1</v>
      </c>
      <c r="M54" s="142">
        <f t="shared" si="18"/>
        <v>54.3010752688172</v>
      </c>
      <c r="N54" s="142">
        <f t="shared" si="19"/>
        <v>45.6989247311828</v>
      </c>
      <c r="P54" s="142">
        <v>4</v>
      </c>
      <c r="Q54" s="142">
        <v>6.9</v>
      </c>
      <c r="R54" s="142">
        <f t="shared" si="20"/>
        <v>37.096774193548384</v>
      </c>
      <c r="S54" s="142">
        <f t="shared" si="21"/>
        <v>62.903225806451616</v>
      </c>
      <c r="U54" s="142">
        <v>5</v>
      </c>
      <c r="V54" s="142">
        <v>6.5</v>
      </c>
      <c r="W54" s="142">
        <f t="shared" si="22"/>
        <v>34.946236559139784</v>
      </c>
      <c r="X54" s="142">
        <f t="shared" si="23"/>
        <v>65.053763440860223</v>
      </c>
      <c r="Z54" s="142">
        <v>6</v>
      </c>
      <c r="AA54" s="142">
        <v>5.5</v>
      </c>
      <c r="AB54" s="157">
        <f t="shared" si="24"/>
        <v>29.569892473118276</v>
      </c>
      <c r="AC54" s="157">
        <f t="shared" si="25"/>
        <v>70.430107526881727</v>
      </c>
    </row>
    <row r="55" spans="1:29" x14ac:dyDescent="0.25">
      <c r="A55" s="142">
        <v>1</v>
      </c>
      <c r="B55" s="142">
        <v>29.2</v>
      </c>
      <c r="C55" s="142">
        <f t="shared" si="14"/>
        <v>100</v>
      </c>
      <c r="D55" s="142">
        <f t="shared" si="15"/>
        <v>0</v>
      </c>
      <c r="F55" s="142">
        <v>2</v>
      </c>
      <c r="G55" s="142">
        <v>0</v>
      </c>
      <c r="H55" s="142">
        <f t="shared" si="16"/>
        <v>0</v>
      </c>
      <c r="I55" s="142">
        <f t="shared" si="17"/>
        <v>100</v>
      </c>
      <c r="K55" s="142">
        <v>3</v>
      </c>
      <c r="L55" s="142">
        <v>12.5</v>
      </c>
      <c r="M55" s="142">
        <f t="shared" si="18"/>
        <v>42.80821917808219</v>
      </c>
      <c r="N55" s="142">
        <f t="shared" si="19"/>
        <v>57.19178082191781</v>
      </c>
      <c r="P55" s="142">
        <v>4</v>
      </c>
      <c r="Q55" s="142">
        <v>11.2</v>
      </c>
      <c r="R55" s="142">
        <f t="shared" si="20"/>
        <v>38.356164383561641</v>
      </c>
      <c r="S55" s="142">
        <f t="shared" si="21"/>
        <v>61.643835616438359</v>
      </c>
      <c r="U55" s="142">
        <v>5</v>
      </c>
      <c r="V55" s="142">
        <v>6.5</v>
      </c>
      <c r="W55" s="142">
        <f t="shared" si="22"/>
        <v>22.260273972602739</v>
      </c>
      <c r="X55" s="142">
        <f t="shared" si="23"/>
        <v>77.739726027397268</v>
      </c>
      <c r="Z55" s="142">
        <v>6</v>
      </c>
      <c r="AA55" s="142">
        <v>9.4</v>
      </c>
      <c r="AB55" s="157">
        <f t="shared" si="24"/>
        <v>32.19178082191781</v>
      </c>
      <c r="AC55" s="157">
        <f t="shared" si="25"/>
        <v>67.808219178082197</v>
      </c>
    </row>
    <row r="56" spans="1:29" x14ac:dyDescent="0.25">
      <c r="A56" s="142">
        <v>1</v>
      </c>
      <c r="B56" s="142">
        <v>25.7</v>
      </c>
      <c r="C56" s="142">
        <f t="shared" si="14"/>
        <v>100</v>
      </c>
      <c r="D56" s="142">
        <f t="shared" si="15"/>
        <v>0</v>
      </c>
      <c r="F56" s="142">
        <v>2</v>
      </c>
      <c r="G56" s="142">
        <v>0</v>
      </c>
      <c r="H56" s="142">
        <f t="shared" si="16"/>
        <v>0</v>
      </c>
      <c r="I56" s="142">
        <f t="shared" si="17"/>
        <v>100</v>
      </c>
      <c r="K56" s="142">
        <v>3</v>
      </c>
      <c r="L56" s="142">
        <v>9.4</v>
      </c>
      <c r="M56" s="142">
        <f t="shared" si="18"/>
        <v>36.575875486381328</v>
      </c>
      <c r="N56" s="142">
        <f t="shared" si="19"/>
        <v>63.424124513618672</v>
      </c>
      <c r="P56" s="142">
        <v>4</v>
      </c>
      <c r="Q56" s="142">
        <v>12.8</v>
      </c>
      <c r="R56" s="142">
        <f t="shared" si="20"/>
        <v>49.805447470817128</v>
      </c>
      <c r="S56" s="142">
        <f t="shared" si="21"/>
        <v>50.194552529182872</v>
      </c>
      <c r="U56" s="142">
        <v>5</v>
      </c>
      <c r="V56" s="142">
        <v>6.3</v>
      </c>
      <c r="W56" s="142">
        <f t="shared" si="22"/>
        <v>24.5136186770428</v>
      </c>
      <c r="X56" s="142">
        <f t="shared" si="23"/>
        <v>75.4863813229572</v>
      </c>
      <c r="Z56" s="142">
        <v>6</v>
      </c>
      <c r="AA56" s="142">
        <v>6.8</v>
      </c>
      <c r="AB56" s="157">
        <f t="shared" si="24"/>
        <v>26.459143968871597</v>
      </c>
      <c r="AC56" s="157">
        <f t="shared" si="25"/>
        <v>73.540856031128399</v>
      </c>
    </row>
    <row r="57" spans="1:29" x14ac:dyDescent="0.25">
      <c r="A57" s="142">
        <v>1</v>
      </c>
      <c r="B57" s="142">
        <v>25.9</v>
      </c>
      <c r="C57" s="142">
        <f t="shared" si="14"/>
        <v>100</v>
      </c>
      <c r="D57" s="142">
        <f t="shared" si="15"/>
        <v>0</v>
      </c>
      <c r="F57" s="142">
        <v>2</v>
      </c>
      <c r="G57" s="142">
        <v>0</v>
      </c>
      <c r="H57" s="142">
        <f t="shared" si="16"/>
        <v>0</v>
      </c>
      <c r="I57" s="142">
        <f t="shared" si="17"/>
        <v>100</v>
      </c>
      <c r="K57" s="142">
        <v>3</v>
      </c>
      <c r="L57" s="142">
        <v>8.5</v>
      </c>
      <c r="M57" s="142">
        <f t="shared" si="18"/>
        <v>32.818532818532816</v>
      </c>
      <c r="N57" s="142">
        <f t="shared" si="19"/>
        <v>67.181467181467184</v>
      </c>
      <c r="P57" s="142">
        <v>4</v>
      </c>
      <c r="Q57" s="142">
        <v>10.6</v>
      </c>
      <c r="R57" s="142">
        <f t="shared" si="20"/>
        <v>40.926640926640928</v>
      </c>
      <c r="S57" s="142">
        <f t="shared" si="21"/>
        <v>59.073359073359072</v>
      </c>
      <c r="U57" s="142">
        <v>5</v>
      </c>
      <c r="V57" s="142">
        <v>5.3</v>
      </c>
      <c r="W57" s="142">
        <f t="shared" si="22"/>
        <v>20.463320463320464</v>
      </c>
      <c r="X57" s="142">
        <f t="shared" si="23"/>
        <v>79.536679536679543</v>
      </c>
      <c r="Z57" s="142">
        <v>6</v>
      </c>
      <c r="AA57" s="142">
        <v>5.7</v>
      </c>
      <c r="AB57" s="157">
        <f t="shared" si="24"/>
        <v>22.007722007722013</v>
      </c>
      <c r="AC57" s="157">
        <f t="shared" si="25"/>
        <v>77.992277992277991</v>
      </c>
    </row>
    <row r="58" spans="1:29" x14ac:dyDescent="0.25">
      <c r="A58" s="142">
        <v>1</v>
      </c>
      <c r="B58" s="158">
        <v>21.4</v>
      </c>
      <c r="C58" s="158">
        <f t="shared" si="14"/>
        <v>100</v>
      </c>
      <c r="D58" s="158">
        <f t="shared" si="15"/>
        <v>0</v>
      </c>
      <c r="E58" s="186"/>
      <c r="F58" s="158">
        <v>2</v>
      </c>
      <c r="G58" s="158">
        <v>0</v>
      </c>
      <c r="H58" s="158">
        <f t="shared" si="16"/>
        <v>0</v>
      </c>
      <c r="I58" s="158">
        <f t="shared" si="17"/>
        <v>100</v>
      </c>
      <c r="J58" s="186"/>
      <c r="K58" s="158">
        <v>3</v>
      </c>
      <c r="L58" s="158">
        <v>17.7</v>
      </c>
      <c r="M58" s="158">
        <f t="shared" si="18"/>
        <v>82.710280373831779</v>
      </c>
      <c r="N58" s="158">
        <f t="shared" si="19"/>
        <v>17.289719626168221</v>
      </c>
      <c r="P58" s="142">
        <v>4</v>
      </c>
      <c r="Q58" s="142">
        <v>13</v>
      </c>
      <c r="R58" s="142">
        <f t="shared" si="20"/>
        <v>60.747663551401878</v>
      </c>
      <c r="S58" s="142">
        <f t="shared" si="21"/>
        <v>39.252336448598122</v>
      </c>
      <c r="U58" s="142">
        <v>5</v>
      </c>
      <c r="V58" s="142">
        <v>6.7</v>
      </c>
      <c r="W58" s="142">
        <f t="shared" si="22"/>
        <v>31.308411214953274</v>
      </c>
      <c r="X58" s="142">
        <f t="shared" si="23"/>
        <v>68.691588785046719</v>
      </c>
      <c r="Z58" s="142">
        <v>6</v>
      </c>
      <c r="AA58" s="142">
        <v>6.9</v>
      </c>
      <c r="AB58" s="157">
        <f t="shared" si="24"/>
        <v>32.242990654205613</v>
      </c>
      <c r="AC58" s="157">
        <f t="shared" si="25"/>
        <v>67.757009345794387</v>
      </c>
    </row>
    <row r="59" spans="1:29" x14ac:dyDescent="0.25">
      <c r="A59" s="142">
        <v>1</v>
      </c>
      <c r="B59" s="158">
        <v>18.600000000000001</v>
      </c>
      <c r="C59" s="158">
        <f t="shared" si="14"/>
        <v>100</v>
      </c>
      <c r="D59" s="158">
        <f t="shared" si="15"/>
        <v>0</v>
      </c>
      <c r="E59" s="186"/>
      <c r="F59" s="158">
        <v>2</v>
      </c>
      <c r="G59" s="158">
        <v>0</v>
      </c>
      <c r="H59" s="158">
        <f t="shared" si="16"/>
        <v>0</v>
      </c>
      <c r="I59" s="158">
        <f t="shared" si="17"/>
        <v>100</v>
      </c>
      <c r="J59" s="186"/>
      <c r="K59" s="158">
        <v>3</v>
      </c>
      <c r="L59" s="158">
        <v>16.600000000000001</v>
      </c>
      <c r="M59" s="158">
        <f t="shared" si="18"/>
        <v>89.247311827956992</v>
      </c>
      <c r="N59" s="158">
        <f t="shared" si="19"/>
        <v>10.752688172043008</v>
      </c>
      <c r="P59" s="142">
        <v>4</v>
      </c>
      <c r="Q59" s="142">
        <v>12.2</v>
      </c>
      <c r="R59" s="142">
        <f t="shared" si="20"/>
        <v>65.591397849462354</v>
      </c>
      <c r="S59" s="142">
        <f t="shared" si="21"/>
        <v>34.408602150537646</v>
      </c>
      <c r="U59" s="142">
        <v>5</v>
      </c>
      <c r="V59" s="142">
        <v>6.5</v>
      </c>
      <c r="W59" s="142">
        <f t="shared" si="22"/>
        <v>34.946236559139784</v>
      </c>
      <c r="X59" s="142">
        <f t="shared" si="23"/>
        <v>65.053763440860223</v>
      </c>
      <c r="Z59" s="142">
        <v>6</v>
      </c>
      <c r="AA59" s="142">
        <v>6.2</v>
      </c>
      <c r="AB59" s="157">
        <f t="shared" si="24"/>
        <v>33.333333333333329</v>
      </c>
      <c r="AC59" s="157">
        <f t="shared" si="25"/>
        <v>66.666666666666671</v>
      </c>
    </row>
    <row r="60" spans="1:29" x14ac:dyDescent="0.25">
      <c r="A60" s="142">
        <v>1</v>
      </c>
      <c r="B60" s="158">
        <v>18.2</v>
      </c>
      <c r="C60" s="158">
        <f t="shared" si="14"/>
        <v>100</v>
      </c>
      <c r="D60" s="158">
        <f t="shared" si="15"/>
        <v>0</v>
      </c>
      <c r="E60" s="186"/>
      <c r="F60" s="158">
        <v>2</v>
      </c>
      <c r="G60" s="158">
        <v>0</v>
      </c>
      <c r="H60" s="158">
        <f t="shared" si="16"/>
        <v>0</v>
      </c>
      <c r="I60" s="158">
        <f t="shared" si="17"/>
        <v>100</v>
      </c>
      <c r="J60" s="186"/>
      <c r="K60" s="158">
        <v>3</v>
      </c>
      <c r="L60" s="158">
        <v>13.1</v>
      </c>
      <c r="M60" s="158">
        <f t="shared" si="18"/>
        <v>71.978021978021971</v>
      </c>
      <c r="N60" s="158">
        <f t="shared" si="19"/>
        <v>28.021978021978029</v>
      </c>
      <c r="P60" s="142">
        <v>4</v>
      </c>
      <c r="Q60" s="142">
        <v>11.5</v>
      </c>
      <c r="R60" s="142">
        <f t="shared" si="20"/>
        <v>63.186813186813183</v>
      </c>
      <c r="S60" s="142">
        <f t="shared" si="21"/>
        <v>36.813186813186817</v>
      </c>
      <c r="U60" s="142">
        <v>5</v>
      </c>
      <c r="V60" s="142">
        <v>5.6</v>
      </c>
      <c r="W60" s="142">
        <f t="shared" si="22"/>
        <v>30.76923076923077</v>
      </c>
      <c r="X60" s="142">
        <f t="shared" si="23"/>
        <v>69.230769230769226</v>
      </c>
      <c r="Z60" s="142">
        <v>6</v>
      </c>
      <c r="AA60" s="142">
        <v>6.2</v>
      </c>
      <c r="AB60" s="157">
        <f t="shared" si="24"/>
        <v>34.065934065934066</v>
      </c>
      <c r="AC60" s="157">
        <f t="shared" si="25"/>
        <v>65.934065934065927</v>
      </c>
    </row>
    <row r="61" spans="1:29" x14ac:dyDescent="0.25">
      <c r="A61" s="142">
        <v>1</v>
      </c>
      <c r="B61" s="158">
        <v>27.3</v>
      </c>
      <c r="C61" s="158">
        <f t="shared" si="14"/>
        <v>100</v>
      </c>
      <c r="D61" s="158">
        <f t="shared" si="15"/>
        <v>0</v>
      </c>
      <c r="E61" s="186"/>
      <c r="F61" s="158">
        <v>2</v>
      </c>
      <c r="G61" s="158">
        <v>0</v>
      </c>
      <c r="H61" s="158">
        <f t="shared" si="16"/>
        <v>0</v>
      </c>
      <c r="I61" s="158">
        <f t="shared" si="17"/>
        <v>100</v>
      </c>
      <c r="J61" s="186"/>
      <c r="K61" s="158">
        <v>3</v>
      </c>
      <c r="L61" s="158">
        <v>9.6999999999999993</v>
      </c>
      <c r="M61" s="158">
        <f t="shared" si="18"/>
        <v>35.531135531135526</v>
      </c>
      <c r="N61" s="158">
        <f t="shared" si="19"/>
        <v>64.468864468864467</v>
      </c>
      <c r="P61" s="142">
        <v>4</v>
      </c>
      <c r="Q61" s="142">
        <v>7.2</v>
      </c>
      <c r="R61" s="142">
        <f t="shared" si="20"/>
        <v>26.373626373626376</v>
      </c>
      <c r="S61" s="142">
        <f t="shared" si="21"/>
        <v>73.626373626373621</v>
      </c>
      <c r="U61" s="142">
        <v>5</v>
      </c>
      <c r="V61" s="142">
        <v>6.9</v>
      </c>
      <c r="W61" s="142">
        <f t="shared" si="22"/>
        <v>25.274725274725274</v>
      </c>
      <c r="X61" s="142">
        <f t="shared" si="23"/>
        <v>74.72527472527473</v>
      </c>
      <c r="Z61" s="142">
        <v>6</v>
      </c>
      <c r="AA61" s="142">
        <v>12.4</v>
      </c>
      <c r="AB61" s="157">
        <f t="shared" si="24"/>
        <v>45.421245421245423</v>
      </c>
      <c r="AC61" s="157">
        <f t="shared" si="25"/>
        <v>54.578754578754577</v>
      </c>
    </row>
    <row r="62" spans="1:29" x14ac:dyDescent="0.25">
      <c r="A62" s="142">
        <v>1</v>
      </c>
      <c r="B62" s="159">
        <v>26.9</v>
      </c>
      <c r="C62" s="158">
        <f t="shared" si="14"/>
        <v>100</v>
      </c>
      <c r="D62" s="158">
        <f t="shared" si="15"/>
        <v>0</v>
      </c>
      <c r="E62" s="186"/>
      <c r="F62" s="158">
        <v>2</v>
      </c>
      <c r="G62" s="158">
        <v>0</v>
      </c>
      <c r="H62" s="158">
        <f t="shared" si="16"/>
        <v>0</v>
      </c>
      <c r="I62" s="158">
        <f t="shared" si="17"/>
        <v>100</v>
      </c>
      <c r="J62" s="186"/>
      <c r="K62" s="158">
        <v>3</v>
      </c>
      <c r="L62" s="159">
        <v>8.8000000000000007</v>
      </c>
      <c r="M62" s="158">
        <f t="shared" si="18"/>
        <v>32.713754646840151</v>
      </c>
      <c r="N62" s="158">
        <f t="shared" si="19"/>
        <v>67.286245353159842</v>
      </c>
      <c r="P62" s="142">
        <v>4</v>
      </c>
      <c r="Q62" s="160">
        <v>7.1</v>
      </c>
      <c r="R62" s="142">
        <f t="shared" si="20"/>
        <v>26.394052044609666</v>
      </c>
      <c r="S62" s="142">
        <f t="shared" si="21"/>
        <v>73.605947955390334</v>
      </c>
      <c r="U62" s="142">
        <v>5</v>
      </c>
      <c r="V62" s="160">
        <v>6.6</v>
      </c>
      <c r="W62" s="142">
        <f t="shared" si="22"/>
        <v>24.535315985130111</v>
      </c>
      <c r="X62" s="142">
        <f t="shared" si="23"/>
        <v>75.464684014869889</v>
      </c>
      <c r="Z62" s="142">
        <v>6</v>
      </c>
      <c r="AA62" s="142">
        <v>8.1999999999999993</v>
      </c>
      <c r="AB62" s="157">
        <f t="shared" si="24"/>
        <v>30.483271375464682</v>
      </c>
      <c r="AC62" s="157">
        <f t="shared" si="25"/>
        <v>69.516728624535318</v>
      </c>
    </row>
    <row r="63" spans="1:29" x14ac:dyDescent="0.25">
      <c r="A63" s="142">
        <v>1</v>
      </c>
      <c r="B63" s="159">
        <v>21</v>
      </c>
      <c r="C63" s="158">
        <f t="shared" si="14"/>
        <v>100</v>
      </c>
      <c r="D63" s="158">
        <f t="shared" si="15"/>
        <v>0</v>
      </c>
      <c r="E63" s="186"/>
      <c r="F63" s="158">
        <v>2</v>
      </c>
      <c r="G63" s="158">
        <v>0</v>
      </c>
      <c r="H63" s="158">
        <f t="shared" si="16"/>
        <v>0</v>
      </c>
      <c r="I63" s="158">
        <f t="shared" si="17"/>
        <v>100</v>
      </c>
      <c r="J63" s="186"/>
      <c r="K63" s="158">
        <v>3</v>
      </c>
      <c r="L63" s="159">
        <v>8</v>
      </c>
      <c r="M63" s="158">
        <f t="shared" si="18"/>
        <v>38.095238095238095</v>
      </c>
      <c r="N63" s="158">
        <f t="shared" si="19"/>
        <v>61.904761904761905</v>
      </c>
      <c r="P63" s="142">
        <v>4</v>
      </c>
      <c r="Q63" s="160">
        <v>6.2</v>
      </c>
      <c r="R63" s="142">
        <f t="shared" si="20"/>
        <v>29.523809523809526</v>
      </c>
      <c r="S63" s="142">
        <f t="shared" si="21"/>
        <v>70.476190476190482</v>
      </c>
      <c r="U63" s="142">
        <v>5</v>
      </c>
      <c r="V63" s="160">
        <v>6.2</v>
      </c>
      <c r="W63" s="142">
        <f t="shared" si="22"/>
        <v>29.523809523809526</v>
      </c>
      <c r="X63" s="142">
        <f t="shared" si="23"/>
        <v>70.476190476190482</v>
      </c>
      <c r="Z63" s="142">
        <v>6</v>
      </c>
      <c r="AA63" s="142">
        <v>6.5</v>
      </c>
      <c r="AB63" s="157">
        <f t="shared" si="24"/>
        <v>30.952380952380953</v>
      </c>
      <c r="AC63" s="157">
        <f t="shared" si="25"/>
        <v>69.047619047619051</v>
      </c>
    </row>
    <row r="64" spans="1:29" x14ac:dyDescent="0.25">
      <c r="A64" s="142">
        <v>1</v>
      </c>
      <c r="B64" s="158">
        <v>22.4</v>
      </c>
      <c r="C64" s="158">
        <f t="shared" si="14"/>
        <v>100</v>
      </c>
      <c r="D64" s="158">
        <f t="shared" si="15"/>
        <v>0</v>
      </c>
      <c r="E64" s="186"/>
      <c r="F64" s="158">
        <v>2</v>
      </c>
      <c r="G64" s="158">
        <v>0</v>
      </c>
      <c r="H64" s="158">
        <f t="shared" si="16"/>
        <v>0</v>
      </c>
      <c r="I64" s="158">
        <f t="shared" si="17"/>
        <v>100</v>
      </c>
      <c r="J64" s="186"/>
      <c r="K64" s="158">
        <v>3</v>
      </c>
      <c r="L64" s="158">
        <v>7.5</v>
      </c>
      <c r="M64" s="158">
        <f t="shared" si="18"/>
        <v>33.482142857142861</v>
      </c>
      <c r="N64" s="158">
        <f t="shared" si="19"/>
        <v>66.517857142857139</v>
      </c>
      <c r="P64" s="142">
        <v>4</v>
      </c>
      <c r="Q64" s="142">
        <v>10.1</v>
      </c>
      <c r="R64" s="142">
        <f t="shared" si="20"/>
        <v>45.089285714285715</v>
      </c>
      <c r="S64" s="142">
        <f t="shared" si="21"/>
        <v>54.910714285714285</v>
      </c>
      <c r="U64" s="142">
        <v>5</v>
      </c>
      <c r="V64" s="142">
        <v>8.3000000000000007</v>
      </c>
      <c r="W64" s="142">
        <f t="shared" si="22"/>
        <v>37.053571428571438</v>
      </c>
      <c r="X64" s="142">
        <f t="shared" si="23"/>
        <v>62.946428571428562</v>
      </c>
      <c r="Z64" s="142">
        <v>6</v>
      </c>
      <c r="AA64" s="142">
        <v>7.9</v>
      </c>
      <c r="AB64" s="157">
        <f t="shared" si="24"/>
        <v>35.267857142857146</v>
      </c>
      <c r="AC64" s="157">
        <f t="shared" si="25"/>
        <v>64.732142857142861</v>
      </c>
    </row>
    <row r="65" spans="1:29" x14ac:dyDescent="0.25">
      <c r="A65" s="142">
        <v>1</v>
      </c>
      <c r="B65" s="158">
        <v>21.3</v>
      </c>
      <c r="C65" s="158">
        <f t="shared" si="14"/>
        <v>100</v>
      </c>
      <c r="D65" s="158">
        <f t="shared" si="15"/>
        <v>0</v>
      </c>
      <c r="E65" s="186"/>
      <c r="F65" s="158">
        <v>2</v>
      </c>
      <c r="G65" s="158">
        <v>0</v>
      </c>
      <c r="H65" s="158">
        <f t="shared" si="16"/>
        <v>0</v>
      </c>
      <c r="I65" s="158">
        <f t="shared" si="17"/>
        <v>100</v>
      </c>
      <c r="J65" s="186"/>
      <c r="K65" s="158">
        <v>3</v>
      </c>
      <c r="L65" s="158">
        <v>7.2</v>
      </c>
      <c r="M65" s="158">
        <f t="shared" si="18"/>
        <v>33.802816901408448</v>
      </c>
      <c r="N65" s="158">
        <f t="shared" si="19"/>
        <v>66.197183098591552</v>
      </c>
      <c r="P65" s="142">
        <v>4</v>
      </c>
      <c r="Q65" s="142">
        <v>9.1</v>
      </c>
      <c r="R65" s="142">
        <f t="shared" si="20"/>
        <v>42.723004694835673</v>
      </c>
      <c r="S65" s="142">
        <f t="shared" si="21"/>
        <v>57.276995305164327</v>
      </c>
      <c r="U65" s="142">
        <v>5</v>
      </c>
      <c r="V65" s="142">
        <v>7.1</v>
      </c>
      <c r="W65" s="142">
        <f t="shared" si="22"/>
        <v>33.333333333333329</v>
      </c>
      <c r="X65" s="142">
        <f t="shared" si="23"/>
        <v>66.666666666666671</v>
      </c>
      <c r="Z65" s="142">
        <v>6</v>
      </c>
      <c r="AA65" s="142">
        <v>6.7</v>
      </c>
      <c r="AB65" s="157">
        <f t="shared" si="24"/>
        <v>31.455399061032864</v>
      </c>
      <c r="AC65" s="157">
        <f t="shared" si="25"/>
        <v>68.544600938967136</v>
      </c>
    </row>
    <row r="66" spans="1:29" x14ac:dyDescent="0.25">
      <c r="A66" s="142">
        <v>1</v>
      </c>
      <c r="B66" s="158">
        <v>20.8</v>
      </c>
      <c r="C66" s="158">
        <f t="shared" si="14"/>
        <v>100</v>
      </c>
      <c r="D66" s="158">
        <f t="shared" si="15"/>
        <v>0</v>
      </c>
      <c r="E66" s="186"/>
      <c r="F66" s="158">
        <v>2</v>
      </c>
      <c r="G66" s="158">
        <v>0</v>
      </c>
      <c r="H66" s="158">
        <f t="shared" si="16"/>
        <v>0</v>
      </c>
      <c r="I66" s="158">
        <f t="shared" si="17"/>
        <v>100</v>
      </c>
      <c r="J66" s="186"/>
      <c r="K66" s="158">
        <v>3</v>
      </c>
      <c r="L66" s="158">
        <v>6.1</v>
      </c>
      <c r="M66" s="158">
        <f t="shared" si="18"/>
        <v>29.326923076923073</v>
      </c>
      <c r="N66" s="158">
        <f t="shared" si="19"/>
        <v>70.673076923076934</v>
      </c>
      <c r="P66" s="142">
        <v>4</v>
      </c>
      <c r="Q66" s="142">
        <v>8.9</v>
      </c>
      <c r="R66" s="142">
        <f t="shared" si="20"/>
        <v>42.788461538461533</v>
      </c>
      <c r="S66" s="142">
        <f t="shared" si="21"/>
        <v>57.211538461538467</v>
      </c>
      <c r="U66" s="142">
        <v>5</v>
      </c>
      <c r="V66" s="142">
        <v>5.9</v>
      </c>
      <c r="W66" s="142">
        <f t="shared" si="22"/>
        <v>28.365384615384613</v>
      </c>
      <c r="X66" s="142">
        <f t="shared" si="23"/>
        <v>71.634615384615387</v>
      </c>
      <c r="Z66" s="142">
        <v>6</v>
      </c>
      <c r="AA66" s="142">
        <v>5.5</v>
      </c>
      <c r="AB66" s="157">
        <f t="shared" si="24"/>
        <v>26.442307692307693</v>
      </c>
      <c r="AC66" s="157">
        <f t="shared" si="25"/>
        <v>73.557692307692307</v>
      </c>
    </row>
    <row r="67" spans="1:29" x14ac:dyDescent="0.25">
      <c r="A67" s="142">
        <v>1</v>
      </c>
      <c r="B67" s="158">
        <v>20.7</v>
      </c>
      <c r="C67" s="158">
        <f t="shared" si="14"/>
        <v>100</v>
      </c>
      <c r="D67" s="158">
        <f t="shared" si="15"/>
        <v>0</v>
      </c>
      <c r="E67" s="186"/>
      <c r="F67" s="158">
        <v>2</v>
      </c>
      <c r="G67" s="158">
        <v>0</v>
      </c>
      <c r="H67" s="158">
        <f t="shared" si="16"/>
        <v>0</v>
      </c>
      <c r="I67" s="158">
        <f t="shared" si="17"/>
        <v>100</v>
      </c>
      <c r="J67" s="186"/>
      <c r="K67" s="158">
        <v>3</v>
      </c>
      <c r="L67" s="158">
        <v>7.3</v>
      </c>
      <c r="M67" s="158">
        <f t="shared" si="18"/>
        <v>35.265700483091791</v>
      </c>
      <c r="N67" s="158">
        <f t="shared" si="19"/>
        <v>64.734299516908209</v>
      </c>
      <c r="P67" s="142">
        <v>4</v>
      </c>
      <c r="Q67" s="158">
        <v>10.3</v>
      </c>
      <c r="R67" s="158">
        <f t="shared" si="20"/>
        <v>49.758454106280197</v>
      </c>
      <c r="S67" s="142">
        <f t="shared" si="21"/>
        <v>50.241545893719803</v>
      </c>
      <c r="U67" s="142">
        <v>5</v>
      </c>
      <c r="V67" s="158">
        <v>14.1</v>
      </c>
      <c r="W67" s="158">
        <f t="shared" si="22"/>
        <v>68.115942028985515</v>
      </c>
      <c r="X67" s="142">
        <f t="shared" si="23"/>
        <v>31.884057971014485</v>
      </c>
      <c r="Z67" s="142">
        <v>6</v>
      </c>
      <c r="AA67" s="142">
        <v>8.6999999999999993</v>
      </c>
      <c r="AB67" s="157">
        <f t="shared" si="24"/>
        <v>42.028985507246375</v>
      </c>
      <c r="AC67" s="157">
        <f t="shared" si="25"/>
        <v>57.971014492753625</v>
      </c>
    </row>
    <row r="68" spans="1:29" x14ac:dyDescent="0.25">
      <c r="A68" s="142">
        <v>1</v>
      </c>
      <c r="B68" s="158">
        <v>17.399999999999999</v>
      </c>
      <c r="C68" s="158">
        <f t="shared" si="14"/>
        <v>100</v>
      </c>
      <c r="D68" s="158">
        <f t="shared" si="15"/>
        <v>0</v>
      </c>
      <c r="E68" s="186"/>
      <c r="F68" s="158">
        <v>2</v>
      </c>
      <c r="G68" s="158">
        <v>0</v>
      </c>
      <c r="H68" s="158">
        <f t="shared" si="16"/>
        <v>0</v>
      </c>
      <c r="I68" s="158">
        <f t="shared" si="17"/>
        <v>100</v>
      </c>
      <c r="J68" s="186"/>
      <c r="K68" s="158">
        <v>3</v>
      </c>
      <c r="L68" s="158">
        <v>7.3</v>
      </c>
      <c r="M68" s="158">
        <f t="shared" si="18"/>
        <v>41.954022988505749</v>
      </c>
      <c r="N68" s="158">
        <f t="shared" si="19"/>
        <v>58.045977011494251</v>
      </c>
      <c r="P68" s="142">
        <v>4</v>
      </c>
      <c r="Q68" s="158">
        <v>10</v>
      </c>
      <c r="R68" s="158">
        <f t="shared" si="20"/>
        <v>57.471264367816097</v>
      </c>
      <c r="S68" s="142">
        <f t="shared" si="21"/>
        <v>42.528735632183903</v>
      </c>
      <c r="U68" s="142">
        <v>5</v>
      </c>
      <c r="V68" s="158">
        <v>13.4</v>
      </c>
      <c r="W68" s="158">
        <f t="shared" si="22"/>
        <v>77.011494252873575</v>
      </c>
      <c r="X68" s="142">
        <f t="shared" si="23"/>
        <v>22.988505747126425</v>
      </c>
      <c r="Z68" s="142">
        <v>6</v>
      </c>
      <c r="AA68" s="142">
        <v>8.4</v>
      </c>
      <c r="AB68" s="157">
        <f t="shared" si="24"/>
        <v>48.275862068965523</v>
      </c>
      <c r="AC68" s="157">
        <f t="shared" si="25"/>
        <v>51.724137931034477</v>
      </c>
    </row>
    <row r="69" spans="1:29" x14ac:dyDescent="0.25">
      <c r="A69" s="142">
        <v>1</v>
      </c>
      <c r="B69" s="158">
        <v>16.399999999999999</v>
      </c>
      <c r="C69" s="158">
        <f t="shared" si="14"/>
        <v>100</v>
      </c>
      <c r="D69" s="158">
        <f t="shared" si="15"/>
        <v>0</v>
      </c>
      <c r="E69" s="186"/>
      <c r="F69" s="158">
        <v>2</v>
      </c>
      <c r="G69" s="158">
        <v>0</v>
      </c>
      <c r="H69" s="158">
        <f t="shared" si="16"/>
        <v>0</v>
      </c>
      <c r="I69" s="158">
        <f t="shared" si="17"/>
        <v>100</v>
      </c>
      <c r="J69" s="186"/>
      <c r="K69" s="158">
        <v>3</v>
      </c>
      <c r="L69" s="158">
        <v>6.2</v>
      </c>
      <c r="M69" s="158">
        <f t="shared" si="18"/>
        <v>37.804878048780495</v>
      </c>
      <c r="N69" s="158">
        <f t="shared" si="19"/>
        <v>62.195121951219505</v>
      </c>
      <c r="P69" s="142">
        <v>4</v>
      </c>
      <c r="Q69" s="142">
        <v>7.3</v>
      </c>
      <c r="R69" s="142">
        <f t="shared" si="20"/>
        <v>44.512195121951223</v>
      </c>
      <c r="S69" s="142">
        <f t="shared" si="21"/>
        <v>55.487804878048777</v>
      </c>
      <c r="U69" s="142">
        <v>5</v>
      </c>
      <c r="V69" s="142">
        <v>9.9</v>
      </c>
      <c r="W69" s="142">
        <f t="shared" si="22"/>
        <v>60.365853658536594</v>
      </c>
      <c r="X69" s="142">
        <f t="shared" si="23"/>
        <v>39.634146341463406</v>
      </c>
      <c r="Z69" s="142">
        <v>6</v>
      </c>
      <c r="AA69" s="142">
        <v>8</v>
      </c>
      <c r="AB69" s="157">
        <f t="shared" si="24"/>
        <v>48.780487804878057</v>
      </c>
      <c r="AC69" s="157">
        <f t="shared" si="25"/>
        <v>51.219512195121943</v>
      </c>
    </row>
    <row r="70" spans="1:29" x14ac:dyDescent="0.25">
      <c r="A70" s="142">
        <v>1</v>
      </c>
      <c r="B70" s="142">
        <v>23.7</v>
      </c>
      <c r="C70" s="142">
        <f t="shared" si="14"/>
        <v>100</v>
      </c>
      <c r="D70" s="142">
        <f t="shared" si="15"/>
        <v>0</v>
      </c>
      <c r="F70" s="142">
        <v>2</v>
      </c>
      <c r="G70" s="142">
        <v>0.4</v>
      </c>
      <c r="H70" s="157">
        <f t="shared" si="16"/>
        <v>1.687763713080169</v>
      </c>
      <c r="I70" s="142">
        <f t="shared" si="17"/>
        <v>98.312236286919827</v>
      </c>
      <c r="K70" s="142">
        <v>3</v>
      </c>
      <c r="L70" s="142">
        <v>8.1</v>
      </c>
      <c r="M70" s="142">
        <f t="shared" si="18"/>
        <v>34.177215189873415</v>
      </c>
      <c r="N70" s="142">
        <f t="shared" si="19"/>
        <v>65.822784810126592</v>
      </c>
      <c r="P70" s="142">
        <v>4</v>
      </c>
      <c r="Q70" s="142">
        <v>9.1</v>
      </c>
      <c r="R70" s="142">
        <f t="shared" si="20"/>
        <v>38.396624472573833</v>
      </c>
      <c r="S70" s="142">
        <f t="shared" si="21"/>
        <v>61.603375527426167</v>
      </c>
      <c r="U70" s="142">
        <v>5</v>
      </c>
      <c r="V70" s="142">
        <v>14.1</v>
      </c>
      <c r="W70" s="142">
        <f t="shared" si="22"/>
        <v>59.493670886075947</v>
      </c>
      <c r="X70" s="142">
        <f t="shared" si="23"/>
        <v>40.506329113924053</v>
      </c>
      <c r="Z70" s="142">
        <v>6</v>
      </c>
      <c r="AA70" s="142">
        <v>10.7</v>
      </c>
      <c r="AB70" s="157">
        <f t="shared" si="24"/>
        <v>45.147679324894511</v>
      </c>
      <c r="AC70" s="157">
        <f t="shared" si="25"/>
        <v>54.852320675105489</v>
      </c>
    </row>
    <row r="71" spans="1:29" x14ac:dyDescent="0.25">
      <c r="A71" s="142">
        <v>1</v>
      </c>
      <c r="B71" s="142">
        <v>20.7</v>
      </c>
      <c r="C71" s="142">
        <f t="shared" si="14"/>
        <v>100</v>
      </c>
      <c r="D71" s="142">
        <f t="shared" si="15"/>
        <v>0</v>
      </c>
      <c r="F71" s="142">
        <v>2</v>
      </c>
      <c r="G71" s="142">
        <v>1</v>
      </c>
      <c r="H71" s="157">
        <f t="shared" si="16"/>
        <v>4.8309178743961354</v>
      </c>
      <c r="I71" s="142">
        <f t="shared" si="17"/>
        <v>95.169082125603865</v>
      </c>
      <c r="K71" s="142">
        <v>3</v>
      </c>
      <c r="L71" s="142">
        <v>7.2</v>
      </c>
      <c r="M71" s="142">
        <f t="shared" si="18"/>
        <v>34.782608695652179</v>
      </c>
      <c r="N71" s="142">
        <f t="shared" si="19"/>
        <v>65.217391304347814</v>
      </c>
      <c r="P71" s="142">
        <v>4</v>
      </c>
      <c r="Q71" s="142">
        <v>7</v>
      </c>
      <c r="R71" s="142">
        <f t="shared" si="20"/>
        <v>33.816425120772948</v>
      </c>
      <c r="S71" s="142">
        <f t="shared" si="21"/>
        <v>66.183574879227052</v>
      </c>
      <c r="U71" s="142">
        <v>5</v>
      </c>
      <c r="V71" s="142">
        <v>12</v>
      </c>
      <c r="W71" s="142">
        <f t="shared" si="22"/>
        <v>57.971014492753625</v>
      </c>
      <c r="X71" s="142">
        <f t="shared" si="23"/>
        <v>42.028985507246375</v>
      </c>
      <c r="Z71" s="142">
        <v>6</v>
      </c>
      <c r="AA71" s="142">
        <v>7.8</v>
      </c>
      <c r="AB71" s="157">
        <f t="shared" si="24"/>
        <v>37.681159420289859</v>
      </c>
      <c r="AC71" s="157">
        <f t="shared" si="25"/>
        <v>62.318840579710141</v>
      </c>
    </row>
    <row r="72" spans="1:29" x14ac:dyDescent="0.25">
      <c r="A72" s="142">
        <v>1</v>
      </c>
      <c r="B72" s="142">
        <v>21.4</v>
      </c>
      <c r="C72" s="142">
        <f t="shared" si="14"/>
        <v>100</v>
      </c>
      <c r="D72" s="142">
        <f t="shared" si="15"/>
        <v>0</v>
      </c>
      <c r="F72" s="142">
        <v>2</v>
      </c>
      <c r="G72" s="142">
        <v>0.7</v>
      </c>
      <c r="H72" s="157">
        <f t="shared" si="16"/>
        <v>3.2710280373831773</v>
      </c>
      <c r="I72" s="142">
        <f t="shared" si="17"/>
        <v>96.728971962616825</v>
      </c>
      <c r="K72" s="142">
        <v>3</v>
      </c>
      <c r="L72" s="142">
        <v>6.5</v>
      </c>
      <c r="M72" s="142">
        <f t="shared" si="18"/>
        <v>30.373831775700939</v>
      </c>
      <c r="N72" s="142">
        <f t="shared" si="19"/>
        <v>69.626168224299064</v>
      </c>
      <c r="P72" s="142">
        <v>4</v>
      </c>
      <c r="Q72" s="142">
        <v>6.2</v>
      </c>
      <c r="R72" s="142">
        <f t="shared" si="20"/>
        <v>28.971962616822434</v>
      </c>
      <c r="S72" s="142">
        <f t="shared" si="21"/>
        <v>71.028037383177562</v>
      </c>
      <c r="U72" s="142">
        <v>5</v>
      </c>
      <c r="V72" s="142">
        <v>11.9</v>
      </c>
      <c r="W72" s="142">
        <f t="shared" si="22"/>
        <v>55.607476635514018</v>
      </c>
      <c r="X72" s="142">
        <f t="shared" si="23"/>
        <v>44.392523364485982</v>
      </c>
      <c r="Z72" s="142">
        <v>6</v>
      </c>
      <c r="AA72" s="142">
        <v>7.5</v>
      </c>
      <c r="AB72" s="157">
        <f t="shared" si="24"/>
        <v>35.046728971962622</v>
      </c>
      <c r="AC72" s="157">
        <f t="shared" si="25"/>
        <v>64.953271028037378</v>
      </c>
    </row>
    <row r="73" spans="1:29" x14ac:dyDescent="0.25">
      <c r="A73" s="142">
        <v>1</v>
      </c>
      <c r="B73" s="142">
        <v>29.7</v>
      </c>
      <c r="C73" s="142">
        <f t="shared" si="14"/>
        <v>100</v>
      </c>
      <c r="D73" s="142">
        <f t="shared" si="15"/>
        <v>0</v>
      </c>
      <c r="F73" s="142">
        <v>2</v>
      </c>
      <c r="G73" s="142">
        <v>0.5</v>
      </c>
      <c r="H73" s="157">
        <f t="shared" si="16"/>
        <v>1.6835016835016834</v>
      </c>
      <c r="I73" s="142">
        <f t="shared" si="17"/>
        <v>98.316498316498311</v>
      </c>
      <c r="K73" s="142">
        <v>3</v>
      </c>
      <c r="L73" s="142">
        <v>12.8</v>
      </c>
      <c r="M73" s="142">
        <f t="shared" si="18"/>
        <v>43.0976430976431</v>
      </c>
      <c r="N73" s="142">
        <f t="shared" si="19"/>
        <v>56.9023569023569</v>
      </c>
      <c r="P73" s="142">
        <v>4</v>
      </c>
      <c r="Q73" s="142">
        <v>9.5</v>
      </c>
      <c r="R73" s="142">
        <f t="shared" si="20"/>
        <v>31.986531986531986</v>
      </c>
      <c r="S73" s="142">
        <f t="shared" si="21"/>
        <v>68.013468013468014</v>
      </c>
      <c r="U73" s="142">
        <v>5</v>
      </c>
      <c r="V73" s="142">
        <v>11.9</v>
      </c>
      <c r="W73" s="142">
        <f t="shared" si="22"/>
        <v>40.067340067340069</v>
      </c>
      <c r="X73" s="142">
        <f t="shared" si="23"/>
        <v>59.932659932659931</v>
      </c>
      <c r="Z73" s="142">
        <v>6</v>
      </c>
      <c r="AA73" s="142">
        <v>12</v>
      </c>
      <c r="AB73" s="157">
        <f t="shared" si="24"/>
        <v>40.404040404040401</v>
      </c>
      <c r="AC73" s="157">
        <f t="shared" si="25"/>
        <v>59.595959595959599</v>
      </c>
    </row>
    <row r="74" spans="1:29" x14ac:dyDescent="0.25">
      <c r="A74" s="142">
        <v>1</v>
      </c>
      <c r="B74" s="142">
        <v>27.7</v>
      </c>
      <c r="C74" s="142">
        <f t="shared" si="14"/>
        <v>100</v>
      </c>
      <c r="D74" s="142">
        <f t="shared" si="15"/>
        <v>0</v>
      </c>
      <c r="F74" s="142">
        <v>2</v>
      </c>
      <c r="G74" s="142">
        <v>0.7</v>
      </c>
      <c r="H74" s="157">
        <f t="shared" si="16"/>
        <v>2.5270758122743682</v>
      </c>
      <c r="I74" s="142">
        <f t="shared" si="17"/>
        <v>97.472924187725638</v>
      </c>
      <c r="K74" s="142">
        <v>3</v>
      </c>
      <c r="L74" s="142">
        <v>14.3</v>
      </c>
      <c r="M74" s="142">
        <f t="shared" si="18"/>
        <v>51.624548736462096</v>
      </c>
      <c r="N74" s="142">
        <f t="shared" si="19"/>
        <v>48.375451263537904</v>
      </c>
      <c r="P74" s="142">
        <v>4</v>
      </c>
      <c r="Q74" s="142">
        <v>9.3000000000000007</v>
      </c>
      <c r="R74" s="142">
        <f t="shared" si="20"/>
        <v>33.574007220216615</v>
      </c>
      <c r="S74" s="142">
        <f t="shared" si="21"/>
        <v>66.425992779783385</v>
      </c>
      <c r="U74" s="142">
        <v>5</v>
      </c>
      <c r="V74" s="142">
        <v>8.3000000000000007</v>
      </c>
      <c r="W74" s="142">
        <f t="shared" si="22"/>
        <v>29.963898916967512</v>
      </c>
      <c r="X74" s="142">
        <f t="shared" si="23"/>
        <v>70.036101083032491</v>
      </c>
      <c r="Z74" s="142">
        <v>6</v>
      </c>
      <c r="AA74" s="142">
        <v>9.3000000000000007</v>
      </c>
      <c r="AB74" s="157">
        <f t="shared" si="24"/>
        <v>33.574007220216615</v>
      </c>
      <c r="AC74" s="157">
        <f t="shared" si="25"/>
        <v>66.425992779783385</v>
      </c>
    </row>
    <row r="75" spans="1:29" x14ac:dyDescent="0.25">
      <c r="A75" s="142">
        <v>1</v>
      </c>
      <c r="B75" s="142">
        <v>26.5</v>
      </c>
      <c r="C75" s="142">
        <f t="shared" si="14"/>
        <v>100</v>
      </c>
      <c r="D75" s="142">
        <f t="shared" si="15"/>
        <v>0</v>
      </c>
      <c r="F75" s="142">
        <v>2</v>
      </c>
      <c r="G75" s="142">
        <v>0.4</v>
      </c>
      <c r="H75" s="157">
        <f t="shared" si="16"/>
        <v>1.5094339622641511</v>
      </c>
      <c r="I75" s="142">
        <f t="shared" si="17"/>
        <v>98.490566037735846</v>
      </c>
      <c r="K75" s="142">
        <v>3</v>
      </c>
      <c r="L75" s="142">
        <v>9.9</v>
      </c>
      <c r="M75" s="142">
        <f t="shared" si="18"/>
        <v>37.358490566037737</v>
      </c>
      <c r="N75" s="142">
        <f t="shared" si="19"/>
        <v>62.641509433962263</v>
      </c>
      <c r="P75" s="142">
        <v>4</v>
      </c>
      <c r="Q75" s="142">
        <v>8.5</v>
      </c>
      <c r="R75" s="142">
        <f t="shared" si="20"/>
        <v>32.075471698113205</v>
      </c>
      <c r="S75" s="142">
        <f t="shared" si="21"/>
        <v>67.924528301886795</v>
      </c>
      <c r="U75" s="142">
        <v>5</v>
      </c>
      <c r="V75" s="142">
        <v>7.3</v>
      </c>
      <c r="W75" s="142">
        <f t="shared" si="22"/>
        <v>27.547169811320753</v>
      </c>
      <c r="X75" s="142">
        <f t="shared" si="23"/>
        <v>72.452830188679243</v>
      </c>
      <c r="Z75" s="142">
        <v>6</v>
      </c>
      <c r="AA75" s="142">
        <v>8.4</v>
      </c>
      <c r="AB75" s="157">
        <f t="shared" si="24"/>
        <v>31.698113207547173</v>
      </c>
      <c r="AC75" s="157">
        <f t="shared" si="25"/>
        <v>68.301886792452819</v>
      </c>
    </row>
    <row r="76" spans="1:29" x14ac:dyDescent="0.25">
      <c r="A76" s="142">
        <v>1</v>
      </c>
      <c r="B76" s="142">
        <v>25.7</v>
      </c>
      <c r="C76" s="142">
        <f t="shared" si="14"/>
        <v>100</v>
      </c>
      <c r="D76" s="142">
        <f t="shared" si="15"/>
        <v>0</v>
      </c>
      <c r="F76" s="142">
        <v>2</v>
      </c>
      <c r="G76" s="142">
        <v>1.3</v>
      </c>
      <c r="H76" s="157">
        <f t="shared" si="16"/>
        <v>5.0583657587548636</v>
      </c>
      <c r="I76" s="142">
        <f t="shared" si="17"/>
        <v>94.94163424124514</v>
      </c>
      <c r="K76" s="142">
        <v>3</v>
      </c>
      <c r="L76" s="142">
        <v>9.4</v>
      </c>
      <c r="M76" s="142">
        <f t="shared" si="18"/>
        <v>36.575875486381328</v>
      </c>
      <c r="N76" s="142">
        <f t="shared" si="19"/>
        <v>63.424124513618672</v>
      </c>
      <c r="P76" s="142">
        <v>4</v>
      </c>
      <c r="Q76" s="142">
        <v>5.4</v>
      </c>
      <c r="R76" s="142">
        <f t="shared" si="20"/>
        <v>21.011673151750976</v>
      </c>
      <c r="S76" s="142">
        <f t="shared" si="21"/>
        <v>78.988326848249017</v>
      </c>
      <c r="U76" s="142">
        <v>5</v>
      </c>
      <c r="V76" s="142">
        <v>10.9</v>
      </c>
      <c r="W76" s="142">
        <f t="shared" si="22"/>
        <v>42.41245136186771</v>
      </c>
      <c r="X76" s="142">
        <f t="shared" si="23"/>
        <v>57.58754863813229</v>
      </c>
      <c r="Z76" s="142">
        <v>6</v>
      </c>
      <c r="AA76" s="142">
        <v>9.6</v>
      </c>
      <c r="AB76" s="157">
        <f t="shared" si="24"/>
        <v>37.354085603112843</v>
      </c>
      <c r="AC76" s="157">
        <f t="shared" si="25"/>
        <v>62.645914396887157</v>
      </c>
    </row>
    <row r="77" spans="1:29" x14ac:dyDescent="0.25">
      <c r="A77" s="142">
        <v>1</v>
      </c>
      <c r="B77" s="142">
        <v>23.2</v>
      </c>
      <c r="C77" s="142">
        <f t="shared" si="14"/>
        <v>100</v>
      </c>
      <c r="D77" s="142">
        <f t="shared" si="15"/>
        <v>0</v>
      </c>
      <c r="F77" s="142">
        <v>2</v>
      </c>
      <c r="G77" s="142">
        <v>1</v>
      </c>
      <c r="H77" s="157">
        <f t="shared" si="16"/>
        <v>4.3103448275862073</v>
      </c>
      <c r="I77" s="142">
        <f t="shared" si="17"/>
        <v>95.689655172413794</v>
      </c>
      <c r="K77" s="142">
        <v>3</v>
      </c>
      <c r="L77" s="142">
        <v>9.3000000000000007</v>
      </c>
      <c r="M77" s="142">
        <f t="shared" si="18"/>
        <v>40.08620689655173</v>
      </c>
      <c r="N77" s="142">
        <f t="shared" si="19"/>
        <v>59.91379310344827</v>
      </c>
      <c r="P77" s="142">
        <v>4</v>
      </c>
      <c r="Q77" s="142">
        <v>5.4</v>
      </c>
      <c r="R77" s="142">
        <f t="shared" si="20"/>
        <v>23.27586206896552</v>
      </c>
      <c r="S77" s="142">
        <f t="shared" si="21"/>
        <v>76.724137931034477</v>
      </c>
      <c r="U77" s="142">
        <v>5</v>
      </c>
      <c r="V77" s="142">
        <v>8.4</v>
      </c>
      <c r="W77" s="142">
        <f t="shared" si="22"/>
        <v>36.206896551724135</v>
      </c>
      <c r="X77" s="142">
        <f t="shared" si="23"/>
        <v>63.793103448275865</v>
      </c>
      <c r="Z77" s="142">
        <v>6</v>
      </c>
      <c r="AA77" s="142">
        <v>9.3000000000000007</v>
      </c>
      <c r="AB77" s="157">
        <f t="shared" si="24"/>
        <v>40.08620689655173</v>
      </c>
      <c r="AC77" s="157">
        <f t="shared" si="25"/>
        <v>59.91379310344827</v>
      </c>
    </row>
    <row r="78" spans="1:29" x14ac:dyDescent="0.25">
      <c r="A78" s="161">
        <v>1</v>
      </c>
      <c r="B78" s="161">
        <v>24.9</v>
      </c>
      <c r="C78" s="161">
        <f t="shared" si="14"/>
        <v>100</v>
      </c>
      <c r="D78" s="142">
        <f t="shared" si="15"/>
        <v>0</v>
      </c>
      <c r="F78" s="161">
        <v>2</v>
      </c>
      <c r="G78" s="161">
        <v>1.2</v>
      </c>
      <c r="H78" s="157">
        <f t="shared" si="16"/>
        <v>4.8192771084337354</v>
      </c>
      <c r="I78" s="142">
        <f t="shared" si="17"/>
        <v>95.180722891566262</v>
      </c>
      <c r="K78" s="161">
        <v>3</v>
      </c>
      <c r="L78" s="161">
        <v>8.6999999999999993</v>
      </c>
      <c r="M78" s="142">
        <f t="shared" si="18"/>
        <v>34.939759036144579</v>
      </c>
      <c r="N78" s="142">
        <f t="shared" si="19"/>
        <v>65.060240963855421</v>
      </c>
      <c r="P78" s="161">
        <v>4</v>
      </c>
      <c r="Q78" s="161">
        <v>4.4000000000000004</v>
      </c>
      <c r="R78" s="161">
        <f t="shared" si="20"/>
        <v>17.670682730923698</v>
      </c>
      <c r="S78" s="142">
        <f t="shared" si="21"/>
        <v>82.329317269076299</v>
      </c>
      <c r="U78" s="161">
        <v>5</v>
      </c>
      <c r="V78" s="161">
        <v>8.1999999999999993</v>
      </c>
      <c r="W78" s="161">
        <f t="shared" si="22"/>
        <v>32.931726907630519</v>
      </c>
      <c r="X78" s="142">
        <f t="shared" si="23"/>
        <v>67.068273092369481</v>
      </c>
      <c r="Z78" s="161">
        <v>6</v>
      </c>
      <c r="AA78" s="161">
        <v>9.3000000000000007</v>
      </c>
      <c r="AB78" s="170">
        <f t="shared" si="24"/>
        <v>37.349397590361448</v>
      </c>
      <c r="AC78" s="157">
        <f t="shared" si="25"/>
        <v>62.650602409638552</v>
      </c>
    </row>
    <row r="79" spans="1:29" x14ac:dyDescent="0.25">
      <c r="A79" s="163" t="s">
        <v>6</v>
      </c>
      <c r="B79" s="164">
        <f>AVERAGE(B52:B78)</f>
        <v>22.970370370370368</v>
      </c>
      <c r="C79" s="164">
        <f t="shared" ref="C79:D79" si="26">AVERAGE(C52:C78)</f>
        <v>100</v>
      </c>
      <c r="D79" s="164">
        <f t="shared" si="26"/>
        <v>0</v>
      </c>
      <c r="E79" s="176"/>
      <c r="F79" s="164"/>
      <c r="G79" s="164">
        <f t="shared" ref="G79:I79" si="27">AVERAGE(G52:G78)</f>
        <v>0.26666666666666666</v>
      </c>
      <c r="H79" s="164">
        <f t="shared" si="27"/>
        <v>1.09991513991387</v>
      </c>
      <c r="I79" s="164">
        <f t="shared" si="27"/>
        <v>98.900084860086153</v>
      </c>
      <c r="J79" s="176"/>
      <c r="K79" s="164">
        <f t="shared" ref="K79:N79" si="28">AVERAGE(K52:K78)</f>
        <v>3</v>
      </c>
      <c r="L79" s="164">
        <f t="shared" si="28"/>
        <v>10.040740740740741</v>
      </c>
      <c r="M79" s="164">
        <f t="shared" si="28"/>
        <v>44.413663372645203</v>
      </c>
      <c r="N79" s="164">
        <f t="shared" si="28"/>
        <v>55.586336627354797</v>
      </c>
      <c r="O79" s="176"/>
      <c r="P79" s="164">
        <f t="shared" ref="P79:S79" si="29">AVERAGE(P52:P78)</f>
        <v>4</v>
      </c>
      <c r="Q79" s="164">
        <f t="shared" si="29"/>
        <v>8.6111111111111125</v>
      </c>
      <c r="R79" s="164">
        <f t="shared" si="29"/>
        <v>38.57608918339583</v>
      </c>
      <c r="S79" s="164">
        <f t="shared" si="29"/>
        <v>61.42391081660417</v>
      </c>
      <c r="T79" s="164"/>
      <c r="U79" s="164"/>
      <c r="V79" s="164">
        <f t="shared" ref="V79:X79" si="30">AVERAGE(V52:V78)</f>
        <v>8.4851851851851858</v>
      </c>
      <c r="W79" s="164">
        <f t="shared" si="30"/>
        <v>38.111708990897895</v>
      </c>
      <c r="X79" s="164">
        <f t="shared" si="30"/>
        <v>61.888291009102119</v>
      </c>
      <c r="Y79" s="176"/>
      <c r="Z79" s="164">
        <f t="shared" ref="Z79:AC79" si="31">AVERAGE(Z52:Z78)</f>
        <v>6</v>
      </c>
      <c r="AA79" s="164">
        <f t="shared" si="31"/>
        <v>8.033333333333335</v>
      </c>
      <c r="AB79" s="164">
        <f t="shared" si="31"/>
        <v>35.156713512755154</v>
      </c>
      <c r="AC79" s="164">
        <f t="shared" si="31"/>
        <v>64.843286487244853</v>
      </c>
    </row>
    <row r="80" spans="1:29" x14ac:dyDescent="0.25">
      <c r="A80" s="163" t="s">
        <v>21</v>
      </c>
      <c r="B80" s="163">
        <f>STDEV(B52:B78)</f>
        <v>3.6882156218061</v>
      </c>
      <c r="C80" s="163">
        <f t="shared" ref="C80:D80" si="32">STDEV(C52:C78)</f>
        <v>0</v>
      </c>
      <c r="D80" s="163">
        <f t="shared" si="32"/>
        <v>0</v>
      </c>
      <c r="E80" s="163"/>
      <c r="F80" s="163"/>
      <c r="G80" s="163">
        <f t="shared" ref="G80:I80" si="33">STDEV(G52:G78)</f>
        <v>0.42787489185148864</v>
      </c>
      <c r="H80" s="164">
        <f t="shared" si="33"/>
        <v>1.7878998022181882</v>
      </c>
      <c r="I80" s="164">
        <f t="shared" si="33"/>
        <v>1.7878998022181878</v>
      </c>
      <c r="J80" s="165"/>
      <c r="K80" s="163">
        <f t="shared" ref="K80:N80" si="34">STDEV(K52:K78)</f>
        <v>0</v>
      </c>
      <c r="L80" s="163">
        <f t="shared" si="34"/>
        <v>3.3416093841670524</v>
      </c>
      <c r="M80" s="163">
        <f t="shared" si="34"/>
        <v>16.238272821251922</v>
      </c>
      <c r="N80" s="163">
        <f t="shared" si="34"/>
        <v>16.238272821251893</v>
      </c>
      <c r="O80" s="165"/>
      <c r="P80" s="163">
        <f t="shared" ref="P80:S80" si="35">STDEV(P52:P78)</f>
        <v>0</v>
      </c>
      <c r="Q80" s="163">
        <f t="shared" si="35"/>
        <v>2.382360389538277</v>
      </c>
      <c r="R80" s="163">
        <f t="shared" si="35"/>
        <v>12.934943800972468</v>
      </c>
      <c r="S80" s="163">
        <f t="shared" si="35"/>
        <v>12.934943800972459</v>
      </c>
      <c r="T80" s="163"/>
      <c r="U80" s="163">
        <f t="shared" ref="U80:X80" si="36">STDEV(U52:U78)</f>
        <v>0</v>
      </c>
      <c r="V80" s="163">
        <f t="shared" si="36"/>
        <v>2.73322909953434</v>
      </c>
      <c r="W80" s="163">
        <f t="shared" si="36"/>
        <v>14.918553304667483</v>
      </c>
      <c r="X80" s="163">
        <f t="shared" si="36"/>
        <v>14.918553304667427</v>
      </c>
      <c r="Y80" s="163"/>
      <c r="Z80" s="163">
        <f t="shared" ref="Z80:AC80" si="37">STDEV(Z52:Z78)</f>
        <v>0</v>
      </c>
      <c r="AA80" s="163">
        <f t="shared" si="37"/>
        <v>1.8511950402167325</v>
      </c>
      <c r="AB80" s="164">
        <f t="shared" si="37"/>
        <v>6.7039880519055206</v>
      </c>
      <c r="AC80" s="164">
        <f t="shared" si="37"/>
        <v>6.7039880519056254</v>
      </c>
    </row>
    <row r="82" spans="2:7" x14ac:dyDescent="0.25">
      <c r="B82" s="143" t="s">
        <v>121</v>
      </c>
    </row>
    <row r="83" spans="2:7" x14ac:dyDescent="0.25">
      <c r="B83" s="142"/>
      <c r="C83" s="142" t="s">
        <v>116</v>
      </c>
      <c r="D83" s="142" t="s">
        <v>118</v>
      </c>
      <c r="F83" s="142" t="s">
        <v>21</v>
      </c>
      <c r="G83" s="142" t="s">
        <v>21</v>
      </c>
    </row>
    <row r="84" spans="2:7" x14ac:dyDescent="0.25">
      <c r="B84" s="142" t="s">
        <v>11</v>
      </c>
      <c r="C84" s="142">
        <v>0</v>
      </c>
      <c r="D84" s="142">
        <v>0</v>
      </c>
      <c r="F84" s="142">
        <v>0</v>
      </c>
      <c r="G84" s="142">
        <v>0</v>
      </c>
    </row>
    <row r="85" spans="2:7" x14ac:dyDescent="0.25">
      <c r="B85" s="142" t="s">
        <v>68</v>
      </c>
      <c r="C85" s="142">
        <v>98.9</v>
      </c>
      <c r="D85" s="156">
        <v>100</v>
      </c>
      <c r="F85" s="142">
        <v>1.79</v>
      </c>
      <c r="G85" s="142">
        <v>0</v>
      </c>
    </row>
    <row r="86" spans="2:7" x14ac:dyDescent="0.25">
      <c r="B86" s="142" t="s">
        <v>13</v>
      </c>
      <c r="C86" s="142">
        <v>55.59</v>
      </c>
      <c r="D86" s="156">
        <v>59.11</v>
      </c>
      <c r="F86" s="142">
        <v>16.239999999999998</v>
      </c>
      <c r="G86" s="142">
        <v>6.54</v>
      </c>
    </row>
    <row r="87" spans="2:7" x14ac:dyDescent="0.25">
      <c r="B87" s="142" t="s">
        <v>14</v>
      </c>
      <c r="C87" s="142">
        <v>61.42</v>
      </c>
      <c r="D87" s="156">
        <v>49.64</v>
      </c>
      <c r="F87" s="142">
        <v>12.93</v>
      </c>
      <c r="G87" s="142">
        <v>7.46</v>
      </c>
    </row>
    <row r="88" spans="2:7" x14ac:dyDescent="0.25">
      <c r="B88" s="142" t="s">
        <v>23</v>
      </c>
      <c r="C88" s="142">
        <v>61.89</v>
      </c>
      <c r="D88" s="156">
        <v>42.62</v>
      </c>
      <c r="F88" s="142">
        <v>14.92</v>
      </c>
      <c r="G88" s="142">
        <v>7.91</v>
      </c>
    </row>
    <row r="89" spans="2:7" x14ac:dyDescent="0.25">
      <c r="B89" s="142" t="s">
        <v>114</v>
      </c>
      <c r="C89" s="142">
        <v>64.84</v>
      </c>
      <c r="D89" s="156">
        <v>46.97</v>
      </c>
      <c r="F89" s="142">
        <v>6.7</v>
      </c>
      <c r="G89" s="142">
        <v>8.0299999999999994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3"/>
  <sheetViews>
    <sheetView view="pageLayout" topLeftCell="H1" zoomScaleNormal="100" workbookViewId="0">
      <selection activeCell="S41" sqref="S41"/>
    </sheetView>
  </sheetViews>
  <sheetFormatPr defaultRowHeight="15" x14ac:dyDescent="0.25"/>
  <cols>
    <col min="1" max="1" width="6.5703125" customWidth="1"/>
    <col min="2" max="9" width="4.7109375" customWidth="1"/>
    <col min="10" max="10" width="6.42578125" customWidth="1"/>
    <col min="11" max="13" width="5.140625" customWidth="1"/>
    <col min="14" max="15" width="4.85546875" customWidth="1"/>
    <col min="16" max="16" width="5" customWidth="1"/>
    <col min="17" max="17" width="6.5703125" customWidth="1"/>
    <col min="18" max="18" width="5.42578125" customWidth="1"/>
    <col min="19" max="19" width="5.28515625" style="2" customWidth="1"/>
    <col min="20" max="20" width="5.42578125" style="2" customWidth="1"/>
    <col min="21" max="21" width="5.5703125" style="2" customWidth="1"/>
    <col min="22" max="22" width="5.85546875" style="2" customWidth="1"/>
    <col min="23" max="24" width="5.5703125" style="2" customWidth="1"/>
    <col min="25" max="25" width="3.85546875" customWidth="1"/>
    <col min="26" max="26" width="10.5703125" customWidth="1"/>
    <col min="27" max="27" width="5.140625" customWidth="1"/>
    <col min="28" max="28" width="5.85546875" customWidth="1"/>
    <col min="29" max="29" width="6.5703125" customWidth="1"/>
    <col min="30" max="30" width="6.140625" customWidth="1"/>
  </cols>
  <sheetData>
    <row r="1" spans="1:30" x14ac:dyDescent="0.2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0" x14ac:dyDescent="0.25">
      <c r="A3" s="3" t="s">
        <v>35</v>
      </c>
      <c r="B3" s="4"/>
      <c r="C3" s="4"/>
      <c r="D3" s="4"/>
      <c r="E3" s="4"/>
      <c r="F3" s="5"/>
      <c r="G3" s="6"/>
      <c r="H3" s="2"/>
      <c r="I3" s="2"/>
      <c r="J3" s="3" t="s">
        <v>36</v>
      </c>
      <c r="K3" s="4"/>
      <c r="L3" s="4"/>
      <c r="M3" s="4"/>
      <c r="N3" s="4"/>
      <c r="O3" s="5"/>
      <c r="P3" s="6"/>
      <c r="Q3" s="2"/>
      <c r="R3" s="15" t="s">
        <v>15</v>
      </c>
      <c r="S3" s="4" t="s">
        <v>8</v>
      </c>
      <c r="T3" s="4" t="s">
        <v>16</v>
      </c>
      <c r="U3" s="4"/>
      <c r="V3" s="4"/>
      <c r="W3" s="4"/>
      <c r="X3" s="5"/>
      <c r="Z3" s="6" t="s">
        <v>40</v>
      </c>
      <c r="AA3" s="6" t="s">
        <v>73</v>
      </c>
      <c r="AB3" s="6" t="s">
        <v>21</v>
      </c>
      <c r="AC3" s="11"/>
      <c r="AD3" s="11"/>
    </row>
    <row r="4" spans="1:30" x14ac:dyDescent="0.25">
      <c r="A4" s="7" t="s">
        <v>0</v>
      </c>
      <c r="B4" s="29" t="s">
        <v>1</v>
      </c>
      <c r="C4" s="29" t="s">
        <v>2</v>
      </c>
      <c r="D4" s="29" t="s">
        <v>3</v>
      </c>
      <c r="E4" s="80" t="s">
        <v>8</v>
      </c>
      <c r="F4" s="29" t="s">
        <v>4</v>
      </c>
      <c r="G4" s="30" t="s">
        <v>10</v>
      </c>
      <c r="H4" s="2"/>
      <c r="I4" s="2"/>
      <c r="J4" s="7" t="s">
        <v>0</v>
      </c>
      <c r="K4" s="29" t="s">
        <v>1</v>
      </c>
      <c r="L4" s="29" t="s">
        <v>2</v>
      </c>
      <c r="M4" s="29" t="s">
        <v>3</v>
      </c>
      <c r="N4" s="80" t="s">
        <v>8</v>
      </c>
      <c r="O4" s="29" t="s">
        <v>4</v>
      </c>
      <c r="P4" s="30" t="s">
        <v>10</v>
      </c>
      <c r="Q4" s="2"/>
      <c r="R4" s="18" t="s">
        <v>0</v>
      </c>
      <c r="S4" s="7" t="s">
        <v>11</v>
      </c>
      <c r="T4" s="7" t="s">
        <v>66</v>
      </c>
      <c r="U4" s="7" t="s">
        <v>17</v>
      </c>
      <c r="V4" s="7" t="s">
        <v>18</v>
      </c>
      <c r="W4" s="111" t="s">
        <v>69</v>
      </c>
      <c r="X4" s="7" t="s">
        <v>20</v>
      </c>
      <c r="Z4" s="10" t="s">
        <v>11</v>
      </c>
      <c r="AA4" s="6">
        <v>248</v>
      </c>
      <c r="AB4" s="6">
        <v>16</v>
      </c>
      <c r="AC4" s="11"/>
      <c r="AD4" s="11"/>
    </row>
    <row r="5" spans="1:30" x14ac:dyDescent="0.25">
      <c r="A5" s="6">
        <v>1</v>
      </c>
      <c r="B5" s="6" t="s">
        <v>5</v>
      </c>
      <c r="C5" s="6" t="s">
        <v>5</v>
      </c>
      <c r="D5" s="6" t="s">
        <v>5</v>
      </c>
      <c r="E5" s="81">
        <v>260</v>
      </c>
      <c r="F5" s="6">
        <v>36</v>
      </c>
      <c r="G5" s="6">
        <v>10</v>
      </c>
      <c r="H5" s="2"/>
      <c r="I5" s="2"/>
      <c r="J5" s="6">
        <v>1</v>
      </c>
      <c r="K5" s="6">
        <v>0</v>
      </c>
      <c r="L5" s="6">
        <v>0</v>
      </c>
      <c r="M5" s="6">
        <v>0</v>
      </c>
      <c r="N5" s="81">
        <v>0</v>
      </c>
      <c r="O5" s="6">
        <v>0</v>
      </c>
      <c r="P5" s="6">
        <v>0</v>
      </c>
      <c r="Q5" s="2"/>
      <c r="R5" s="19">
        <v>1</v>
      </c>
      <c r="S5" s="6">
        <v>260</v>
      </c>
      <c r="T5" s="6">
        <v>0</v>
      </c>
      <c r="U5" s="13">
        <v>100</v>
      </c>
      <c r="V5" s="6">
        <v>152</v>
      </c>
      <c r="W5" s="13">
        <v>148</v>
      </c>
      <c r="X5" s="6">
        <v>163</v>
      </c>
      <c r="Z5" s="6" t="s">
        <v>68</v>
      </c>
      <c r="AA5" s="10">
        <v>0</v>
      </c>
      <c r="AB5" s="10">
        <v>0</v>
      </c>
      <c r="AC5" s="12"/>
      <c r="AD5" s="12"/>
    </row>
    <row r="6" spans="1:30" x14ac:dyDescent="0.25">
      <c r="A6" s="6"/>
      <c r="B6" s="6" t="s">
        <v>5</v>
      </c>
      <c r="C6" s="6" t="s">
        <v>5</v>
      </c>
      <c r="D6" s="6" t="s">
        <v>5</v>
      </c>
      <c r="E6" s="81">
        <v>260</v>
      </c>
      <c r="F6" s="6">
        <v>35</v>
      </c>
      <c r="G6" s="6">
        <v>9</v>
      </c>
      <c r="H6" s="2"/>
      <c r="I6" s="2"/>
      <c r="J6" s="6"/>
      <c r="K6" s="6">
        <v>0</v>
      </c>
      <c r="L6" s="6">
        <v>0</v>
      </c>
      <c r="M6" s="6">
        <v>0</v>
      </c>
      <c r="N6" s="81">
        <v>0</v>
      </c>
      <c r="O6" s="6">
        <v>0</v>
      </c>
      <c r="P6" s="6">
        <v>0</v>
      </c>
      <c r="Q6" s="2"/>
      <c r="R6" s="19"/>
      <c r="S6" s="6">
        <v>260</v>
      </c>
      <c r="T6" s="6">
        <v>0</v>
      </c>
      <c r="U6" s="13">
        <v>98</v>
      </c>
      <c r="V6" s="6">
        <v>130</v>
      </c>
      <c r="W6" s="13">
        <v>140</v>
      </c>
      <c r="X6" s="6">
        <v>164</v>
      </c>
      <c r="Z6" s="6" t="s">
        <v>70</v>
      </c>
      <c r="AA6" s="10">
        <v>101</v>
      </c>
      <c r="AB6" s="10">
        <v>16</v>
      </c>
      <c r="AC6" s="12"/>
      <c r="AD6" s="12"/>
    </row>
    <row r="7" spans="1:30" x14ac:dyDescent="0.25">
      <c r="A7" s="6"/>
      <c r="B7" s="6" t="s">
        <v>5</v>
      </c>
      <c r="C7" s="6" t="s">
        <v>5</v>
      </c>
      <c r="D7" s="6" t="s">
        <v>5</v>
      </c>
      <c r="E7" s="81">
        <v>251</v>
      </c>
      <c r="F7" s="6">
        <v>32</v>
      </c>
      <c r="G7" s="6">
        <v>5</v>
      </c>
      <c r="H7" s="2"/>
      <c r="I7" s="2"/>
      <c r="J7" s="6"/>
      <c r="K7" s="6">
        <v>0</v>
      </c>
      <c r="L7" s="6">
        <v>0</v>
      </c>
      <c r="M7" s="6">
        <v>0</v>
      </c>
      <c r="N7" s="81">
        <v>0</v>
      </c>
      <c r="O7" s="6">
        <v>0</v>
      </c>
      <c r="P7" s="6">
        <v>0</v>
      </c>
      <c r="Q7" s="2"/>
      <c r="R7" s="19"/>
      <c r="S7" s="6">
        <v>251</v>
      </c>
      <c r="T7" s="6">
        <v>0</v>
      </c>
      <c r="U7" s="13">
        <v>92</v>
      </c>
      <c r="V7" s="6">
        <v>125</v>
      </c>
      <c r="W7" s="13">
        <v>142</v>
      </c>
      <c r="X7" s="6">
        <v>157</v>
      </c>
      <c r="Z7" s="6" t="s">
        <v>71</v>
      </c>
      <c r="AA7" s="10">
        <v>125</v>
      </c>
      <c r="AB7" s="10">
        <v>18</v>
      </c>
      <c r="AC7" s="12"/>
      <c r="AD7" s="12"/>
    </row>
    <row r="8" spans="1:30" x14ac:dyDescent="0.25">
      <c r="A8" s="6">
        <v>2</v>
      </c>
      <c r="B8" s="6" t="s">
        <v>5</v>
      </c>
      <c r="C8" s="6" t="s">
        <v>5</v>
      </c>
      <c r="D8" s="6" t="s">
        <v>5</v>
      </c>
      <c r="E8" s="81">
        <v>269</v>
      </c>
      <c r="F8" s="6">
        <v>54</v>
      </c>
      <c r="G8" s="6">
        <v>14</v>
      </c>
      <c r="H8" s="2"/>
      <c r="I8" s="2"/>
      <c r="J8" s="6">
        <v>2</v>
      </c>
      <c r="K8" s="6">
        <v>0</v>
      </c>
      <c r="L8" s="6">
        <v>0</v>
      </c>
      <c r="M8" s="6">
        <v>0</v>
      </c>
      <c r="N8" s="81">
        <v>0</v>
      </c>
      <c r="O8" s="6">
        <v>0</v>
      </c>
      <c r="P8" s="6">
        <v>0</v>
      </c>
      <c r="Q8" s="2"/>
      <c r="R8" s="19">
        <v>2</v>
      </c>
      <c r="S8" s="6">
        <v>269</v>
      </c>
      <c r="T8" s="6">
        <v>0</v>
      </c>
      <c r="U8" s="13">
        <v>104</v>
      </c>
      <c r="V8" s="6">
        <v>145</v>
      </c>
      <c r="W8" s="13">
        <v>116</v>
      </c>
      <c r="X8" s="6">
        <v>172</v>
      </c>
      <c r="Z8" s="6" t="s">
        <v>72</v>
      </c>
      <c r="AA8" s="10">
        <v>146</v>
      </c>
      <c r="AB8" s="10">
        <v>27</v>
      </c>
      <c r="AC8" s="12"/>
      <c r="AD8" s="12"/>
    </row>
    <row r="9" spans="1:30" x14ac:dyDescent="0.25">
      <c r="A9" s="6"/>
      <c r="B9" s="6" t="s">
        <v>5</v>
      </c>
      <c r="C9" s="6" t="s">
        <v>5</v>
      </c>
      <c r="D9" s="6" t="s">
        <v>5</v>
      </c>
      <c r="E9" s="81">
        <v>291</v>
      </c>
      <c r="F9" s="6">
        <v>57</v>
      </c>
      <c r="G9" s="6">
        <v>11</v>
      </c>
      <c r="H9" s="2"/>
      <c r="I9" s="2"/>
      <c r="J9" s="6"/>
      <c r="K9" s="6">
        <v>0</v>
      </c>
      <c r="L9" s="6">
        <v>0</v>
      </c>
      <c r="M9" s="6">
        <v>0</v>
      </c>
      <c r="N9" s="81">
        <v>0</v>
      </c>
      <c r="O9" s="6">
        <v>0</v>
      </c>
      <c r="P9" s="6">
        <v>0</v>
      </c>
      <c r="Q9" s="2"/>
      <c r="R9" s="19"/>
      <c r="S9" s="6">
        <v>291</v>
      </c>
      <c r="T9" s="6">
        <v>0</v>
      </c>
      <c r="U9" s="13">
        <v>81</v>
      </c>
      <c r="V9" s="6">
        <v>142</v>
      </c>
      <c r="W9" s="13">
        <v>119</v>
      </c>
      <c r="X9" s="6">
        <v>142</v>
      </c>
      <c r="Z9" s="6" t="s">
        <v>20</v>
      </c>
      <c r="AA9" s="10">
        <v>132</v>
      </c>
      <c r="AB9" s="10">
        <v>22</v>
      </c>
      <c r="AC9" s="12"/>
      <c r="AD9" s="12"/>
    </row>
    <row r="10" spans="1:30" x14ac:dyDescent="0.25">
      <c r="A10" s="6"/>
      <c r="B10" s="6" t="s">
        <v>5</v>
      </c>
      <c r="C10" s="6" t="s">
        <v>5</v>
      </c>
      <c r="D10" s="6" t="s">
        <v>5</v>
      </c>
      <c r="E10" s="81">
        <v>242</v>
      </c>
      <c r="F10" s="6">
        <v>48</v>
      </c>
      <c r="G10" s="6">
        <v>12</v>
      </c>
      <c r="H10" s="2"/>
      <c r="I10" s="2"/>
      <c r="J10" s="6"/>
      <c r="K10" s="6">
        <v>0</v>
      </c>
      <c r="L10" s="6">
        <v>0</v>
      </c>
      <c r="M10" s="6">
        <v>0</v>
      </c>
      <c r="N10" s="81">
        <v>0</v>
      </c>
      <c r="O10" s="6">
        <v>0</v>
      </c>
      <c r="P10" s="6">
        <v>0</v>
      </c>
      <c r="Q10" s="2"/>
      <c r="R10" s="19"/>
      <c r="S10" s="6">
        <v>242</v>
      </c>
      <c r="T10" s="6">
        <v>0</v>
      </c>
      <c r="U10" s="13">
        <v>77</v>
      </c>
      <c r="V10" s="6">
        <v>141</v>
      </c>
      <c r="W10" s="13">
        <v>118</v>
      </c>
      <c r="X10" s="6">
        <v>139</v>
      </c>
    </row>
    <row r="11" spans="1:30" x14ac:dyDescent="0.25">
      <c r="A11" s="6">
        <v>3</v>
      </c>
      <c r="B11" s="6" t="s">
        <v>5</v>
      </c>
      <c r="C11" s="6" t="s">
        <v>5</v>
      </c>
      <c r="D11" s="6" t="s">
        <v>5</v>
      </c>
      <c r="E11" s="81">
        <v>261</v>
      </c>
      <c r="F11" s="6">
        <v>42</v>
      </c>
      <c r="G11" s="6">
        <v>13</v>
      </c>
      <c r="H11" s="2"/>
      <c r="I11" s="2"/>
      <c r="J11" s="6">
        <v>3</v>
      </c>
      <c r="K11" s="6">
        <v>0</v>
      </c>
      <c r="L11" s="6">
        <v>0</v>
      </c>
      <c r="M11" s="6">
        <v>0</v>
      </c>
      <c r="N11" s="81">
        <v>0</v>
      </c>
      <c r="O11" s="6">
        <v>0</v>
      </c>
      <c r="P11" s="6">
        <v>0</v>
      </c>
      <c r="Q11" s="2"/>
      <c r="R11" s="19">
        <v>3</v>
      </c>
      <c r="S11" s="6">
        <v>261</v>
      </c>
      <c r="T11" s="6">
        <v>0</v>
      </c>
      <c r="U11" s="13">
        <v>123</v>
      </c>
      <c r="V11" s="6">
        <v>130</v>
      </c>
      <c r="W11" s="13">
        <v>175</v>
      </c>
      <c r="X11" s="6">
        <v>165</v>
      </c>
    </row>
    <row r="12" spans="1:30" x14ac:dyDescent="0.25">
      <c r="A12" s="6"/>
      <c r="B12" s="6" t="s">
        <v>5</v>
      </c>
      <c r="C12" s="6" t="s">
        <v>5</v>
      </c>
      <c r="D12" s="6" t="s">
        <v>5</v>
      </c>
      <c r="E12" s="81">
        <v>257</v>
      </c>
      <c r="F12" s="6">
        <v>39</v>
      </c>
      <c r="G12" s="6">
        <v>9</v>
      </c>
      <c r="H12" s="2"/>
      <c r="I12" s="2"/>
      <c r="J12" s="6"/>
      <c r="K12" s="6">
        <v>0</v>
      </c>
      <c r="L12" s="6">
        <v>0</v>
      </c>
      <c r="M12" s="6">
        <v>0</v>
      </c>
      <c r="N12" s="81">
        <v>0</v>
      </c>
      <c r="O12" s="6">
        <v>0</v>
      </c>
      <c r="P12" s="6">
        <v>0</v>
      </c>
      <c r="Q12" s="2"/>
      <c r="R12" s="19"/>
      <c r="S12" s="6">
        <v>257</v>
      </c>
      <c r="T12" s="6">
        <v>0</v>
      </c>
      <c r="U12" s="13">
        <v>101</v>
      </c>
      <c r="V12" s="6">
        <v>129</v>
      </c>
      <c r="W12" s="13">
        <v>177</v>
      </c>
      <c r="X12" s="6">
        <v>129</v>
      </c>
    </row>
    <row r="13" spans="1:30" x14ac:dyDescent="0.25">
      <c r="A13" s="6"/>
      <c r="B13" s="6" t="s">
        <v>5</v>
      </c>
      <c r="C13" s="6" t="s">
        <v>5</v>
      </c>
      <c r="D13" s="6" t="s">
        <v>5</v>
      </c>
      <c r="E13" s="81">
        <v>227</v>
      </c>
      <c r="F13" s="6">
        <v>32</v>
      </c>
      <c r="G13" s="6">
        <v>4</v>
      </c>
      <c r="H13" s="2"/>
      <c r="I13" s="2"/>
      <c r="J13" s="6"/>
      <c r="K13" s="6">
        <v>0</v>
      </c>
      <c r="L13" s="6">
        <v>0</v>
      </c>
      <c r="M13" s="6">
        <v>0</v>
      </c>
      <c r="N13" s="81">
        <v>0</v>
      </c>
      <c r="O13" s="6">
        <v>0</v>
      </c>
      <c r="P13" s="6">
        <v>0</v>
      </c>
      <c r="Q13" s="2"/>
      <c r="R13" s="19"/>
      <c r="S13" s="6">
        <v>227</v>
      </c>
      <c r="T13" s="6">
        <v>0</v>
      </c>
      <c r="U13" s="13">
        <v>94</v>
      </c>
      <c r="V13" s="6">
        <v>109</v>
      </c>
      <c r="W13" s="13">
        <v>171</v>
      </c>
      <c r="X13" s="6">
        <v>113</v>
      </c>
    </row>
    <row r="14" spans="1:30" x14ac:dyDescent="0.25">
      <c r="A14" s="6">
        <v>4</v>
      </c>
      <c r="B14" s="6" t="s">
        <v>5</v>
      </c>
      <c r="C14" s="6" t="s">
        <v>5</v>
      </c>
      <c r="D14" s="6" t="s">
        <v>5</v>
      </c>
      <c r="E14" s="81">
        <v>269</v>
      </c>
      <c r="F14" s="6">
        <v>58</v>
      </c>
      <c r="G14" s="6">
        <v>11</v>
      </c>
      <c r="H14" s="2"/>
      <c r="I14" s="2"/>
      <c r="J14" s="6">
        <v>4</v>
      </c>
      <c r="K14" s="6">
        <v>0</v>
      </c>
      <c r="L14" s="6">
        <v>0</v>
      </c>
      <c r="M14" s="6">
        <v>0</v>
      </c>
      <c r="N14" s="81">
        <v>0</v>
      </c>
      <c r="O14" s="6">
        <v>0</v>
      </c>
      <c r="P14" s="6">
        <v>0</v>
      </c>
      <c r="Q14" s="2"/>
      <c r="R14" s="23">
        <v>4</v>
      </c>
      <c r="S14" s="24">
        <v>269</v>
      </c>
      <c r="T14" s="24">
        <v>0</v>
      </c>
      <c r="U14" s="137">
        <v>132</v>
      </c>
      <c r="V14" s="24">
        <v>145</v>
      </c>
      <c r="W14" s="137">
        <v>166</v>
      </c>
      <c r="X14" s="24">
        <v>138</v>
      </c>
    </row>
    <row r="15" spans="1:30" x14ac:dyDescent="0.25">
      <c r="A15" s="6"/>
      <c r="B15" s="6" t="s">
        <v>5</v>
      </c>
      <c r="C15" s="6" t="s">
        <v>5</v>
      </c>
      <c r="D15" s="6" t="s">
        <v>5</v>
      </c>
      <c r="E15" s="81">
        <v>249</v>
      </c>
      <c r="F15" s="6">
        <v>57</v>
      </c>
      <c r="G15" s="6">
        <v>10</v>
      </c>
      <c r="H15" s="2"/>
      <c r="I15" s="2"/>
      <c r="J15" s="6"/>
      <c r="K15" s="6">
        <v>0</v>
      </c>
      <c r="L15" s="6">
        <v>0</v>
      </c>
      <c r="M15" s="6">
        <v>0</v>
      </c>
      <c r="N15" s="81">
        <v>0</v>
      </c>
      <c r="O15" s="6">
        <v>0</v>
      </c>
      <c r="P15" s="6">
        <v>0</v>
      </c>
      <c r="Q15" s="2"/>
      <c r="R15" s="23"/>
      <c r="S15" s="24">
        <v>249</v>
      </c>
      <c r="T15" s="24">
        <v>0</v>
      </c>
      <c r="U15" s="137">
        <v>104</v>
      </c>
      <c r="V15" s="24">
        <v>138</v>
      </c>
      <c r="W15" s="137">
        <v>140</v>
      </c>
      <c r="X15" s="24">
        <v>122</v>
      </c>
    </row>
    <row r="16" spans="1:30" x14ac:dyDescent="0.25">
      <c r="A16" s="6"/>
      <c r="B16" s="6" t="s">
        <v>5</v>
      </c>
      <c r="C16" s="6" t="s">
        <v>5</v>
      </c>
      <c r="D16" s="6" t="s">
        <v>5</v>
      </c>
      <c r="E16" s="81">
        <v>235</v>
      </c>
      <c r="F16" s="6">
        <v>56</v>
      </c>
      <c r="G16" s="6">
        <v>5</v>
      </c>
      <c r="H16" s="2"/>
      <c r="I16" s="2"/>
      <c r="J16" s="6"/>
      <c r="K16" s="6">
        <v>0</v>
      </c>
      <c r="L16" s="6">
        <v>0</v>
      </c>
      <c r="M16" s="6">
        <v>0</v>
      </c>
      <c r="N16" s="81">
        <v>0</v>
      </c>
      <c r="O16" s="6">
        <v>0</v>
      </c>
      <c r="P16" s="6">
        <v>0</v>
      </c>
      <c r="Q16" s="2"/>
      <c r="R16" s="1"/>
      <c r="S16" s="6">
        <v>235</v>
      </c>
      <c r="T16" s="6">
        <v>0</v>
      </c>
      <c r="U16" s="13">
        <v>107</v>
      </c>
      <c r="V16" s="6">
        <v>133</v>
      </c>
      <c r="W16" s="13">
        <v>146</v>
      </c>
      <c r="X16" s="6">
        <v>113</v>
      </c>
    </row>
    <row r="17" spans="1:24" x14ac:dyDescent="0.25">
      <c r="A17" s="6">
        <v>5</v>
      </c>
      <c r="B17" s="6" t="s">
        <v>5</v>
      </c>
      <c r="C17" s="6" t="s">
        <v>5</v>
      </c>
      <c r="D17" s="6" t="s">
        <v>5</v>
      </c>
      <c r="E17" s="81">
        <v>257</v>
      </c>
      <c r="F17" s="6">
        <v>56</v>
      </c>
      <c r="G17" s="6">
        <v>7</v>
      </c>
      <c r="H17" s="2"/>
      <c r="I17" s="2"/>
      <c r="J17" s="6">
        <v>5</v>
      </c>
      <c r="K17" s="6">
        <v>0</v>
      </c>
      <c r="L17" s="6">
        <v>0</v>
      </c>
      <c r="M17" s="6">
        <v>0</v>
      </c>
      <c r="N17" s="81">
        <v>0</v>
      </c>
      <c r="O17" s="6">
        <v>0</v>
      </c>
      <c r="P17" s="6">
        <v>0</v>
      </c>
      <c r="Q17" s="2"/>
      <c r="R17" s="1">
        <v>5</v>
      </c>
      <c r="S17" s="6">
        <v>257</v>
      </c>
      <c r="T17" s="6">
        <v>0</v>
      </c>
      <c r="U17" s="13">
        <v>88</v>
      </c>
      <c r="V17" s="6">
        <v>98</v>
      </c>
      <c r="W17" s="13">
        <v>122</v>
      </c>
      <c r="X17" s="6">
        <v>120</v>
      </c>
    </row>
    <row r="18" spans="1:24" x14ac:dyDescent="0.25">
      <c r="A18" s="6"/>
      <c r="B18" s="6" t="s">
        <v>5</v>
      </c>
      <c r="C18" s="6" t="s">
        <v>5</v>
      </c>
      <c r="D18" s="6" t="s">
        <v>5</v>
      </c>
      <c r="E18" s="81">
        <v>248</v>
      </c>
      <c r="F18" s="6">
        <v>46</v>
      </c>
      <c r="G18" s="6">
        <v>5</v>
      </c>
      <c r="H18" s="2"/>
      <c r="I18" s="2"/>
      <c r="J18" s="6"/>
      <c r="K18" s="6">
        <v>0</v>
      </c>
      <c r="L18" s="6">
        <v>0</v>
      </c>
      <c r="M18" s="6">
        <v>0</v>
      </c>
      <c r="N18" s="81">
        <v>0</v>
      </c>
      <c r="O18" s="6">
        <v>0</v>
      </c>
      <c r="P18" s="6">
        <v>0</v>
      </c>
      <c r="Q18" s="2"/>
      <c r="R18" s="1"/>
      <c r="S18" s="6">
        <v>248</v>
      </c>
      <c r="T18" s="6">
        <v>0</v>
      </c>
      <c r="U18" s="13">
        <v>72</v>
      </c>
      <c r="V18" s="6">
        <v>96</v>
      </c>
      <c r="W18" s="13">
        <v>129</v>
      </c>
      <c r="X18" s="6">
        <v>109</v>
      </c>
    </row>
    <row r="19" spans="1:24" x14ac:dyDescent="0.25">
      <c r="A19" s="6"/>
      <c r="B19" s="6" t="s">
        <v>5</v>
      </c>
      <c r="C19" s="6" t="s">
        <v>5</v>
      </c>
      <c r="D19" s="6" t="s">
        <v>5</v>
      </c>
      <c r="E19" s="81">
        <v>234</v>
      </c>
      <c r="F19" s="6">
        <v>42</v>
      </c>
      <c r="G19" s="6">
        <v>5</v>
      </c>
      <c r="H19" s="2"/>
      <c r="I19" s="2"/>
      <c r="J19" s="6"/>
      <c r="K19" s="6">
        <v>0</v>
      </c>
      <c r="L19" s="6">
        <v>0</v>
      </c>
      <c r="M19" s="6">
        <v>0</v>
      </c>
      <c r="N19" s="81">
        <v>0</v>
      </c>
      <c r="O19" s="6">
        <v>0</v>
      </c>
      <c r="P19" s="6">
        <v>0</v>
      </c>
      <c r="Q19" s="2"/>
      <c r="R19" s="1"/>
      <c r="S19" s="6">
        <v>234</v>
      </c>
      <c r="T19" s="6">
        <v>0</v>
      </c>
      <c r="U19" s="13">
        <v>75</v>
      </c>
      <c r="V19" s="6">
        <v>93</v>
      </c>
      <c r="W19" s="13">
        <v>137</v>
      </c>
      <c r="X19" s="6">
        <v>104</v>
      </c>
    </row>
    <row r="20" spans="1:24" x14ac:dyDescent="0.25">
      <c r="A20" s="6">
        <v>6</v>
      </c>
      <c r="B20" s="6" t="s">
        <v>5</v>
      </c>
      <c r="C20" s="6" t="s">
        <v>5</v>
      </c>
      <c r="D20" s="6" t="s">
        <v>5</v>
      </c>
      <c r="E20" s="81">
        <v>235</v>
      </c>
      <c r="F20" s="6">
        <v>42</v>
      </c>
      <c r="G20" s="6">
        <v>6</v>
      </c>
      <c r="H20" s="2"/>
      <c r="I20" s="2"/>
      <c r="J20" s="6">
        <v>6</v>
      </c>
      <c r="K20" s="6">
        <v>0</v>
      </c>
      <c r="L20" s="6">
        <v>0</v>
      </c>
      <c r="M20" s="6">
        <v>0</v>
      </c>
      <c r="N20" s="81">
        <v>0</v>
      </c>
      <c r="O20" s="6">
        <v>0</v>
      </c>
      <c r="P20" s="6">
        <v>0</v>
      </c>
      <c r="Q20" s="2"/>
      <c r="R20" s="1">
        <v>6</v>
      </c>
      <c r="S20" s="6">
        <v>235</v>
      </c>
      <c r="T20" s="6">
        <v>0</v>
      </c>
      <c r="U20" s="6">
        <v>107</v>
      </c>
      <c r="V20" s="6">
        <v>154</v>
      </c>
      <c r="W20" s="13">
        <v>137</v>
      </c>
      <c r="X20" s="6">
        <v>124</v>
      </c>
    </row>
    <row r="21" spans="1:24" x14ac:dyDescent="0.25">
      <c r="A21" s="6"/>
      <c r="B21" s="6" t="s">
        <v>5</v>
      </c>
      <c r="C21" s="6" t="s">
        <v>5</v>
      </c>
      <c r="D21" s="6" t="s">
        <v>5</v>
      </c>
      <c r="E21" s="81">
        <v>230</v>
      </c>
      <c r="F21" s="6">
        <v>40</v>
      </c>
      <c r="G21" s="6">
        <v>5</v>
      </c>
      <c r="H21" s="2"/>
      <c r="I21" s="2"/>
      <c r="J21" s="6"/>
      <c r="K21" s="6">
        <v>0</v>
      </c>
      <c r="L21" s="6">
        <v>0</v>
      </c>
      <c r="M21" s="6">
        <v>0</v>
      </c>
      <c r="N21" s="81">
        <v>0</v>
      </c>
      <c r="O21" s="6">
        <v>0</v>
      </c>
      <c r="P21" s="6">
        <v>0</v>
      </c>
      <c r="Q21" s="2"/>
      <c r="R21" s="1"/>
      <c r="S21" s="6">
        <v>230</v>
      </c>
      <c r="T21" s="6">
        <v>0</v>
      </c>
      <c r="U21" s="6">
        <v>88</v>
      </c>
      <c r="V21" s="6">
        <v>145</v>
      </c>
      <c r="W21" s="13">
        <v>123</v>
      </c>
      <c r="X21" s="6">
        <v>120</v>
      </c>
    </row>
    <row r="22" spans="1:24" x14ac:dyDescent="0.25">
      <c r="A22" s="6"/>
      <c r="B22" s="6" t="s">
        <v>5</v>
      </c>
      <c r="C22" s="6" t="s">
        <v>5</v>
      </c>
      <c r="D22" s="6" t="s">
        <v>5</v>
      </c>
      <c r="E22" s="81">
        <v>222</v>
      </c>
      <c r="F22" s="6">
        <v>32</v>
      </c>
      <c r="G22" s="6">
        <v>4</v>
      </c>
      <c r="H22" s="2"/>
      <c r="I22" s="2"/>
      <c r="J22" s="6"/>
      <c r="K22" s="6">
        <v>0</v>
      </c>
      <c r="L22" s="6">
        <v>0</v>
      </c>
      <c r="M22" s="6">
        <v>0</v>
      </c>
      <c r="N22" s="81">
        <v>0</v>
      </c>
      <c r="O22" s="6">
        <v>0</v>
      </c>
      <c r="P22" s="6">
        <v>0</v>
      </c>
      <c r="Q22" s="2"/>
      <c r="R22" s="1"/>
      <c r="S22" s="6">
        <v>222</v>
      </c>
      <c r="T22" s="6">
        <v>0</v>
      </c>
      <c r="U22" s="6">
        <v>81</v>
      </c>
      <c r="V22" s="6">
        <v>112</v>
      </c>
      <c r="W22" s="13">
        <v>126</v>
      </c>
      <c r="X22" s="6">
        <v>118</v>
      </c>
    </row>
    <row r="23" spans="1:24" x14ac:dyDescent="0.25">
      <c r="A23" s="6">
        <v>7</v>
      </c>
      <c r="B23" s="6" t="s">
        <v>5</v>
      </c>
      <c r="C23" s="6" t="s">
        <v>5</v>
      </c>
      <c r="D23" s="6" t="s">
        <v>5</v>
      </c>
      <c r="E23" s="81">
        <v>226</v>
      </c>
      <c r="F23" s="6">
        <v>40</v>
      </c>
      <c r="G23" s="6">
        <v>5</v>
      </c>
      <c r="H23" s="2"/>
      <c r="I23" s="2"/>
      <c r="J23" s="6">
        <v>7</v>
      </c>
      <c r="K23" s="6">
        <v>0</v>
      </c>
      <c r="L23" s="6">
        <v>0</v>
      </c>
      <c r="M23" s="6">
        <v>0</v>
      </c>
      <c r="N23" s="81">
        <v>0</v>
      </c>
      <c r="O23" s="6">
        <v>0</v>
      </c>
      <c r="P23" s="6">
        <v>0</v>
      </c>
      <c r="Q23" s="2"/>
      <c r="R23" s="1">
        <v>7</v>
      </c>
      <c r="S23" s="6">
        <v>226</v>
      </c>
      <c r="T23" s="6">
        <v>0</v>
      </c>
      <c r="U23" s="6">
        <v>126</v>
      </c>
      <c r="V23" s="6">
        <v>144</v>
      </c>
      <c r="W23" s="13">
        <v>135</v>
      </c>
      <c r="X23" s="6">
        <v>171</v>
      </c>
    </row>
    <row r="24" spans="1:24" x14ac:dyDescent="0.25">
      <c r="A24" s="6"/>
      <c r="B24" s="6" t="s">
        <v>5</v>
      </c>
      <c r="C24" s="6" t="s">
        <v>5</v>
      </c>
      <c r="D24" s="6" t="s">
        <v>5</v>
      </c>
      <c r="E24" s="81">
        <v>257</v>
      </c>
      <c r="F24" s="6">
        <v>46</v>
      </c>
      <c r="G24" s="6">
        <v>6</v>
      </c>
      <c r="H24" s="2"/>
      <c r="I24" s="2"/>
      <c r="J24" s="6"/>
      <c r="K24" s="6">
        <v>0</v>
      </c>
      <c r="L24" s="6">
        <v>0</v>
      </c>
      <c r="M24" s="6">
        <v>0</v>
      </c>
      <c r="N24" s="81">
        <v>0</v>
      </c>
      <c r="O24" s="6">
        <v>0</v>
      </c>
      <c r="P24" s="6">
        <v>0</v>
      </c>
      <c r="Q24" s="2"/>
      <c r="R24" s="1"/>
      <c r="S24" s="6">
        <v>257</v>
      </c>
      <c r="T24" s="6">
        <v>0</v>
      </c>
      <c r="U24" s="6">
        <v>112</v>
      </c>
      <c r="V24" s="6">
        <v>125</v>
      </c>
      <c r="W24" s="13">
        <v>130</v>
      </c>
      <c r="X24" s="6">
        <v>146</v>
      </c>
    </row>
    <row r="25" spans="1:24" x14ac:dyDescent="0.25">
      <c r="A25" s="6"/>
      <c r="B25" s="6" t="s">
        <v>5</v>
      </c>
      <c r="C25" s="6" t="s">
        <v>5</v>
      </c>
      <c r="D25" s="6" t="s">
        <v>5</v>
      </c>
      <c r="E25" s="81">
        <v>230</v>
      </c>
      <c r="F25" s="6">
        <v>39</v>
      </c>
      <c r="G25" s="6">
        <v>5</v>
      </c>
      <c r="H25" s="2"/>
      <c r="I25" s="2"/>
      <c r="J25" s="6"/>
      <c r="K25" s="6">
        <v>0</v>
      </c>
      <c r="L25" s="6">
        <v>0</v>
      </c>
      <c r="M25" s="6">
        <v>0</v>
      </c>
      <c r="N25" s="81">
        <v>0</v>
      </c>
      <c r="O25" s="6">
        <v>0</v>
      </c>
      <c r="P25" s="6">
        <v>0</v>
      </c>
      <c r="Q25" s="2"/>
      <c r="R25" s="1"/>
      <c r="S25" s="6">
        <v>230</v>
      </c>
      <c r="T25" s="6">
        <v>0</v>
      </c>
      <c r="U25" s="6">
        <v>94</v>
      </c>
      <c r="V25" s="6">
        <v>116</v>
      </c>
      <c r="W25" s="13">
        <v>148</v>
      </c>
      <c r="X25" s="6">
        <v>127</v>
      </c>
    </row>
    <row r="26" spans="1:24" x14ac:dyDescent="0.25">
      <c r="A26" s="6">
        <v>8</v>
      </c>
      <c r="B26" s="6" t="s">
        <v>5</v>
      </c>
      <c r="C26" s="6" t="s">
        <v>5</v>
      </c>
      <c r="D26" s="6" t="s">
        <v>5</v>
      </c>
      <c r="E26" s="81">
        <v>246</v>
      </c>
      <c r="F26" s="6">
        <v>49</v>
      </c>
      <c r="G26" s="6">
        <v>7</v>
      </c>
      <c r="H26" s="2"/>
      <c r="I26" s="2"/>
      <c r="J26" s="6">
        <v>8</v>
      </c>
      <c r="K26" s="6">
        <v>0</v>
      </c>
      <c r="L26" s="6">
        <v>0</v>
      </c>
      <c r="M26" s="6">
        <v>0</v>
      </c>
      <c r="N26" s="81">
        <v>0</v>
      </c>
      <c r="O26" s="6">
        <v>0</v>
      </c>
      <c r="P26" s="6">
        <v>0</v>
      </c>
      <c r="Q26" s="2"/>
      <c r="R26" s="1">
        <v>8</v>
      </c>
      <c r="S26" s="6">
        <v>246</v>
      </c>
      <c r="T26" s="6">
        <v>0</v>
      </c>
      <c r="U26" s="6">
        <v>109</v>
      </c>
      <c r="V26" s="6">
        <v>120</v>
      </c>
      <c r="W26" s="13">
        <v>151</v>
      </c>
      <c r="X26" s="6">
        <v>117</v>
      </c>
    </row>
    <row r="27" spans="1:24" x14ac:dyDescent="0.25">
      <c r="A27" s="6"/>
      <c r="B27" s="6" t="s">
        <v>5</v>
      </c>
      <c r="C27" s="6" t="s">
        <v>5</v>
      </c>
      <c r="D27" s="6" t="s">
        <v>5</v>
      </c>
      <c r="E27" s="81">
        <v>243</v>
      </c>
      <c r="F27" s="6">
        <v>48</v>
      </c>
      <c r="G27" s="6">
        <v>6</v>
      </c>
      <c r="H27" s="2"/>
      <c r="I27" s="2"/>
      <c r="J27" s="6"/>
      <c r="K27" s="6">
        <v>0</v>
      </c>
      <c r="L27" s="6">
        <v>0</v>
      </c>
      <c r="M27" s="6">
        <v>0</v>
      </c>
      <c r="N27" s="81">
        <v>0</v>
      </c>
      <c r="O27" s="6">
        <v>0</v>
      </c>
      <c r="P27" s="6">
        <v>0</v>
      </c>
      <c r="Q27" s="2"/>
      <c r="R27" s="1"/>
      <c r="S27" s="6">
        <v>243</v>
      </c>
      <c r="T27" s="6">
        <v>0</v>
      </c>
      <c r="U27" s="6">
        <v>103</v>
      </c>
      <c r="V27" s="6">
        <v>112</v>
      </c>
      <c r="W27" s="13">
        <v>150</v>
      </c>
      <c r="X27" s="6">
        <v>109</v>
      </c>
    </row>
    <row r="28" spans="1:24" x14ac:dyDescent="0.25">
      <c r="A28" s="6"/>
      <c r="B28" s="6" t="s">
        <v>5</v>
      </c>
      <c r="C28" s="6" t="s">
        <v>5</v>
      </c>
      <c r="D28" s="6" t="s">
        <v>5</v>
      </c>
      <c r="E28" s="81">
        <v>231</v>
      </c>
      <c r="F28" s="6">
        <v>46</v>
      </c>
      <c r="G28" s="6">
        <v>8</v>
      </c>
      <c r="H28" s="2"/>
      <c r="I28" s="2"/>
      <c r="J28" s="6"/>
      <c r="K28" s="6">
        <v>0</v>
      </c>
      <c r="L28" s="6">
        <v>0</v>
      </c>
      <c r="M28" s="6">
        <v>0</v>
      </c>
      <c r="N28" s="81">
        <v>0</v>
      </c>
      <c r="O28" s="6">
        <v>0</v>
      </c>
      <c r="P28" s="6">
        <v>0</v>
      </c>
      <c r="Q28" s="2"/>
      <c r="R28" s="1"/>
      <c r="S28" s="6">
        <v>231</v>
      </c>
      <c r="T28" s="6">
        <v>0</v>
      </c>
      <c r="U28" s="6">
        <v>106</v>
      </c>
      <c r="V28" s="6">
        <v>92</v>
      </c>
      <c r="W28" s="13">
        <v>159</v>
      </c>
      <c r="X28" s="6">
        <v>106</v>
      </c>
    </row>
    <row r="29" spans="1:24" x14ac:dyDescent="0.25">
      <c r="A29" s="6">
        <v>9</v>
      </c>
      <c r="B29" s="6" t="s">
        <v>5</v>
      </c>
      <c r="C29" s="6" t="s">
        <v>5</v>
      </c>
      <c r="D29" s="6" t="s">
        <v>5</v>
      </c>
      <c r="E29" s="81">
        <v>261</v>
      </c>
      <c r="F29" s="6">
        <v>66</v>
      </c>
      <c r="G29" s="6">
        <v>9</v>
      </c>
      <c r="H29" s="2"/>
      <c r="I29" s="2"/>
      <c r="J29" s="6">
        <v>9</v>
      </c>
      <c r="K29" s="6">
        <v>0</v>
      </c>
      <c r="L29" s="6">
        <v>0</v>
      </c>
      <c r="M29" s="6">
        <v>0</v>
      </c>
      <c r="N29" s="81">
        <v>0</v>
      </c>
      <c r="O29" s="6">
        <v>0</v>
      </c>
      <c r="P29" s="6">
        <v>0</v>
      </c>
      <c r="Q29" s="2"/>
      <c r="R29" s="1">
        <v>9</v>
      </c>
      <c r="S29" s="6">
        <v>261</v>
      </c>
      <c r="T29" s="6">
        <v>0</v>
      </c>
      <c r="U29" s="6">
        <v>126</v>
      </c>
      <c r="V29" s="6">
        <v>124</v>
      </c>
      <c r="W29" s="13">
        <v>130</v>
      </c>
      <c r="X29" s="6">
        <v>140</v>
      </c>
    </row>
    <row r="30" spans="1:24" x14ac:dyDescent="0.25">
      <c r="A30" s="6"/>
      <c r="B30" s="6" t="s">
        <v>5</v>
      </c>
      <c r="C30" s="6" t="s">
        <v>5</v>
      </c>
      <c r="D30" s="6" t="s">
        <v>5</v>
      </c>
      <c r="E30" s="81">
        <v>260</v>
      </c>
      <c r="F30" s="6">
        <v>52</v>
      </c>
      <c r="G30" s="6">
        <v>10</v>
      </c>
      <c r="H30" s="2"/>
      <c r="I30" s="2"/>
      <c r="J30" s="6"/>
      <c r="K30" s="6">
        <v>0</v>
      </c>
      <c r="L30" s="6">
        <v>0</v>
      </c>
      <c r="M30" s="6">
        <v>0</v>
      </c>
      <c r="N30" s="81">
        <v>0</v>
      </c>
      <c r="O30" s="6">
        <v>0</v>
      </c>
      <c r="P30" s="6">
        <v>0</v>
      </c>
      <c r="Q30" s="2"/>
      <c r="R30" s="1"/>
      <c r="S30" s="6">
        <v>260</v>
      </c>
      <c r="T30" s="6">
        <v>0</v>
      </c>
      <c r="U30" s="6">
        <v>123</v>
      </c>
      <c r="V30" s="6">
        <v>112</v>
      </c>
      <c r="W30" s="13">
        <v>146</v>
      </c>
      <c r="X30" s="6">
        <v>128</v>
      </c>
    </row>
    <row r="31" spans="1:24" x14ac:dyDescent="0.25">
      <c r="A31" s="6"/>
      <c r="B31" s="6" t="s">
        <v>5</v>
      </c>
      <c r="C31" s="6" t="s">
        <v>5</v>
      </c>
      <c r="D31" s="6" t="s">
        <v>5</v>
      </c>
      <c r="E31" s="81">
        <v>252</v>
      </c>
      <c r="F31" s="6">
        <v>47</v>
      </c>
      <c r="G31" s="6">
        <v>8</v>
      </c>
      <c r="H31" s="2"/>
      <c r="I31" s="2"/>
      <c r="J31" s="6"/>
      <c r="K31" s="6">
        <v>0</v>
      </c>
      <c r="L31" s="6">
        <v>0</v>
      </c>
      <c r="M31" s="6">
        <v>0</v>
      </c>
      <c r="N31" s="81">
        <v>0</v>
      </c>
      <c r="O31" s="6">
        <v>0</v>
      </c>
      <c r="P31" s="6">
        <v>0</v>
      </c>
      <c r="Q31" s="2"/>
      <c r="R31" s="1"/>
      <c r="S31" s="6">
        <v>252</v>
      </c>
      <c r="T31" s="6">
        <v>0</v>
      </c>
      <c r="U31" s="6">
        <v>113</v>
      </c>
      <c r="V31" s="6">
        <v>108</v>
      </c>
      <c r="W31" s="13">
        <v>148</v>
      </c>
      <c r="X31" s="6">
        <v>100</v>
      </c>
    </row>
    <row r="32" spans="1:24" x14ac:dyDescent="0.25">
      <c r="A32" s="25" t="s">
        <v>6</v>
      </c>
      <c r="B32" s="25"/>
      <c r="C32" s="25"/>
      <c r="D32" s="25"/>
      <c r="E32" s="26">
        <f>AVERAGE(E5:E31)</f>
        <v>248.25925925925927</v>
      </c>
      <c r="F32" s="26">
        <f>AVERAGE(F5:F31)</f>
        <v>45.814814814814817</v>
      </c>
      <c r="G32" s="26">
        <f>AVERAGE(G5:G31)</f>
        <v>7.7407407407407405</v>
      </c>
      <c r="H32" s="2"/>
      <c r="I32" s="2"/>
      <c r="J32" s="25" t="s">
        <v>6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"/>
      <c r="R32" s="22" t="s">
        <v>6</v>
      </c>
      <c r="S32" s="26">
        <f>AVERAGE(S5:S31)</f>
        <v>248.25925925925927</v>
      </c>
      <c r="T32" s="26">
        <f t="shared" ref="T32:X32" si="0">AVERAGE(T5:T31)</f>
        <v>0</v>
      </c>
      <c r="U32" s="26">
        <f t="shared" si="0"/>
        <v>101.33333333333333</v>
      </c>
      <c r="V32" s="26">
        <f t="shared" si="0"/>
        <v>124.81481481481481</v>
      </c>
      <c r="W32" s="187">
        <f t="shared" si="0"/>
        <v>141.81481481481481</v>
      </c>
      <c r="X32" s="26">
        <f t="shared" si="0"/>
        <v>131.7037037037037</v>
      </c>
    </row>
    <row r="33" spans="1:24" x14ac:dyDescent="0.25">
      <c r="A33" s="25" t="s">
        <v>21</v>
      </c>
      <c r="B33" s="25"/>
      <c r="C33" s="25"/>
      <c r="D33" s="25"/>
      <c r="E33" s="26">
        <f>STDEV(E5:E31)</f>
        <v>16.296749540446573</v>
      </c>
      <c r="F33" s="26">
        <f>STDEV(F5:F31)</f>
        <v>9.0512941575183543</v>
      </c>
      <c r="G33" s="26">
        <f>STDEV(G5:G31)</f>
        <v>2.8902035141623426</v>
      </c>
      <c r="H33" s="2"/>
      <c r="I33" s="2"/>
      <c r="J33" s="25" t="s">
        <v>21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"/>
      <c r="R33" s="22" t="s">
        <v>22</v>
      </c>
      <c r="S33" s="26">
        <f>STDEV(S5:S31)</f>
        <v>16.296749540446573</v>
      </c>
      <c r="T33" s="26">
        <f t="shared" ref="T33:X33" si="1">STDEV(T5:T31)</f>
        <v>0</v>
      </c>
      <c r="U33" s="26">
        <f t="shared" si="1"/>
        <v>16.459741095262615</v>
      </c>
      <c r="V33" s="26">
        <f t="shared" si="1"/>
        <v>18.414118824417667</v>
      </c>
      <c r="W33" s="187">
        <f t="shared" si="1"/>
        <v>17.17116777767318</v>
      </c>
      <c r="X33" s="26">
        <f t="shared" si="1"/>
        <v>21.882228150531379</v>
      </c>
    </row>
    <row r="34" spans="1:2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8"/>
      <c r="S34" s="12"/>
      <c r="T34" s="12"/>
      <c r="U34" s="12"/>
      <c r="V34" s="12"/>
      <c r="W34" s="12"/>
      <c r="X34" s="12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8"/>
      <c r="S35" s="12"/>
      <c r="T35" s="12"/>
      <c r="U35" s="12"/>
      <c r="V35" s="12"/>
      <c r="W35" s="12"/>
      <c r="X35" s="1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2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2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2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2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2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20" x14ac:dyDescent="0.25">
      <c r="A52" s="3" t="s">
        <v>37</v>
      </c>
      <c r="B52" s="4"/>
      <c r="C52" s="4"/>
      <c r="D52" s="4"/>
      <c r="E52" s="4"/>
      <c r="F52" s="5"/>
      <c r="G52" s="6"/>
      <c r="H52" s="2"/>
      <c r="I52" s="2"/>
      <c r="J52" s="3" t="s">
        <v>38</v>
      </c>
      <c r="K52" s="4"/>
      <c r="L52" s="4"/>
      <c r="M52" s="4"/>
      <c r="N52" s="4"/>
      <c r="O52" s="5"/>
      <c r="P52" s="6"/>
      <c r="Q52" s="2"/>
      <c r="R52" s="11"/>
      <c r="S52" s="11"/>
      <c r="T52" s="11"/>
    </row>
    <row r="53" spans="1:20" x14ac:dyDescent="0.25">
      <c r="A53" s="7" t="s">
        <v>0</v>
      </c>
      <c r="B53" s="7" t="s">
        <v>1</v>
      </c>
      <c r="C53" s="7" t="s">
        <v>2</v>
      </c>
      <c r="D53" s="7" t="s">
        <v>3</v>
      </c>
      <c r="E53" s="82" t="s">
        <v>8</v>
      </c>
      <c r="F53" s="7" t="s">
        <v>4</v>
      </c>
      <c r="G53" s="6" t="s">
        <v>10</v>
      </c>
      <c r="H53" s="2"/>
      <c r="I53" s="2"/>
      <c r="J53" s="7" t="s">
        <v>0</v>
      </c>
      <c r="K53" s="7" t="s">
        <v>1</v>
      </c>
      <c r="L53" s="7" t="s">
        <v>2</v>
      </c>
      <c r="M53" s="7" t="s">
        <v>3</v>
      </c>
      <c r="N53" s="82" t="s">
        <v>8</v>
      </c>
      <c r="O53" s="7" t="s">
        <v>4</v>
      </c>
      <c r="P53" s="6" t="s">
        <v>10</v>
      </c>
      <c r="Q53" s="2"/>
      <c r="R53" s="12"/>
      <c r="S53" s="11"/>
      <c r="T53" s="11"/>
    </row>
    <row r="54" spans="1:20" x14ac:dyDescent="0.25">
      <c r="A54" s="6">
        <v>1</v>
      </c>
      <c r="B54" s="6" t="s">
        <v>5</v>
      </c>
      <c r="C54" s="6" t="s">
        <v>5</v>
      </c>
      <c r="D54" s="6" t="s">
        <v>5</v>
      </c>
      <c r="E54" s="83">
        <v>100</v>
      </c>
      <c r="F54" s="6">
        <v>9</v>
      </c>
      <c r="G54" s="6">
        <v>6</v>
      </c>
      <c r="H54" s="2" t="s">
        <v>89</v>
      </c>
      <c r="I54" s="2"/>
      <c r="J54" s="6">
        <v>1</v>
      </c>
      <c r="K54" s="6" t="s">
        <v>5</v>
      </c>
      <c r="L54" s="6" t="s">
        <v>5</v>
      </c>
      <c r="M54" s="6" t="s">
        <v>5</v>
      </c>
      <c r="N54" s="81">
        <v>152</v>
      </c>
      <c r="O54" s="6">
        <v>21</v>
      </c>
      <c r="P54" s="13">
        <v>2</v>
      </c>
      <c r="Q54" s="85">
        <v>42102</v>
      </c>
      <c r="R54" s="11"/>
      <c r="S54" s="12"/>
      <c r="T54" s="11"/>
    </row>
    <row r="55" spans="1:20" x14ac:dyDescent="0.25">
      <c r="A55" s="6"/>
      <c r="B55" s="6" t="s">
        <v>5</v>
      </c>
      <c r="C55" s="6" t="s">
        <v>5</v>
      </c>
      <c r="D55" s="6" t="s">
        <v>5</v>
      </c>
      <c r="E55" s="83">
        <v>98</v>
      </c>
      <c r="F55" s="6">
        <v>9</v>
      </c>
      <c r="G55" s="6">
        <v>4</v>
      </c>
      <c r="H55" s="2"/>
      <c r="I55" s="2"/>
      <c r="J55" s="6"/>
      <c r="K55" s="6" t="s">
        <v>5</v>
      </c>
      <c r="L55" s="6" t="s">
        <v>5</v>
      </c>
      <c r="M55" s="6" t="s">
        <v>5</v>
      </c>
      <c r="N55" s="81">
        <v>130</v>
      </c>
      <c r="O55" s="6">
        <v>20</v>
      </c>
      <c r="P55" s="13">
        <v>3</v>
      </c>
      <c r="Q55" s="2"/>
      <c r="R55" s="11"/>
      <c r="S55" s="12"/>
      <c r="T55" s="11"/>
    </row>
    <row r="56" spans="1:20" x14ac:dyDescent="0.25">
      <c r="A56" s="6"/>
      <c r="B56" s="6" t="s">
        <v>5</v>
      </c>
      <c r="C56" s="6" t="s">
        <v>5</v>
      </c>
      <c r="D56" s="6" t="s">
        <v>5</v>
      </c>
      <c r="E56" s="83">
        <v>92</v>
      </c>
      <c r="F56" s="6">
        <v>7</v>
      </c>
      <c r="G56" s="6">
        <v>11</v>
      </c>
      <c r="H56" s="2"/>
      <c r="I56" s="2"/>
      <c r="J56" s="6"/>
      <c r="K56" s="6" t="s">
        <v>5</v>
      </c>
      <c r="L56" s="6" t="s">
        <v>5</v>
      </c>
      <c r="M56" s="6" t="s">
        <v>5</v>
      </c>
      <c r="N56" s="81">
        <v>125</v>
      </c>
      <c r="O56" s="6">
        <v>19</v>
      </c>
      <c r="P56" s="13">
        <v>3</v>
      </c>
      <c r="Q56" s="2"/>
      <c r="R56" s="11"/>
      <c r="S56" s="12"/>
      <c r="T56" s="11"/>
    </row>
    <row r="57" spans="1:20" x14ac:dyDescent="0.25">
      <c r="A57" s="6">
        <v>2</v>
      </c>
      <c r="B57" s="6" t="s">
        <v>5</v>
      </c>
      <c r="C57" s="6" t="s">
        <v>5</v>
      </c>
      <c r="D57" s="6" t="s">
        <v>5</v>
      </c>
      <c r="E57" s="83">
        <v>104</v>
      </c>
      <c r="F57" s="6">
        <v>9</v>
      </c>
      <c r="G57" s="6">
        <v>1</v>
      </c>
      <c r="H57" s="2"/>
      <c r="I57" s="2"/>
      <c r="J57" s="6">
        <v>2</v>
      </c>
      <c r="K57" s="6" t="s">
        <v>5</v>
      </c>
      <c r="L57" s="6" t="s">
        <v>5</v>
      </c>
      <c r="M57" s="6" t="s">
        <v>5</v>
      </c>
      <c r="N57" s="81">
        <v>145</v>
      </c>
      <c r="O57" s="6">
        <v>20</v>
      </c>
      <c r="P57" s="13">
        <v>3</v>
      </c>
      <c r="Q57" s="2"/>
      <c r="R57" s="11"/>
      <c r="S57" s="12"/>
      <c r="T57" s="11"/>
    </row>
    <row r="58" spans="1:20" x14ac:dyDescent="0.25">
      <c r="A58" s="6"/>
      <c r="B58" s="6" t="s">
        <v>5</v>
      </c>
      <c r="C58" s="6" t="s">
        <v>5</v>
      </c>
      <c r="D58" s="6" t="s">
        <v>5</v>
      </c>
      <c r="E58" s="83">
        <v>81</v>
      </c>
      <c r="F58" s="6">
        <v>9</v>
      </c>
      <c r="G58" s="6">
        <v>1</v>
      </c>
      <c r="H58" s="2"/>
      <c r="I58" s="2"/>
      <c r="J58" s="6"/>
      <c r="K58" s="6" t="s">
        <v>5</v>
      </c>
      <c r="L58" s="6" t="s">
        <v>5</v>
      </c>
      <c r="M58" s="6" t="s">
        <v>5</v>
      </c>
      <c r="N58" s="81">
        <v>142</v>
      </c>
      <c r="O58" s="6">
        <v>19</v>
      </c>
      <c r="P58" s="13">
        <v>2</v>
      </c>
      <c r="Q58" s="2"/>
      <c r="R58" s="11"/>
      <c r="S58" s="12"/>
      <c r="T58" s="11"/>
    </row>
    <row r="59" spans="1:20" x14ac:dyDescent="0.25">
      <c r="A59" s="6"/>
      <c r="B59" s="6" t="s">
        <v>5</v>
      </c>
      <c r="C59" s="6" t="s">
        <v>5</v>
      </c>
      <c r="D59" s="6" t="s">
        <v>5</v>
      </c>
      <c r="E59" s="83">
        <v>77</v>
      </c>
      <c r="F59" s="6">
        <v>7</v>
      </c>
      <c r="G59" s="6">
        <v>0</v>
      </c>
      <c r="H59" s="2"/>
      <c r="I59" s="2"/>
      <c r="J59" s="6"/>
      <c r="K59" s="6" t="s">
        <v>5</v>
      </c>
      <c r="L59" s="6" t="s">
        <v>5</v>
      </c>
      <c r="M59" s="6" t="s">
        <v>5</v>
      </c>
      <c r="N59" s="81">
        <v>141</v>
      </c>
      <c r="O59" s="6">
        <v>11</v>
      </c>
      <c r="P59" s="13">
        <v>0</v>
      </c>
      <c r="Q59" s="2"/>
    </row>
    <row r="60" spans="1:20" x14ac:dyDescent="0.25">
      <c r="A60" s="6">
        <v>3</v>
      </c>
      <c r="B60" s="6" t="s">
        <v>5</v>
      </c>
      <c r="C60" s="6" t="s">
        <v>5</v>
      </c>
      <c r="D60" s="6" t="s">
        <v>5</v>
      </c>
      <c r="E60" s="83">
        <v>123</v>
      </c>
      <c r="F60" s="6">
        <v>13</v>
      </c>
      <c r="G60" s="6">
        <v>2</v>
      </c>
      <c r="H60" s="2"/>
      <c r="I60" s="2"/>
      <c r="J60" s="6">
        <v>3</v>
      </c>
      <c r="K60" s="6" t="s">
        <v>5</v>
      </c>
      <c r="L60" s="6" t="s">
        <v>5</v>
      </c>
      <c r="M60" s="6" t="s">
        <v>5</v>
      </c>
      <c r="N60" s="83">
        <v>130</v>
      </c>
      <c r="O60" s="6">
        <v>17</v>
      </c>
      <c r="P60" s="13">
        <v>2</v>
      </c>
      <c r="Q60" s="2"/>
    </row>
    <row r="61" spans="1:20" x14ac:dyDescent="0.25">
      <c r="A61" s="6"/>
      <c r="B61" s="6" t="s">
        <v>5</v>
      </c>
      <c r="C61" s="6" t="s">
        <v>5</v>
      </c>
      <c r="D61" s="6" t="s">
        <v>5</v>
      </c>
      <c r="E61" s="83">
        <v>101</v>
      </c>
      <c r="F61" s="6">
        <v>8</v>
      </c>
      <c r="G61" s="6">
        <v>1</v>
      </c>
      <c r="H61" s="2"/>
      <c r="I61" s="2"/>
      <c r="J61" s="6"/>
      <c r="K61" s="6" t="s">
        <v>5</v>
      </c>
      <c r="L61" s="6" t="s">
        <v>5</v>
      </c>
      <c r="M61" s="6" t="s">
        <v>5</v>
      </c>
      <c r="N61" s="83">
        <v>129</v>
      </c>
      <c r="O61" s="6">
        <v>15</v>
      </c>
      <c r="P61" s="13">
        <v>3</v>
      </c>
      <c r="Q61" s="2"/>
    </row>
    <row r="62" spans="1:20" x14ac:dyDescent="0.25">
      <c r="A62" s="6"/>
      <c r="B62" s="6" t="s">
        <v>5</v>
      </c>
      <c r="C62" s="6" t="s">
        <v>5</v>
      </c>
      <c r="D62" s="6" t="s">
        <v>5</v>
      </c>
      <c r="E62" s="83">
        <v>94</v>
      </c>
      <c r="F62" s="6">
        <v>10</v>
      </c>
      <c r="G62" s="6">
        <v>2</v>
      </c>
      <c r="H62" s="2"/>
      <c r="I62" s="2"/>
      <c r="J62" s="6"/>
      <c r="K62" s="6" t="s">
        <v>5</v>
      </c>
      <c r="L62" s="6" t="s">
        <v>5</v>
      </c>
      <c r="M62" s="6" t="s">
        <v>5</v>
      </c>
      <c r="N62" s="83">
        <v>109</v>
      </c>
      <c r="O62" s="6">
        <v>15</v>
      </c>
      <c r="P62" s="13">
        <v>1</v>
      </c>
      <c r="Q62" s="2"/>
    </row>
    <row r="63" spans="1:20" x14ac:dyDescent="0.25">
      <c r="A63" s="6">
        <v>4</v>
      </c>
      <c r="B63" s="6" t="s">
        <v>5</v>
      </c>
      <c r="C63" s="6" t="s">
        <v>5</v>
      </c>
      <c r="D63" s="6" t="s">
        <v>5</v>
      </c>
      <c r="E63" s="83">
        <v>132</v>
      </c>
      <c r="F63" s="6">
        <v>20</v>
      </c>
      <c r="G63" s="6">
        <v>5</v>
      </c>
      <c r="H63" s="2"/>
      <c r="I63" s="2"/>
      <c r="J63" s="6">
        <v>4</v>
      </c>
      <c r="K63" s="6" t="s">
        <v>5</v>
      </c>
      <c r="L63" s="6" t="s">
        <v>5</v>
      </c>
      <c r="M63" s="6" t="s">
        <v>5</v>
      </c>
      <c r="N63" s="83">
        <v>145</v>
      </c>
      <c r="O63" s="6">
        <v>18</v>
      </c>
      <c r="P63" s="6">
        <v>2</v>
      </c>
      <c r="Q63" s="2"/>
    </row>
    <row r="64" spans="1:20" x14ac:dyDescent="0.25">
      <c r="A64" s="6"/>
      <c r="B64" s="6" t="s">
        <v>5</v>
      </c>
      <c r="C64" s="6" t="s">
        <v>5</v>
      </c>
      <c r="D64" s="6" t="s">
        <v>5</v>
      </c>
      <c r="E64" s="83">
        <v>104</v>
      </c>
      <c r="F64" s="6">
        <v>12</v>
      </c>
      <c r="G64" s="6">
        <v>4</v>
      </c>
      <c r="H64" s="2"/>
      <c r="I64" s="2"/>
      <c r="J64" s="6"/>
      <c r="K64" s="6" t="s">
        <v>5</v>
      </c>
      <c r="L64" s="6" t="s">
        <v>5</v>
      </c>
      <c r="M64" s="6" t="s">
        <v>5</v>
      </c>
      <c r="N64" s="83">
        <v>138</v>
      </c>
      <c r="O64" s="6">
        <v>17</v>
      </c>
      <c r="P64" s="6">
        <v>3</v>
      </c>
      <c r="Q64" s="2"/>
    </row>
    <row r="65" spans="1:20" x14ac:dyDescent="0.25">
      <c r="A65" s="6"/>
      <c r="B65" s="6" t="s">
        <v>5</v>
      </c>
      <c r="C65" s="6" t="s">
        <v>5</v>
      </c>
      <c r="D65" s="6" t="s">
        <v>5</v>
      </c>
      <c r="E65" s="83">
        <v>107</v>
      </c>
      <c r="F65" s="6">
        <v>11</v>
      </c>
      <c r="G65" s="6">
        <v>1</v>
      </c>
      <c r="H65" s="2"/>
      <c r="I65" s="2"/>
      <c r="J65" s="6"/>
      <c r="K65" s="6" t="s">
        <v>5</v>
      </c>
      <c r="L65" s="6" t="s">
        <v>5</v>
      </c>
      <c r="M65" s="6" t="s">
        <v>5</v>
      </c>
      <c r="N65" s="83">
        <v>133</v>
      </c>
      <c r="O65" s="6">
        <v>17</v>
      </c>
      <c r="P65" s="6">
        <v>4</v>
      </c>
      <c r="Q65" s="2"/>
    </row>
    <row r="66" spans="1:20" x14ac:dyDescent="0.25">
      <c r="A66" s="6">
        <v>5</v>
      </c>
      <c r="B66" s="6" t="s">
        <v>5</v>
      </c>
      <c r="C66" s="6" t="s">
        <v>5</v>
      </c>
      <c r="D66" s="6" t="s">
        <v>5</v>
      </c>
      <c r="E66" s="83">
        <v>88</v>
      </c>
      <c r="F66" s="6">
        <v>15</v>
      </c>
      <c r="G66" s="6">
        <v>2</v>
      </c>
      <c r="H66" s="2"/>
      <c r="I66" s="2"/>
      <c r="J66" s="6">
        <v>5</v>
      </c>
      <c r="K66" s="6" t="s">
        <v>5</v>
      </c>
      <c r="L66" s="6" t="s">
        <v>5</v>
      </c>
      <c r="M66" s="6" t="s">
        <v>5</v>
      </c>
      <c r="N66" s="83">
        <v>98</v>
      </c>
      <c r="O66" s="6">
        <v>11</v>
      </c>
      <c r="P66" s="6">
        <v>2</v>
      </c>
      <c r="Q66" s="2"/>
    </row>
    <row r="67" spans="1:20" x14ac:dyDescent="0.25">
      <c r="A67" s="6"/>
      <c r="B67" s="6" t="s">
        <v>5</v>
      </c>
      <c r="C67" s="6" t="s">
        <v>5</v>
      </c>
      <c r="D67" s="6" t="s">
        <v>5</v>
      </c>
      <c r="E67" s="83">
        <v>72</v>
      </c>
      <c r="F67" s="6">
        <v>12</v>
      </c>
      <c r="G67" s="6">
        <v>0</v>
      </c>
      <c r="H67" s="2"/>
      <c r="I67" s="2"/>
      <c r="J67" s="6"/>
      <c r="K67" s="6" t="s">
        <v>5</v>
      </c>
      <c r="L67" s="6" t="s">
        <v>5</v>
      </c>
      <c r="M67" s="6" t="s">
        <v>5</v>
      </c>
      <c r="N67" s="83">
        <v>96</v>
      </c>
      <c r="O67" s="6">
        <v>10</v>
      </c>
      <c r="P67" s="6">
        <v>1</v>
      </c>
      <c r="Q67" s="2"/>
    </row>
    <row r="68" spans="1:20" x14ac:dyDescent="0.25">
      <c r="A68" s="6"/>
      <c r="B68" s="6" t="s">
        <v>5</v>
      </c>
      <c r="C68" s="6" t="s">
        <v>5</v>
      </c>
      <c r="D68" s="6" t="s">
        <v>5</v>
      </c>
      <c r="E68" s="83">
        <v>75</v>
      </c>
      <c r="F68" s="6">
        <v>11</v>
      </c>
      <c r="G68" s="6">
        <v>1</v>
      </c>
      <c r="H68" s="2"/>
      <c r="I68" s="2"/>
      <c r="J68" s="6"/>
      <c r="K68" s="6" t="s">
        <v>5</v>
      </c>
      <c r="L68" s="6" t="s">
        <v>5</v>
      </c>
      <c r="M68" s="6" t="s">
        <v>5</v>
      </c>
      <c r="N68" s="83">
        <v>93</v>
      </c>
      <c r="O68" s="6">
        <v>9</v>
      </c>
      <c r="P68" s="6">
        <v>1</v>
      </c>
      <c r="Q68" s="2"/>
    </row>
    <row r="69" spans="1:20" x14ac:dyDescent="0.25">
      <c r="A69" s="6">
        <v>6</v>
      </c>
      <c r="B69" s="6" t="s">
        <v>5</v>
      </c>
      <c r="C69" s="6" t="s">
        <v>5</v>
      </c>
      <c r="D69" s="6" t="s">
        <v>5</v>
      </c>
      <c r="E69" s="81">
        <v>107</v>
      </c>
      <c r="F69" s="6">
        <v>13</v>
      </c>
      <c r="G69" s="6">
        <v>1</v>
      </c>
      <c r="H69" s="2"/>
      <c r="I69" s="2"/>
      <c r="J69" s="6">
        <v>6</v>
      </c>
      <c r="K69" s="6" t="s">
        <v>5</v>
      </c>
      <c r="L69" s="6" t="s">
        <v>5</v>
      </c>
      <c r="M69" s="6" t="s">
        <v>5</v>
      </c>
      <c r="N69" s="83">
        <v>154</v>
      </c>
      <c r="O69" s="6">
        <v>24</v>
      </c>
      <c r="P69" s="6">
        <v>6</v>
      </c>
      <c r="Q69" s="85">
        <v>42110</v>
      </c>
    </row>
    <row r="70" spans="1:20" x14ac:dyDescent="0.25">
      <c r="A70" s="6"/>
      <c r="B70" s="6" t="s">
        <v>5</v>
      </c>
      <c r="C70" s="6" t="s">
        <v>5</v>
      </c>
      <c r="D70" s="6" t="s">
        <v>5</v>
      </c>
      <c r="E70" s="81">
        <v>88</v>
      </c>
      <c r="F70" s="6">
        <v>10</v>
      </c>
      <c r="G70" s="6">
        <v>0</v>
      </c>
      <c r="H70" s="31"/>
      <c r="I70" s="2"/>
      <c r="J70" s="6"/>
      <c r="K70" s="6" t="s">
        <v>5</v>
      </c>
      <c r="L70" s="6" t="s">
        <v>5</v>
      </c>
      <c r="M70" s="6" t="s">
        <v>5</v>
      </c>
      <c r="N70" s="83">
        <v>145</v>
      </c>
      <c r="O70" s="6">
        <v>19</v>
      </c>
      <c r="P70" s="6">
        <v>3</v>
      </c>
      <c r="Q70" s="2"/>
    </row>
    <row r="71" spans="1:20" x14ac:dyDescent="0.25">
      <c r="A71" s="6"/>
      <c r="B71" s="6" t="s">
        <v>5</v>
      </c>
      <c r="C71" s="6" t="s">
        <v>5</v>
      </c>
      <c r="D71" s="6" t="s">
        <v>5</v>
      </c>
      <c r="E71" s="81">
        <v>81</v>
      </c>
      <c r="F71" s="6">
        <v>10</v>
      </c>
      <c r="G71" s="6">
        <v>0</v>
      </c>
      <c r="H71" s="2"/>
      <c r="I71" s="2"/>
      <c r="J71" s="6"/>
      <c r="K71" s="6" t="s">
        <v>5</v>
      </c>
      <c r="L71" s="6" t="s">
        <v>5</v>
      </c>
      <c r="M71" s="6" t="s">
        <v>5</v>
      </c>
      <c r="N71" s="83">
        <v>112</v>
      </c>
      <c r="O71" s="6">
        <v>15</v>
      </c>
      <c r="P71" s="6">
        <v>4</v>
      </c>
      <c r="Q71" s="2"/>
    </row>
    <row r="72" spans="1:20" x14ac:dyDescent="0.25">
      <c r="A72" s="6">
        <v>7</v>
      </c>
      <c r="B72" s="6" t="s">
        <v>5</v>
      </c>
      <c r="C72" s="6" t="s">
        <v>5</v>
      </c>
      <c r="D72" s="6" t="s">
        <v>5</v>
      </c>
      <c r="E72" s="81">
        <v>126</v>
      </c>
      <c r="F72" s="6">
        <v>17</v>
      </c>
      <c r="G72" s="6">
        <v>3</v>
      </c>
      <c r="H72" s="85">
        <v>42103</v>
      </c>
      <c r="I72" s="2"/>
      <c r="J72" s="6">
        <v>7</v>
      </c>
      <c r="K72" s="6" t="s">
        <v>5</v>
      </c>
      <c r="L72" s="6" t="s">
        <v>5</v>
      </c>
      <c r="M72" s="6" t="s">
        <v>5</v>
      </c>
      <c r="N72" s="81">
        <v>144</v>
      </c>
      <c r="O72" s="6">
        <v>14</v>
      </c>
      <c r="P72" s="6">
        <v>3</v>
      </c>
      <c r="Q72" s="2"/>
      <c r="R72" s="12"/>
      <c r="S72" s="27"/>
      <c r="T72" s="11"/>
    </row>
    <row r="73" spans="1:20" x14ac:dyDescent="0.25">
      <c r="A73" s="6"/>
      <c r="B73" s="6" t="s">
        <v>5</v>
      </c>
      <c r="C73" s="6" t="s">
        <v>5</v>
      </c>
      <c r="D73" s="6" t="s">
        <v>5</v>
      </c>
      <c r="E73" s="81">
        <v>112</v>
      </c>
      <c r="F73" s="6">
        <v>12</v>
      </c>
      <c r="G73" s="6">
        <v>2</v>
      </c>
      <c r="H73" s="2"/>
      <c r="I73" s="2"/>
      <c r="J73" s="6"/>
      <c r="K73" s="6" t="s">
        <v>5</v>
      </c>
      <c r="L73" s="6" t="s">
        <v>5</v>
      </c>
      <c r="M73" s="6" t="s">
        <v>5</v>
      </c>
      <c r="N73" s="81">
        <v>125</v>
      </c>
      <c r="O73" s="6">
        <v>13</v>
      </c>
      <c r="P73" s="6">
        <v>2</v>
      </c>
      <c r="Q73" s="2"/>
      <c r="R73" s="12"/>
      <c r="S73" s="27"/>
      <c r="T73" s="11"/>
    </row>
    <row r="74" spans="1:20" x14ac:dyDescent="0.25">
      <c r="A74" s="6"/>
      <c r="B74" s="6" t="s">
        <v>5</v>
      </c>
      <c r="C74" s="6" t="s">
        <v>5</v>
      </c>
      <c r="D74" s="6" t="s">
        <v>5</v>
      </c>
      <c r="E74" s="81">
        <v>94</v>
      </c>
      <c r="F74" s="6">
        <v>10</v>
      </c>
      <c r="G74" s="6">
        <v>1</v>
      </c>
      <c r="H74" s="2"/>
      <c r="I74" s="2"/>
      <c r="J74" s="6"/>
      <c r="K74" s="6" t="s">
        <v>5</v>
      </c>
      <c r="L74" s="6" t="s">
        <v>5</v>
      </c>
      <c r="M74" s="6" t="s">
        <v>5</v>
      </c>
      <c r="N74" s="81">
        <v>116</v>
      </c>
      <c r="O74" s="6">
        <v>12</v>
      </c>
      <c r="P74" s="6">
        <v>1</v>
      </c>
      <c r="Q74" s="2"/>
      <c r="R74" s="11"/>
      <c r="S74" s="12"/>
      <c r="T74" s="11"/>
    </row>
    <row r="75" spans="1:20" x14ac:dyDescent="0.25">
      <c r="A75" s="6">
        <v>8</v>
      </c>
      <c r="B75" s="6" t="s">
        <v>5</v>
      </c>
      <c r="C75" s="6" t="s">
        <v>5</v>
      </c>
      <c r="D75" s="6" t="s">
        <v>5</v>
      </c>
      <c r="E75" s="81">
        <v>109</v>
      </c>
      <c r="F75" s="6">
        <v>14</v>
      </c>
      <c r="G75" s="6">
        <v>5</v>
      </c>
      <c r="H75" s="2"/>
      <c r="I75" s="2"/>
      <c r="J75" s="6">
        <v>8</v>
      </c>
      <c r="K75" s="6" t="s">
        <v>5</v>
      </c>
      <c r="L75" s="6" t="s">
        <v>5</v>
      </c>
      <c r="M75" s="6" t="s">
        <v>5</v>
      </c>
      <c r="N75" s="83">
        <v>120</v>
      </c>
      <c r="O75" s="6">
        <v>24</v>
      </c>
      <c r="P75" s="6">
        <v>6</v>
      </c>
      <c r="Q75" s="85"/>
      <c r="R75" s="11"/>
      <c r="S75" s="12"/>
      <c r="T75" s="11"/>
    </row>
    <row r="76" spans="1:20" x14ac:dyDescent="0.25">
      <c r="A76" s="6"/>
      <c r="B76" s="6" t="s">
        <v>5</v>
      </c>
      <c r="C76" s="6" t="s">
        <v>5</v>
      </c>
      <c r="D76" s="6" t="s">
        <v>5</v>
      </c>
      <c r="E76" s="81">
        <v>103</v>
      </c>
      <c r="F76" s="6">
        <v>10</v>
      </c>
      <c r="G76" s="6">
        <v>2</v>
      </c>
      <c r="H76" s="2"/>
      <c r="I76" s="2"/>
      <c r="J76" s="6"/>
      <c r="K76" s="6" t="s">
        <v>5</v>
      </c>
      <c r="L76" s="6" t="s">
        <v>5</v>
      </c>
      <c r="M76" s="6" t="s">
        <v>5</v>
      </c>
      <c r="N76" s="83">
        <v>112</v>
      </c>
      <c r="O76" s="6">
        <v>22</v>
      </c>
      <c r="P76" s="6">
        <v>4</v>
      </c>
      <c r="Q76" s="2"/>
      <c r="R76" s="11"/>
      <c r="S76" s="12"/>
      <c r="T76" s="11"/>
    </row>
    <row r="77" spans="1:20" x14ac:dyDescent="0.25">
      <c r="A77" s="6"/>
      <c r="B77" s="6" t="s">
        <v>5</v>
      </c>
      <c r="C77" s="6" t="s">
        <v>5</v>
      </c>
      <c r="D77" s="6" t="s">
        <v>5</v>
      </c>
      <c r="E77" s="81">
        <v>106</v>
      </c>
      <c r="F77" s="6">
        <v>10</v>
      </c>
      <c r="G77" s="6">
        <v>2</v>
      </c>
      <c r="H77" s="2"/>
      <c r="I77" s="2"/>
      <c r="J77" s="6"/>
      <c r="K77" s="6" t="s">
        <v>5</v>
      </c>
      <c r="L77" s="6" t="s">
        <v>5</v>
      </c>
      <c r="M77" s="6" t="s">
        <v>5</v>
      </c>
      <c r="N77" s="81">
        <v>92</v>
      </c>
      <c r="O77" s="6">
        <v>15</v>
      </c>
      <c r="P77" s="6">
        <v>7</v>
      </c>
      <c r="Q77" s="2"/>
      <c r="R77" s="11"/>
      <c r="S77" s="12"/>
      <c r="T77" s="11"/>
    </row>
    <row r="78" spans="1:20" x14ac:dyDescent="0.25">
      <c r="A78" s="6">
        <v>9</v>
      </c>
      <c r="B78" s="6" t="s">
        <v>5</v>
      </c>
      <c r="C78" s="6" t="s">
        <v>5</v>
      </c>
      <c r="D78" s="6" t="s">
        <v>5</v>
      </c>
      <c r="E78" s="81">
        <v>126</v>
      </c>
      <c r="F78" s="6">
        <v>30</v>
      </c>
      <c r="G78" s="6">
        <v>8</v>
      </c>
      <c r="H78" s="2"/>
      <c r="I78" s="2"/>
      <c r="J78" s="6">
        <v>9</v>
      </c>
      <c r="K78" s="6" t="s">
        <v>5</v>
      </c>
      <c r="L78" s="6" t="s">
        <v>5</v>
      </c>
      <c r="M78" s="6" t="s">
        <v>5</v>
      </c>
      <c r="N78" s="81">
        <v>124</v>
      </c>
      <c r="O78" s="6">
        <v>15</v>
      </c>
      <c r="P78" s="6">
        <v>4</v>
      </c>
      <c r="Q78" s="2"/>
      <c r="R78" s="11"/>
      <c r="S78" s="12"/>
      <c r="T78" s="11"/>
    </row>
    <row r="79" spans="1:20" x14ac:dyDescent="0.25">
      <c r="A79" s="6"/>
      <c r="B79" s="6" t="s">
        <v>5</v>
      </c>
      <c r="C79" s="6" t="s">
        <v>5</v>
      </c>
      <c r="D79" s="6" t="s">
        <v>5</v>
      </c>
      <c r="E79" s="81">
        <v>123</v>
      </c>
      <c r="F79" s="6">
        <v>29</v>
      </c>
      <c r="G79" s="6">
        <v>5</v>
      </c>
      <c r="H79" s="2"/>
      <c r="I79" s="2"/>
      <c r="J79" s="6"/>
      <c r="K79" s="6" t="s">
        <v>5</v>
      </c>
      <c r="L79" s="6" t="s">
        <v>5</v>
      </c>
      <c r="M79" s="6" t="s">
        <v>5</v>
      </c>
      <c r="N79" s="81">
        <v>112</v>
      </c>
      <c r="O79" s="6">
        <v>15</v>
      </c>
      <c r="P79" s="6">
        <v>5</v>
      </c>
      <c r="Q79" s="2"/>
    </row>
    <row r="80" spans="1:20" x14ac:dyDescent="0.25">
      <c r="A80" s="6"/>
      <c r="B80" s="6" t="s">
        <v>5</v>
      </c>
      <c r="C80" s="6" t="s">
        <v>5</v>
      </c>
      <c r="D80" s="6" t="s">
        <v>5</v>
      </c>
      <c r="E80" s="81">
        <v>113</v>
      </c>
      <c r="F80" s="6">
        <v>24</v>
      </c>
      <c r="G80" s="6">
        <v>3</v>
      </c>
      <c r="H80" s="2"/>
      <c r="I80" s="2"/>
      <c r="J80" s="6"/>
      <c r="K80" s="6" t="s">
        <v>5</v>
      </c>
      <c r="L80" s="6" t="s">
        <v>5</v>
      </c>
      <c r="M80" s="6" t="s">
        <v>5</v>
      </c>
      <c r="N80" s="81">
        <v>108</v>
      </c>
      <c r="O80" s="6">
        <v>12</v>
      </c>
      <c r="P80" s="6">
        <v>2</v>
      </c>
      <c r="Q80" s="2"/>
    </row>
    <row r="81" spans="1:17" x14ac:dyDescent="0.25">
      <c r="A81" s="25" t="s">
        <v>6</v>
      </c>
      <c r="B81" s="25"/>
      <c r="C81" s="25"/>
      <c r="D81" s="25"/>
      <c r="E81" s="26">
        <f>AVERAGE(E54:E80)</f>
        <v>101.33333333333333</v>
      </c>
      <c r="F81" s="26">
        <f>AVERAGE(F54:F80)</f>
        <v>13</v>
      </c>
      <c r="G81" s="26">
        <f>AVERAGE(G54:G80)</f>
        <v>2.7037037037037037</v>
      </c>
      <c r="H81" s="2"/>
      <c r="I81" s="2"/>
      <c r="J81" s="25" t="s">
        <v>6</v>
      </c>
      <c r="K81" s="25"/>
      <c r="L81" s="25"/>
      <c r="M81" s="25"/>
      <c r="N81" s="26">
        <f>AVERAGE(N54:N80)</f>
        <v>124.81481481481481</v>
      </c>
      <c r="O81" s="26">
        <f>AVERAGE(O54:O80)</f>
        <v>16.25925925925926</v>
      </c>
      <c r="P81" s="26">
        <f>AVERAGE(P54:P80)</f>
        <v>2.925925925925926</v>
      </c>
      <c r="Q81" s="2"/>
    </row>
    <row r="82" spans="1:17" x14ac:dyDescent="0.25">
      <c r="A82" s="25" t="s">
        <v>21</v>
      </c>
      <c r="B82" s="25"/>
      <c r="C82" s="25"/>
      <c r="D82" s="25"/>
      <c r="E82" s="26">
        <f>STDEV(E54:E80)</f>
        <v>16.459741095262615</v>
      </c>
      <c r="F82" s="26">
        <f>STDEV(F54:F80)</f>
        <v>6.0827625302982193</v>
      </c>
      <c r="G82" s="26">
        <f>STDEV(G54:G80)</f>
        <v>2.6284656948173981</v>
      </c>
      <c r="H82" s="2"/>
      <c r="I82" s="2"/>
      <c r="J82" s="25" t="s">
        <v>21</v>
      </c>
      <c r="K82" s="25"/>
      <c r="L82" s="25"/>
      <c r="M82" s="25"/>
      <c r="N82" s="26">
        <f>STDEV(N54:N80)</f>
        <v>18.414118824417667</v>
      </c>
      <c r="O82" s="26">
        <f>STDEV(O54:O80)</f>
        <v>4.1099559476639032</v>
      </c>
      <c r="P82" s="26">
        <f>STDEV(P54:P80)</f>
        <v>1.6853651949817405</v>
      </c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x14ac:dyDescent="0.25">
      <c r="A102" s="3" t="s">
        <v>100</v>
      </c>
      <c r="B102" s="4"/>
      <c r="C102" s="4"/>
      <c r="D102" s="4"/>
      <c r="E102" s="4"/>
      <c r="F102" s="5"/>
      <c r="G102" s="6"/>
      <c r="H102" s="2"/>
      <c r="I102" s="2"/>
      <c r="J102" s="3" t="s">
        <v>39</v>
      </c>
      <c r="K102" s="4"/>
      <c r="L102" s="4"/>
      <c r="M102" s="4"/>
      <c r="N102" s="4"/>
      <c r="O102" s="5"/>
      <c r="P102" s="6"/>
      <c r="Q102" s="2"/>
    </row>
    <row r="103" spans="1:17" x14ac:dyDescent="0.25">
      <c r="A103" s="7" t="s">
        <v>0</v>
      </c>
      <c r="B103" s="7" t="s">
        <v>1</v>
      </c>
      <c r="C103" s="7" t="s">
        <v>2</v>
      </c>
      <c r="D103" s="7" t="s">
        <v>3</v>
      </c>
      <c r="E103" s="7" t="s">
        <v>8</v>
      </c>
      <c r="F103" s="86" t="s">
        <v>4</v>
      </c>
      <c r="G103" s="6" t="s">
        <v>10</v>
      </c>
      <c r="H103" s="2"/>
      <c r="I103" s="2"/>
      <c r="J103" s="7" t="s">
        <v>0</v>
      </c>
      <c r="K103" s="7" t="s">
        <v>1</v>
      </c>
      <c r="L103" s="7" t="s">
        <v>2</v>
      </c>
      <c r="M103" s="7" t="s">
        <v>3</v>
      </c>
      <c r="N103" s="82" t="s">
        <v>8</v>
      </c>
      <c r="O103" s="7" t="s">
        <v>4</v>
      </c>
      <c r="P103" s="6" t="s">
        <v>10</v>
      </c>
      <c r="Q103" s="2"/>
    </row>
    <row r="104" spans="1:17" x14ac:dyDescent="0.25">
      <c r="A104" s="6">
        <v>1</v>
      </c>
      <c r="B104" s="6" t="s">
        <v>5</v>
      </c>
      <c r="C104" s="6" t="s">
        <v>5</v>
      </c>
      <c r="D104" s="6" t="s">
        <v>5</v>
      </c>
      <c r="E104" s="6">
        <v>148</v>
      </c>
      <c r="F104" s="10">
        <v>20</v>
      </c>
      <c r="G104" s="6">
        <v>3</v>
      </c>
      <c r="H104" s="2"/>
      <c r="I104" s="2"/>
      <c r="J104" s="6">
        <v>1</v>
      </c>
      <c r="K104" s="6" t="s">
        <v>5</v>
      </c>
      <c r="L104" s="6" t="s">
        <v>5</v>
      </c>
      <c r="M104" s="6" t="s">
        <v>5</v>
      </c>
      <c r="N104" s="83">
        <v>163</v>
      </c>
      <c r="O104" s="14">
        <v>29</v>
      </c>
      <c r="P104" s="14">
        <v>4</v>
      </c>
      <c r="Q104" s="2" t="s">
        <v>98</v>
      </c>
    </row>
    <row r="105" spans="1:17" x14ac:dyDescent="0.25">
      <c r="A105" s="6"/>
      <c r="B105" s="6" t="s">
        <v>5</v>
      </c>
      <c r="C105" s="6" t="s">
        <v>5</v>
      </c>
      <c r="D105" s="6" t="s">
        <v>5</v>
      </c>
      <c r="E105" s="6">
        <v>140</v>
      </c>
      <c r="F105" s="10">
        <v>15</v>
      </c>
      <c r="G105" s="6">
        <v>1</v>
      </c>
      <c r="H105" s="2"/>
      <c r="I105" s="2"/>
      <c r="J105" s="6"/>
      <c r="K105" s="6" t="s">
        <v>5</v>
      </c>
      <c r="L105" s="6" t="s">
        <v>5</v>
      </c>
      <c r="M105" s="6" t="s">
        <v>5</v>
      </c>
      <c r="N105" s="83">
        <v>164</v>
      </c>
      <c r="O105" s="14">
        <v>30</v>
      </c>
      <c r="P105" s="14">
        <v>3</v>
      </c>
      <c r="Q105" s="2"/>
    </row>
    <row r="106" spans="1:17" x14ac:dyDescent="0.25">
      <c r="A106" s="6"/>
      <c r="B106" s="6" t="s">
        <v>5</v>
      </c>
      <c r="C106" s="6" t="s">
        <v>5</v>
      </c>
      <c r="D106" s="6" t="s">
        <v>5</v>
      </c>
      <c r="E106" s="6">
        <v>142</v>
      </c>
      <c r="F106" s="10">
        <v>18</v>
      </c>
      <c r="G106" s="6">
        <v>2</v>
      </c>
      <c r="H106" s="2"/>
      <c r="I106" s="2"/>
      <c r="J106" s="6"/>
      <c r="K106" s="6" t="s">
        <v>5</v>
      </c>
      <c r="L106" s="6" t="s">
        <v>5</v>
      </c>
      <c r="M106" s="6" t="s">
        <v>5</v>
      </c>
      <c r="N106" s="83">
        <v>157</v>
      </c>
      <c r="O106" s="14">
        <v>27</v>
      </c>
      <c r="P106" s="14">
        <v>5</v>
      </c>
      <c r="Q106" s="2"/>
    </row>
    <row r="107" spans="1:17" x14ac:dyDescent="0.25">
      <c r="A107" s="6">
        <v>2</v>
      </c>
      <c r="B107" s="6" t="s">
        <v>5</v>
      </c>
      <c r="C107" s="6" t="s">
        <v>5</v>
      </c>
      <c r="D107" s="6" t="s">
        <v>5</v>
      </c>
      <c r="E107" s="6">
        <v>116</v>
      </c>
      <c r="F107" s="10">
        <v>11</v>
      </c>
      <c r="G107" s="6">
        <v>1</v>
      </c>
      <c r="H107" s="2"/>
      <c r="I107" s="2"/>
      <c r="J107" s="6">
        <v>2</v>
      </c>
      <c r="K107" s="6" t="s">
        <v>5</v>
      </c>
      <c r="L107" s="6" t="s">
        <v>5</v>
      </c>
      <c r="M107" s="6" t="s">
        <v>5</v>
      </c>
      <c r="N107" s="83">
        <v>172</v>
      </c>
      <c r="O107" s="14">
        <v>26</v>
      </c>
      <c r="P107" s="14">
        <v>4</v>
      </c>
      <c r="Q107" s="2"/>
    </row>
    <row r="108" spans="1:17" x14ac:dyDescent="0.25">
      <c r="A108" s="6"/>
      <c r="B108" s="6" t="s">
        <v>5</v>
      </c>
      <c r="C108" s="6" t="s">
        <v>5</v>
      </c>
      <c r="D108" s="6" t="s">
        <v>5</v>
      </c>
      <c r="E108" s="6">
        <v>119</v>
      </c>
      <c r="F108" s="10">
        <v>22</v>
      </c>
      <c r="G108" s="6">
        <v>2</v>
      </c>
      <c r="H108" s="2"/>
      <c r="I108" s="2"/>
      <c r="J108" s="6"/>
      <c r="K108" s="6" t="s">
        <v>5</v>
      </c>
      <c r="L108" s="6" t="s">
        <v>5</v>
      </c>
      <c r="M108" s="6" t="s">
        <v>5</v>
      </c>
      <c r="N108" s="83">
        <v>142</v>
      </c>
      <c r="O108" s="14">
        <v>20</v>
      </c>
      <c r="P108" s="14">
        <v>3</v>
      </c>
      <c r="Q108" s="2"/>
    </row>
    <row r="109" spans="1:17" x14ac:dyDescent="0.25">
      <c r="A109" s="6"/>
      <c r="B109" s="6" t="s">
        <v>5</v>
      </c>
      <c r="C109" s="6" t="s">
        <v>5</v>
      </c>
      <c r="D109" s="6" t="s">
        <v>5</v>
      </c>
      <c r="E109" s="6">
        <v>118</v>
      </c>
      <c r="F109" s="10">
        <v>11</v>
      </c>
      <c r="G109" s="6">
        <v>1</v>
      </c>
      <c r="H109" s="2"/>
      <c r="I109" s="2"/>
      <c r="J109" s="6"/>
      <c r="K109" s="6" t="s">
        <v>5</v>
      </c>
      <c r="L109" s="6" t="s">
        <v>5</v>
      </c>
      <c r="M109" s="6" t="s">
        <v>5</v>
      </c>
      <c r="N109" s="83">
        <v>139</v>
      </c>
      <c r="O109" s="14">
        <v>19</v>
      </c>
      <c r="P109" s="14">
        <v>2</v>
      </c>
      <c r="Q109" s="2"/>
    </row>
    <row r="110" spans="1:17" x14ac:dyDescent="0.25">
      <c r="A110" s="6">
        <v>3</v>
      </c>
      <c r="B110" s="6" t="s">
        <v>5</v>
      </c>
      <c r="C110" s="6" t="s">
        <v>5</v>
      </c>
      <c r="D110" s="6" t="s">
        <v>5</v>
      </c>
      <c r="E110" s="6">
        <v>175</v>
      </c>
      <c r="F110" s="10">
        <v>51</v>
      </c>
      <c r="G110" s="6">
        <v>7</v>
      </c>
      <c r="H110" s="2"/>
      <c r="I110" s="2"/>
      <c r="J110" s="6">
        <v>3</v>
      </c>
      <c r="K110" s="6" t="s">
        <v>5</v>
      </c>
      <c r="L110" s="6" t="s">
        <v>5</v>
      </c>
      <c r="M110" s="6" t="s">
        <v>5</v>
      </c>
      <c r="N110" s="83">
        <v>165</v>
      </c>
      <c r="O110" s="14">
        <v>31</v>
      </c>
      <c r="P110" s="14">
        <v>3</v>
      </c>
      <c r="Q110" s="2"/>
    </row>
    <row r="111" spans="1:17" x14ac:dyDescent="0.25">
      <c r="A111" s="6"/>
      <c r="B111" s="6" t="s">
        <v>5</v>
      </c>
      <c r="C111" s="6" t="s">
        <v>5</v>
      </c>
      <c r="D111" s="6" t="s">
        <v>5</v>
      </c>
      <c r="E111" s="6">
        <v>177</v>
      </c>
      <c r="F111" s="10">
        <v>54</v>
      </c>
      <c r="G111" s="6">
        <v>8</v>
      </c>
      <c r="H111" s="2"/>
      <c r="I111" s="2"/>
      <c r="J111" s="6"/>
      <c r="K111" s="6" t="s">
        <v>5</v>
      </c>
      <c r="L111" s="6" t="s">
        <v>5</v>
      </c>
      <c r="M111" s="6" t="s">
        <v>5</v>
      </c>
      <c r="N111" s="83">
        <v>129</v>
      </c>
      <c r="O111" s="14">
        <v>16</v>
      </c>
      <c r="P111" s="14">
        <v>2</v>
      </c>
      <c r="Q111" s="2"/>
    </row>
    <row r="112" spans="1:17" x14ac:dyDescent="0.25">
      <c r="A112" s="6"/>
      <c r="B112" s="6" t="s">
        <v>5</v>
      </c>
      <c r="C112" s="6" t="s">
        <v>5</v>
      </c>
      <c r="D112" s="6" t="s">
        <v>5</v>
      </c>
      <c r="E112" s="6">
        <v>171</v>
      </c>
      <c r="F112" s="10">
        <v>40</v>
      </c>
      <c r="G112" s="6">
        <v>5</v>
      </c>
      <c r="H112" s="2"/>
      <c r="I112" s="2"/>
      <c r="J112" s="6"/>
      <c r="K112" s="6" t="s">
        <v>5</v>
      </c>
      <c r="L112" s="6" t="s">
        <v>5</v>
      </c>
      <c r="M112" s="6" t="s">
        <v>5</v>
      </c>
      <c r="N112" s="83">
        <v>113</v>
      </c>
      <c r="O112" s="14">
        <v>11</v>
      </c>
      <c r="P112" s="14">
        <v>2</v>
      </c>
      <c r="Q112" s="2"/>
    </row>
    <row r="113" spans="1:17" x14ac:dyDescent="0.25">
      <c r="A113" s="6">
        <v>4</v>
      </c>
      <c r="B113" s="6" t="s">
        <v>5</v>
      </c>
      <c r="C113" s="6" t="s">
        <v>5</v>
      </c>
      <c r="D113" s="6" t="s">
        <v>5</v>
      </c>
      <c r="E113" s="6">
        <v>166</v>
      </c>
      <c r="F113" s="10">
        <v>25</v>
      </c>
      <c r="G113" s="6">
        <v>3</v>
      </c>
      <c r="H113" s="2"/>
      <c r="I113" s="2"/>
      <c r="J113" s="6">
        <v>4</v>
      </c>
      <c r="K113" s="6" t="s">
        <v>5</v>
      </c>
      <c r="L113" s="6" t="s">
        <v>5</v>
      </c>
      <c r="M113" s="6" t="s">
        <v>5</v>
      </c>
      <c r="N113" s="83">
        <v>138</v>
      </c>
      <c r="O113" s="14">
        <v>38</v>
      </c>
      <c r="P113" s="14">
        <v>5</v>
      </c>
      <c r="Q113" s="85">
        <v>42103</v>
      </c>
    </row>
    <row r="114" spans="1:17" x14ac:dyDescent="0.25">
      <c r="A114" s="6"/>
      <c r="B114" s="6" t="s">
        <v>5</v>
      </c>
      <c r="C114" s="6" t="s">
        <v>5</v>
      </c>
      <c r="D114" s="6" t="s">
        <v>5</v>
      </c>
      <c r="E114" s="6">
        <v>140</v>
      </c>
      <c r="F114" s="10">
        <v>17</v>
      </c>
      <c r="G114" s="6">
        <v>2</v>
      </c>
      <c r="H114" s="2"/>
      <c r="I114" s="2"/>
      <c r="J114" s="6"/>
      <c r="K114" s="6" t="s">
        <v>5</v>
      </c>
      <c r="L114" s="6" t="s">
        <v>5</v>
      </c>
      <c r="M114" s="6" t="s">
        <v>5</v>
      </c>
      <c r="N114" s="83">
        <v>122</v>
      </c>
      <c r="O114" s="14">
        <v>31</v>
      </c>
      <c r="P114" s="14">
        <v>4</v>
      </c>
      <c r="Q114" s="2"/>
    </row>
    <row r="115" spans="1:17" x14ac:dyDescent="0.25">
      <c r="A115" s="6"/>
      <c r="B115" s="6" t="s">
        <v>5</v>
      </c>
      <c r="C115" s="6" t="s">
        <v>5</v>
      </c>
      <c r="D115" s="6" t="s">
        <v>5</v>
      </c>
      <c r="E115" s="6">
        <v>146</v>
      </c>
      <c r="F115" s="10">
        <v>22</v>
      </c>
      <c r="G115" s="6">
        <v>2</v>
      </c>
      <c r="H115" s="2"/>
      <c r="I115" s="2"/>
      <c r="J115" s="6"/>
      <c r="K115" s="6" t="s">
        <v>5</v>
      </c>
      <c r="L115" s="6" t="s">
        <v>5</v>
      </c>
      <c r="M115" s="6" t="s">
        <v>5</v>
      </c>
      <c r="N115" s="83">
        <v>113</v>
      </c>
      <c r="O115" s="14">
        <v>31</v>
      </c>
      <c r="P115" s="14">
        <v>3</v>
      </c>
      <c r="Q115" s="2"/>
    </row>
    <row r="116" spans="1:17" x14ac:dyDescent="0.25">
      <c r="A116" s="6">
        <v>5</v>
      </c>
      <c r="B116" s="6" t="s">
        <v>5</v>
      </c>
      <c r="C116" s="6" t="s">
        <v>5</v>
      </c>
      <c r="D116" s="6" t="s">
        <v>5</v>
      </c>
      <c r="E116" s="6">
        <v>122</v>
      </c>
      <c r="F116" s="10">
        <v>6</v>
      </c>
      <c r="G116" s="6">
        <v>0</v>
      </c>
      <c r="H116" s="2"/>
      <c r="I116" s="2"/>
      <c r="J116" s="6">
        <v>5</v>
      </c>
      <c r="K116" s="6" t="s">
        <v>5</v>
      </c>
      <c r="L116" s="6" t="s">
        <v>5</v>
      </c>
      <c r="M116" s="6" t="s">
        <v>5</v>
      </c>
      <c r="N116" s="83">
        <v>120</v>
      </c>
      <c r="O116" s="14">
        <v>20</v>
      </c>
      <c r="P116" s="14">
        <v>4</v>
      </c>
      <c r="Q116" s="2"/>
    </row>
    <row r="117" spans="1:17" x14ac:dyDescent="0.25">
      <c r="A117" s="6"/>
      <c r="B117" s="6" t="s">
        <v>5</v>
      </c>
      <c r="C117" s="6" t="s">
        <v>5</v>
      </c>
      <c r="D117" s="6" t="s">
        <v>5</v>
      </c>
      <c r="E117" s="6">
        <v>129</v>
      </c>
      <c r="F117" s="10">
        <v>24</v>
      </c>
      <c r="G117" s="6">
        <v>3</v>
      </c>
      <c r="H117" s="2"/>
      <c r="I117" s="2"/>
      <c r="J117" s="6"/>
      <c r="K117" s="6" t="s">
        <v>5</v>
      </c>
      <c r="L117" s="6" t="s">
        <v>5</v>
      </c>
      <c r="M117" s="6" t="s">
        <v>5</v>
      </c>
      <c r="N117" s="83">
        <v>109</v>
      </c>
      <c r="O117" s="14">
        <v>18</v>
      </c>
      <c r="P117" s="14">
        <v>2</v>
      </c>
      <c r="Q117" s="2"/>
    </row>
    <row r="118" spans="1:17" x14ac:dyDescent="0.25">
      <c r="A118" s="6"/>
      <c r="B118" s="6" t="s">
        <v>5</v>
      </c>
      <c r="C118" s="6" t="s">
        <v>5</v>
      </c>
      <c r="D118" s="6" t="s">
        <v>5</v>
      </c>
      <c r="E118" s="6">
        <v>137</v>
      </c>
      <c r="F118" s="10">
        <v>18</v>
      </c>
      <c r="G118" s="6">
        <v>2</v>
      </c>
      <c r="H118" s="2"/>
      <c r="I118" s="2"/>
      <c r="J118" s="6"/>
      <c r="K118" s="6" t="s">
        <v>5</v>
      </c>
      <c r="L118" s="6" t="s">
        <v>5</v>
      </c>
      <c r="M118" s="6" t="s">
        <v>5</v>
      </c>
      <c r="N118" s="83">
        <v>104</v>
      </c>
      <c r="O118" s="14">
        <v>15</v>
      </c>
      <c r="P118" s="14">
        <v>0</v>
      </c>
      <c r="Q118" s="2"/>
    </row>
    <row r="119" spans="1:17" x14ac:dyDescent="0.25">
      <c r="A119" s="6">
        <v>6</v>
      </c>
      <c r="B119" s="6" t="s">
        <v>5</v>
      </c>
      <c r="C119" s="6" t="s">
        <v>5</v>
      </c>
      <c r="D119" s="6" t="s">
        <v>5</v>
      </c>
      <c r="E119" s="6">
        <v>137</v>
      </c>
      <c r="F119" s="10">
        <v>17</v>
      </c>
      <c r="G119" s="6">
        <v>2</v>
      </c>
      <c r="H119" s="2"/>
      <c r="I119" s="2"/>
      <c r="J119" s="6">
        <v>6</v>
      </c>
      <c r="K119" s="6" t="s">
        <v>5</v>
      </c>
      <c r="L119" s="6" t="s">
        <v>5</v>
      </c>
      <c r="M119" s="6" t="s">
        <v>5</v>
      </c>
      <c r="N119" s="81">
        <v>124</v>
      </c>
      <c r="O119" s="6">
        <v>15</v>
      </c>
      <c r="P119" s="6">
        <v>3</v>
      </c>
      <c r="Q119" s="2"/>
    </row>
    <row r="120" spans="1:17" x14ac:dyDescent="0.25">
      <c r="A120" s="6"/>
      <c r="B120" s="6" t="s">
        <v>5</v>
      </c>
      <c r="C120" s="6" t="s">
        <v>5</v>
      </c>
      <c r="D120" s="6" t="s">
        <v>5</v>
      </c>
      <c r="E120" s="6">
        <v>123</v>
      </c>
      <c r="F120" s="10">
        <v>14</v>
      </c>
      <c r="G120" s="6">
        <v>2</v>
      </c>
      <c r="H120" s="2"/>
      <c r="I120" s="2"/>
      <c r="J120" s="6"/>
      <c r="K120" s="6" t="s">
        <v>5</v>
      </c>
      <c r="L120" s="6" t="s">
        <v>5</v>
      </c>
      <c r="M120" s="6" t="s">
        <v>5</v>
      </c>
      <c r="N120" s="81">
        <v>120</v>
      </c>
      <c r="O120" s="6">
        <v>14</v>
      </c>
      <c r="P120" s="6">
        <v>3</v>
      </c>
      <c r="Q120" s="2"/>
    </row>
    <row r="121" spans="1:17" x14ac:dyDescent="0.25">
      <c r="A121" s="6"/>
      <c r="B121" s="6" t="s">
        <v>5</v>
      </c>
      <c r="C121" s="6" t="s">
        <v>5</v>
      </c>
      <c r="D121" s="6" t="s">
        <v>5</v>
      </c>
      <c r="E121" s="6">
        <v>126</v>
      </c>
      <c r="F121" s="10">
        <v>11</v>
      </c>
      <c r="G121" s="6">
        <v>1</v>
      </c>
      <c r="H121" s="2"/>
      <c r="I121" s="2"/>
      <c r="J121" s="6"/>
      <c r="K121" s="6" t="s">
        <v>5</v>
      </c>
      <c r="L121" s="6" t="s">
        <v>5</v>
      </c>
      <c r="M121" s="6" t="s">
        <v>5</v>
      </c>
      <c r="N121" s="81">
        <v>118</v>
      </c>
      <c r="O121" s="6">
        <v>11</v>
      </c>
      <c r="P121" s="6">
        <v>2</v>
      </c>
      <c r="Q121" s="2"/>
    </row>
    <row r="122" spans="1:17" x14ac:dyDescent="0.25">
      <c r="A122" s="6">
        <v>7</v>
      </c>
      <c r="B122" s="6" t="s">
        <v>5</v>
      </c>
      <c r="C122" s="6" t="s">
        <v>5</v>
      </c>
      <c r="D122" s="6" t="s">
        <v>5</v>
      </c>
      <c r="E122" s="6">
        <v>135</v>
      </c>
      <c r="F122" s="10">
        <v>29</v>
      </c>
      <c r="G122" s="6">
        <v>3</v>
      </c>
      <c r="H122" s="2"/>
      <c r="I122" s="2"/>
      <c r="J122" s="6">
        <v>7</v>
      </c>
      <c r="K122" s="6" t="s">
        <v>5</v>
      </c>
      <c r="L122" s="6" t="s">
        <v>5</v>
      </c>
      <c r="M122" s="6" t="s">
        <v>5</v>
      </c>
      <c r="N122" s="81">
        <v>171</v>
      </c>
      <c r="O122" s="6">
        <v>32</v>
      </c>
      <c r="P122" s="6">
        <v>4</v>
      </c>
      <c r="Q122" s="2" t="s">
        <v>54</v>
      </c>
    </row>
    <row r="123" spans="1:17" x14ac:dyDescent="0.25">
      <c r="A123" s="6"/>
      <c r="B123" s="6" t="s">
        <v>5</v>
      </c>
      <c r="C123" s="6" t="s">
        <v>5</v>
      </c>
      <c r="D123" s="6" t="s">
        <v>5</v>
      </c>
      <c r="E123" s="6">
        <v>130</v>
      </c>
      <c r="F123" s="10">
        <v>25</v>
      </c>
      <c r="G123" s="6">
        <v>4</v>
      </c>
      <c r="H123" s="2"/>
      <c r="I123" s="2"/>
      <c r="J123" s="6"/>
      <c r="K123" s="6" t="s">
        <v>5</v>
      </c>
      <c r="L123" s="6" t="s">
        <v>5</v>
      </c>
      <c r="M123" s="6" t="s">
        <v>5</v>
      </c>
      <c r="N123" s="81">
        <v>146</v>
      </c>
      <c r="O123" s="6">
        <v>30</v>
      </c>
      <c r="P123" s="6">
        <v>2</v>
      </c>
      <c r="Q123" s="2"/>
    </row>
    <row r="124" spans="1:17" x14ac:dyDescent="0.25">
      <c r="A124" s="6"/>
      <c r="B124" s="6" t="s">
        <v>5</v>
      </c>
      <c r="C124" s="6" t="s">
        <v>5</v>
      </c>
      <c r="D124" s="6" t="s">
        <v>5</v>
      </c>
      <c r="E124" s="6">
        <v>148</v>
      </c>
      <c r="F124" s="10">
        <v>31</v>
      </c>
      <c r="G124" s="6">
        <v>5</v>
      </c>
      <c r="H124" s="2"/>
      <c r="I124" s="2"/>
      <c r="J124" s="6"/>
      <c r="K124" s="6" t="s">
        <v>5</v>
      </c>
      <c r="L124" s="6" t="s">
        <v>5</v>
      </c>
      <c r="M124" s="6" t="s">
        <v>5</v>
      </c>
      <c r="N124" s="81">
        <v>127</v>
      </c>
      <c r="O124" s="6">
        <v>23</v>
      </c>
      <c r="P124" s="6">
        <v>0</v>
      </c>
      <c r="Q124" s="2"/>
    </row>
    <row r="125" spans="1:17" x14ac:dyDescent="0.25">
      <c r="A125" s="6">
        <v>8</v>
      </c>
      <c r="B125" s="6" t="s">
        <v>5</v>
      </c>
      <c r="C125" s="6" t="s">
        <v>5</v>
      </c>
      <c r="D125" s="6" t="s">
        <v>5</v>
      </c>
      <c r="E125" s="6">
        <v>151</v>
      </c>
      <c r="F125" s="10">
        <v>31</v>
      </c>
      <c r="G125" s="6">
        <v>3</v>
      </c>
      <c r="H125" s="2"/>
      <c r="I125" s="2"/>
      <c r="J125" s="6">
        <v>8</v>
      </c>
      <c r="K125" s="6" t="s">
        <v>5</v>
      </c>
      <c r="L125" s="6" t="s">
        <v>5</v>
      </c>
      <c r="M125" s="6" t="s">
        <v>5</v>
      </c>
      <c r="N125" s="81">
        <v>117</v>
      </c>
      <c r="O125" s="6">
        <v>22</v>
      </c>
      <c r="P125" s="6">
        <v>5</v>
      </c>
      <c r="Q125" s="2"/>
    </row>
    <row r="126" spans="1:17" x14ac:dyDescent="0.25">
      <c r="A126" s="6"/>
      <c r="B126" s="6" t="s">
        <v>5</v>
      </c>
      <c r="C126" s="6" t="s">
        <v>5</v>
      </c>
      <c r="D126" s="6" t="s">
        <v>5</v>
      </c>
      <c r="E126" s="6">
        <v>150</v>
      </c>
      <c r="F126" s="10">
        <v>28</v>
      </c>
      <c r="G126" s="6">
        <v>3</v>
      </c>
      <c r="H126" s="2"/>
      <c r="I126" s="2"/>
      <c r="J126" s="6"/>
      <c r="K126" s="6" t="s">
        <v>5</v>
      </c>
      <c r="L126" s="6" t="s">
        <v>5</v>
      </c>
      <c r="M126" s="6" t="s">
        <v>5</v>
      </c>
      <c r="N126" s="81">
        <v>109</v>
      </c>
      <c r="O126" s="6">
        <v>19</v>
      </c>
      <c r="P126" s="6">
        <v>4</v>
      </c>
      <c r="Q126" s="2"/>
    </row>
    <row r="127" spans="1:17" x14ac:dyDescent="0.25">
      <c r="A127" s="6"/>
      <c r="B127" s="6" t="s">
        <v>5</v>
      </c>
      <c r="C127" s="6" t="s">
        <v>5</v>
      </c>
      <c r="D127" s="6" t="s">
        <v>5</v>
      </c>
      <c r="E127" s="6">
        <v>159</v>
      </c>
      <c r="F127" s="10">
        <v>23</v>
      </c>
      <c r="G127" s="6">
        <v>2</v>
      </c>
      <c r="H127" s="2"/>
      <c r="I127" s="2"/>
      <c r="J127" s="6"/>
      <c r="K127" s="6" t="s">
        <v>5</v>
      </c>
      <c r="L127" s="6" t="s">
        <v>5</v>
      </c>
      <c r="M127" s="6" t="s">
        <v>5</v>
      </c>
      <c r="N127" s="81">
        <v>106</v>
      </c>
      <c r="O127" s="6">
        <v>15</v>
      </c>
      <c r="P127" s="6">
        <v>3</v>
      </c>
      <c r="Q127" s="2"/>
    </row>
    <row r="128" spans="1:17" x14ac:dyDescent="0.25">
      <c r="A128" s="6">
        <v>9</v>
      </c>
      <c r="B128" s="6" t="s">
        <v>5</v>
      </c>
      <c r="C128" s="6" t="s">
        <v>5</v>
      </c>
      <c r="D128" s="6" t="s">
        <v>5</v>
      </c>
      <c r="E128" s="6">
        <v>130</v>
      </c>
      <c r="F128" s="10">
        <v>26</v>
      </c>
      <c r="G128" s="6">
        <v>3</v>
      </c>
      <c r="H128" s="2"/>
      <c r="I128" s="2"/>
      <c r="J128" s="6">
        <v>9</v>
      </c>
      <c r="K128" s="6" t="s">
        <v>5</v>
      </c>
      <c r="L128" s="6" t="s">
        <v>5</v>
      </c>
      <c r="M128" s="6" t="s">
        <v>5</v>
      </c>
      <c r="N128" s="81">
        <v>140</v>
      </c>
      <c r="O128" s="6">
        <v>27</v>
      </c>
      <c r="P128" s="6">
        <v>3</v>
      </c>
      <c r="Q128" s="2"/>
    </row>
    <row r="129" spans="1:24" x14ac:dyDescent="0.25">
      <c r="A129" s="6"/>
      <c r="B129" s="6" t="s">
        <v>5</v>
      </c>
      <c r="C129" s="6" t="s">
        <v>5</v>
      </c>
      <c r="D129" s="6" t="s">
        <v>5</v>
      </c>
      <c r="E129" s="6">
        <v>146</v>
      </c>
      <c r="F129" s="10">
        <v>29</v>
      </c>
      <c r="G129" s="6">
        <v>5</v>
      </c>
      <c r="H129" s="2"/>
      <c r="I129" s="2"/>
      <c r="J129" s="6"/>
      <c r="K129" s="6" t="s">
        <v>5</v>
      </c>
      <c r="L129" s="6" t="s">
        <v>5</v>
      </c>
      <c r="M129" s="6" t="s">
        <v>5</v>
      </c>
      <c r="N129" s="81">
        <v>128</v>
      </c>
      <c r="O129" s="6">
        <v>17</v>
      </c>
      <c r="P129" s="6">
        <v>2</v>
      </c>
      <c r="Q129" s="2"/>
    </row>
    <row r="130" spans="1:24" x14ac:dyDescent="0.25">
      <c r="A130" s="6"/>
      <c r="B130" s="6" t="s">
        <v>5</v>
      </c>
      <c r="C130" s="6" t="s">
        <v>5</v>
      </c>
      <c r="D130" s="6" t="s">
        <v>5</v>
      </c>
      <c r="E130" s="6">
        <v>148</v>
      </c>
      <c r="F130" s="10">
        <v>31</v>
      </c>
      <c r="G130" s="6">
        <v>4</v>
      </c>
      <c r="H130" s="2"/>
      <c r="I130" s="2"/>
      <c r="J130" s="6"/>
      <c r="K130" s="6" t="s">
        <v>5</v>
      </c>
      <c r="L130" s="6" t="s">
        <v>5</v>
      </c>
      <c r="M130" s="6" t="s">
        <v>5</v>
      </c>
      <c r="N130" s="81">
        <v>100</v>
      </c>
      <c r="O130" s="6">
        <v>14</v>
      </c>
      <c r="P130" s="6">
        <v>2</v>
      </c>
      <c r="Q130" s="2"/>
    </row>
    <row r="131" spans="1:24" x14ac:dyDescent="0.25">
      <c r="A131" s="25" t="s">
        <v>6</v>
      </c>
      <c r="B131" s="25"/>
      <c r="C131" s="25"/>
      <c r="D131" s="25"/>
      <c r="E131" s="25">
        <f>AVERAGE(E104:E130)</f>
        <v>141.81481481481481</v>
      </c>
      <c r="F131" s="25">
        <f t="shared" ref="F131:G131" si="2">AVERAGE(F104:F130)</f>
        <v>24.037037037037038</v>
      </c>
      <c r="G131" s="25">
        <f t="shared" si="2"/>
        <v>2.925925925925926</v>
      </c>
      <c r="H131" s="2"/>
      <c r="I131" s="2"/>
      <c r="J131" s="25" t="s">
        <v>6</v>
      </c>
      <c r="K131" s="25"/>
      <c r="L131" s="25"/>
      <c r="M131" s="25"/>
      <c r="N131" s="26">
        <f>AVERAGE(N104:N130)</f>
        <v>131.7037037037037</v>
      </c>
      <c r="O131" s="26">
        <f>AVERAGE(O104:O130)</f>
        <v>22.25925925925926</v>
      </c>
      <c r="P131" s="26">
        <f>AVERAGE(P104:P130)</f>
        <v>2.925925925925926</v>
      </c>
      <c r="Q131" s="2"/>
    </row>
    <row r="132" spans="1:24" x14ac:dyDescent="0.25">
      <c r="A132" s="25" t="s">
        <v>21</v>
      </c>
      <c r="B132" s="25"/>
      <c r="C132" s="25"/>
      <c r="D132" s="25"/>
      <c r="E132" s="25">
        <f>STDEV(E104:E121)</f>
        <v>19.964674685406663</v>
      </c>
      <c r="F132" s="25">
        <f t="shared" ref="F132:G132" si="3">STDEV(F104:F121)</f>
        <v>13.32843047112185</v>
      </c>
      <c r="G132" s="25">
        <f t="shared" si="3"/>
        <v>2.0902825277343813</v>
      </c>
      <c r="H132" s="2"/>
      <c r="I132" s="2"/>
      <c r="J132" s="25" t="s">
        <v>21</v>
      </c>
      <c r="K132" s="25"/>
      <c r="L132" s="25"/>
      <c r="M132" s="25"/>
      <c r="N132" s="26">
        <f>STDEV(N104:N130)</f>
        <v>21.882228150531379</v>
      </c>
      <c r="O132" s="26">
        <f>STDEV(O104:O130)</f>
        <v>7.4966279219012977</v>
      </c>
      <c r="P132" s="26">
        <f>STDEV(P104:P130)</f>
        <v>1.2986953786818858</v>
      </c>
      <c r="Q132" s="2"/>
    </row>
    <row r="133" spans="1:2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2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1"/>
      <c r="L134" s="11"/>
      <c r="M134" s="11"/>
      <c r="N134" s="84"/>
      <c r="O134" s="84"/>
      <c r="P134" s="84"/>
      <c r="Q134" s="2"/>
    </row>
    <row r="135" spans="1:2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1"/>
      <c r="L135" s="11"/>
      <c r="M135" s="11"/>
      <c r="N135" s="84"/>
      <c r="O135" s="84"/>
      <c r="P135" s="84"/>
      <c r="Q135" s="2"/>
    </row>
    <row r="136" spans="1:2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1"/>
      <c r="L136" s="11"/>
      <c r="M136" s="11"/>
      <c r="N136" s="84"/>
      <c r="O136" s="84"/>
      <c r="P136" s="84"/>
      <c r="Q136" s="2"/>
    </row>
    <row r="137" spans="1:24" x14ac:dyDescent="0.25">
      <c r="A137" s="2"/>
      <c r="B137" s="2"/>
      <c r="C137" s="2"/>
      <c r="D137" s="2" t="s">
        <v>64</v>
      </c>
      <c r="E137" s="2"/>
      <c r="F137" s="2"/>
      <c r="G137" s="2"/>
      <c r="H137" s="2"/>
      <c r="I137" s="2"/>
      <c r="J137" s="2"/>
      <c r="K137" s="11"/>
      <c r="L137" s="11"/>
      <c r="M137" s="11"/>
      <c r="N137" s="84"/>
      <c r="O137" s="84"/>
      <c r="P137" s="84"/>
      <c r="Q137" s="2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1"/>
      <c r="L138" s="11"/>
      <c r="M138" s="11"/>
      <c r="N138" s="84"/>
      <c r="O138" s="84"/>
      <c r="P138" s="84"/>
      <c r="Q138" s="2"/>
      <c r="S138" s="11"/>
      <c r="T138" s="11"/>
      <c r="U138" s="11"/>
      <c r="V138" s="84"/>
      <c r="W138" s="84"/>
      <c r="X138" s="84"/>
    </row>
    <row r="139" spans="1:2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1"/>
      <c r="L139" s="11"/>
      <c r="M139" s="11"/>
      <c r="N139" s="84"/>
      <c r="O139" s="84"/>
      <c r="P139" s="84"/>
      <c r="Q139" s="2"/>
      <c r="S139" s="11"/>
      <c r="T139" s="11"/>
      <c r="U139" s="11"/>
      <c r="V139" s="84"/>
      <c r="W139" s="84"/>
      <c r="X139" s="84"/>
    </row>
    <row r="140" spans="1:2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1"/>
      <c r="L140" s="11"/>
      <c r="M140" s="11"/>
      <c r="N140" s="84"/>
      <c r="O140" s="84"/>
      <c r="P140" s="84"/>
      <c r="Q140" s="2"/>
      <c r="S140" s="11"/>
      <c r="T140" s="11"/>
      <c r="U140" s="11"/>
      <c r="V140" s="84"/>
      <c r="W140" s="84"/>
      <c r="X140" s="84"/>
    </row>
    <row r="141" spans="1:2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1"/>
      <c r="L141" s="11"/>
      <c r="M141" s="11"/>
      <c r="N141" s="84"/>
      <c r="O141" s="84"/>
      <c r="P141" s="84"/>
      <c r="Q141" s="2"/>
      <c r="S141" s="11"/>
      <c r="T141" s="11"/>
      <c r="U141" s="11"/>
      <c r="V141" s="84"/>
      <c r="W141" s="84"/>
      <c r="X141" s="84"/>
    </row>
    <row r="142" spans="1:2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1"/>
      <c r="L142" s="11"/>
      <c r="M142" s="11"/>
      <c r="N142" s="84"/>
      <c r="O142" s="84"/>
      <c r="P142" s="84"/>
      <c r="Q142" s="2"/>
      <c r="S142" s="11"/>
      <c r="T142" s="11"/>
      <c r="U142" s="11"/>
      <c r="V142" s="84"/>
      <c r="W142" s="84"/>
      <c r="X142" s="84"/>
    </row>
    <row r="143" spans="1:2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S143" s="11"/>
      <c r="T143" s="11"/>
      <c r="U143" s="11"/>
      <c r="V143" s="84"/>
      <c r="W143" s="84"/>
      <c r="X143" s="84"/>
    </row>
    <row r="144" spans="1:2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S144" s="11"/>
      <c r="T144" s="11"/>
      <c r="U144" s="11"/>
      <c r="V144" s="84"/>
      <c r="W144" s="84"/>
      <c r="X144" s="84"/>
    </row>
    <row r="145" spans="1:2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S145" s="11"/>
      <c r="T145" s="11"/>
      <c r="U145" s="11"/>
      <c r="V145" s="84"/>
      <c r="W145" s="84"/>
      <c r="X145" s="84"/>
    </row>
    <row r="146" spans="1:2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S146" s="11"/>
      <c r="T146" s="11"/>
      <c r="U146" s="11"/>
      <c r="V146" s="84"/>
      <c r="W146" s="84"/>
      <c r="X146" s="84"/>
    </row>
    <row r="147" spans="1:2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24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24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20"/>
    </row>
    <row r="150" spans="1:24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20"/>
    </row>
    <row r="151" spans="1:24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20"/>
    </row>
    <row r="152" spans="1:24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20"/>
    </row>
    <row r="153" spans="1:24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11"/>
      <c r="K153" s="11"/>
      <c r="L153" s="11"/>
      <c r="M153" s="84"/>
      <c r="N153" s="84"/>
      <c r="O153" s="84"/>
      <c r="P153" s="32"/>
      <c r="Q153" s="20"/>
    </row>
    <row r="154" spans="1:24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11"/>
      <c r="K154" s="11"/>
      <c r="L154" s="11"/>
      <c r="M154" s="84"/>
      <c r="N154" s="84"/>
      <c r="O154" s="84"/>
      <c r="P154" s="32"/>
      <c r="Q154" s="20"/>
    </row>
    <row r="155" spans="1:24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11"/>
      <c r="K155" s="11"/>
      <c r="L155" s="11"/>
      <c r="M155" s="84"/>
      <c r="N155" s="84"/>
      <c r="O155" s="84"/>
      <c r="P155" s="32"/>
      <c r="Q155" s="20"/>
    </row>
    <row r="156" spans="1:24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11"/>
      <c r="K156" s="11"/>
      <c r="L156" s="11"/>
      <c r="M156" s="84"/>
      <c r="N156" s="84"/>
      <c r="O156" s="84"/>
      <c r="P156" s="32"/>
      <c r="Q156" s="20"/>
    </row>
    <row r="157" spans="1:24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11"/>
      <c r="K157" s="11"/>
      <c r="L157" s="11"/>
      <c r="M157" s="84"/>
      <c r="N157" s="84"/>
      <c r="O157" s="84"/>
      <c r="P157" s="32"/>
      <c r="Q157" s="20"/>
    </row>
    <row r="158" spans="1:24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11"/>
      <c r="K158" s="11"/>
      <c r="L158" s="11"/>
      <c r="M158" s="84"/>
      <c r="N158" s="84"/>
      <c r="O158" s="84"/>
      <c r="P158" s="32"/>
      <c r="Q158" s="20"/>
    </row>
    <row r="159" spans="1:24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11"/>
      <c r="K159" s="11"/>
      <c r="L159" s="11"/>
      <c r="M159" s="84"/>
      <c r="N159" s="84"/>
      <c r="O159" s="84"/>
      <c r="P159" s="32"/>
      <c r="Q159" s="20"/>
    </row>
    <row r="160" spans="1:24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11"/>
      <c r="K160" s="11"/>
      <c r="L160" s="11"/>
      <c r="M160" s="84"/>
      <c r="N160" s="84"/>
      <c r="O160" s="84"/>
      <c r="P160" s="32"/>
      <c r="Q160" s="20"/>
    </row>
    <row r="161" spans="1:17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11"/>
      <c r="K161" s="11"/>
      <c r="L161" s="11"/>
      <c r="M161" s="84"/>
      <c r="N161" s="84"/>
      <c r="O161" s="84"/>
      <c r="P161" s="32"/>
      <c r="Q161" s="20"/>
    </row>
    <row r="162" spans="1:17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20"/>
    </row>
    <row r="163" spans="1:17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20"/>
    </row>
    <row r="164" spans="1:17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20"/>
    </row>
    <row r="165" spans="1:17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20"/>
    </row>
    <row r="166" spans="1:17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20"/>
    </row>
    <row r="167" spans="1:17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20"/>
    </row>
    <row r="168" spans="1:17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20"/>
    </row>
    <row r="169" spans="1:17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20"/>
    </row>
    <row r="170" spans="1:17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20"/>
    </row>
    <row r="171" spans="1:17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20"/>
    </row>
    <row r="172" spans="1:17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20"/>
    </row>
    <row r="173" spans="1:17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20"/>
    </row>
    <row r="174" spans="1:17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20"/>
    </row>
    <row r="175" spans="1:17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20"/>
    </row>
    <row r="176" spans="1:17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20"/>
    </row>
    <row r="177" spans="1:16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3"/>
  <sheetViews>
    <sheetView view="pageLayout" zoomScaleNormal="100" workbookViewId="0">
      <selection activeCell="L2" sqref="L2"/>
    </sheetView>
  </sheetViews>
  <sheetFormatPr defaultRowHeight="15" x14ac:dyDescent="0.25"/>
  <cols>
    <col min="1" max="1" width="2.28515625" customWidth="1"/>
    <col min="2" max="2" width="4.85546875" customWidth="1"/>
    <col min="3" max="3" width="4" customWidth="1"/>
    <col min="4" max="4" width="3" customWidth="1"/>
    <col min="5" max="5" width="1.5703125" customWidth="1"/>
    <col min="6" max="6" width="2.7109375" customWidth="1"/>
    <col min="7" max="8" width="4" customWidth="1"/>
    <col min="9" max="9" width="4.140625" style="143" customWidth="1"/>
    <col min="10" max="10" width="1.7109375" style="143" customWidth="1"/>
    <col min="11" max="11" width="2.28515625" style="143" customWidth="1"/>
    <col min="12" max="12" width="6" style="143" customWidth="1"/>
    <col min="13" max="14" width="4.85546875" style="143" customWidth="1"/>
    <col min="15" max="15" width="2" style="143" customWidth="1"/>
    <col min="16" max="16" width="2.85546875" style="143" customWidth="1"/>
    <col min="17" max="19" width="4.85546875" style="143" customWidth="1"/>
    <col min="20" max="20" width="1.7109375" style="143" customWidth="1"/>
    <col min="21" max="21" width="2.85546875" style="143" customWidth="1"/>
    <col min="22" max="24" width="4.85546875" style="143" customWidth="1"/>
    <col min="25" max="26" width="3.7109375" style="143" customWidth="1"/>
    <col min="27" max="32" width="4.85546875" style="143" customWidth="1"/>
    <col min="33" max="33" width="5.28515625" style="143" customWidth="1"/>
    <col min="34" max="37" width="4.85546875" style="143" customWidth="1"/>
  </cols>
  <sheetData>
    <row r="2" spans="1:33" x14ac:dyDescent="0.25">
      <c r="A2" s="139" t="s">
        <v>67</v>
      </c>
      <c r="B2" s="140"/>
      <c r="C2" s="141"/>
      <c r="D2" s="149"/>
      <c r="E2" s="143"/>
      <c r="F2" s="139"/>
      <c r="G2" s="144"/>
      <c r="H2" s="144"/>
      <c r="I2" s="144"/>
      <c r="J2" s="144"/>
      <c r="K2" s="144"/>
      <c r="L2" s="144" t="s">
        <v>122</v>
      </c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5"/>
      <c r="AE2" s="139" t="s">
        <v>108</v>
      </c>
      <c r="AF2" s="142"/>
      <c r="AG2" s="144"/>
    </row>
    <row r="3" spans="1:33" x14ac:dyDescent="0.25">
      <c r="A3" s="146" t="s">
        <v>65</v>
      </c>
      <c r="B3" s="139" t="s">
        <v>11</v>
      </c>
      <c r="C3" s="145"/>
      <c r="D3" s="149"/>
      <c r="E3" s="143"/>
      <c r="F3" s="146"/>
      <c r="G3" s="147" t="s">
        <v>66</v>
      </c>
      <c r="H3" s="147"/>
      <c r="I3" s="148"/>
      <c r="K3" s="146"/>
      <c r="L3" s="147" t="s">
        <v>17</v>
      </c>
      <c r="M3" s="147"/>
      <c r="N3" s="148"/>
      <c r="P3" s="146"/>
      <c r="Q3" s="147" t="s">
        <v>18</v>
      </c>
      <c r="R3" s="147"/>
      <c r="S3" s="148"/>
      <c r="U3" s="146"/>
      <c r="V3" s="147" t="s">
        <v>19</v>
      </c>
      <c r="W3" s="147"/>
      <c r="X3" s="148"/>
      <c r="Z3" s="146"/>
      <c r="AA3" s="147" t="s">
        <v>20</v>
      </c>
      <c r="AB3" s="147"/>
      <c r="AC3" s="148"/>
      <c r="AE3" s="142"/>
      <c r="AF3" s="142" t="s">
        <v>109</v>
      </c>
      <c r="AG3" s="143" t="s">
        <v>21</v>
      </c>
    </row>
    <row r="4" spans="1:33" x14ac:dyDescent="0.25">
      <c r="A4" s="153"/>
      <c r="B4" s="154" t="s">
        <v>90</v>
      </c>
      <c r="C4" s="153" t="s">
        <v>101</v>
      </c>
      <c r="D4" s="142" t="s">
        <v>102</v>
      </c>
      <c r="E4" s="143"/>
      <c r="F4" s="153"/>
      <c r="G4" s="153" t="s">
        <v>90</v>
      </c>
      <c r="H4" s="153" t="s">
        <v>24</v>
      </c>
      <c r="I4" s="155" t="s">
        <v>102</v>
      </c>
      <c r="K4" s="153"/>
      <c r="L4" s="153" t="s">
        <v>90</v>
      </c>
      <c r="M4" s="155" t="s">
        <v>103</v>
      </c>
      <c r="N4" s="155" t="s">
        <v>104</v>
      </c>
      <c r="P4" s="153"/>
      <c r="Q4" s="153" t="s">
        <v>90</v>
      </c>
      <c r="R4" s="155" t="s">
        <v>103</v>
      </c>
      <c r="S4" s="155" t="s">
        <v>104</v>
      </c>
      <c r="U4" s="153"/>
      <c r="V4" s="153" t="s">
        <v>90</v>
      </c>
      <c r="W4" s="155" t="s">
        <v>103</v>
      </c>
      <c r="X4" s="155" t="s">
        <v>104</v>
      </c>
      <c r="Z4" s="153"/>
      <c r="AA4" s="153" t="s">
        <v>90</v>
      </c>
      <c r="AB4" s="153" t="s">
        <v>103</v>
      </c>
      <c r="AC4" s="153" t="s">
        <v>104</v>
      </c>
      <c r="AE4" s="156" t="s">
        <v>11</v>
      </c>
      <c r="AF4" s="157">
        <v>248.26</v>
      </c>
      <c r="AG4" s="142">
        <v>16.3</v>
      </c>
    </row>
    <row r="5" spans="1:33" x14ac:dyDescent="0.25">
      <c r="A5" s="142">
        <v>1</v>
      </c>
      <c r="B5" s="142">
        <v>260</v>
      </c>
      <c r="C5" s="142">
        <f>B5/B5*100</f>
        <v>100</v>
      </c>
      <c r="D5" s="142">
        <f>100-C5</f>
        <v>0</v>
      </c>
      <c r="E5" s="143"/>
      <c r="F5" s="142">
        <v>2</v>
      </c>
      <c r="G5" s="142">
        <v>0</v>
      </c>
      <c r="H5" s="142">
        <f>G5/B5*100</f>
        <v>0</v>
      </c>
      <c r="I5" s="142">
        <f>100-H5</f>
        <v>100</v>
      </c>
      <c r="K5" s="142">
        <v>3</v>
      </c>
      <c r="L5" s="142">
        <v>100</v>
      </c>
      <c r="M5" s="142">
        <f>L5/B5*100</f>
        <v>38.461538461538467</v>
      </c>
      <c r="N5" s="142">
        <f>100-M5</f>
        <v>61.538461538461533</v>
      </c>
      <c r="P5" s="142">
        <v>4</v>
      </c>
      <c r="Q5" s="142">
        <v>152</v>
      </c>
      <c r="R5" s="157">
        <f>Q5/B5*100</f>
        <v>58.461538461538467</v>
      </c>
      <c r="S5" s="142">
        <f>100-R5</f>
        <v>41.538461538461533</v>
      </c>
      <c r="U5" s="142">
        <v>5</v>
      </c>
      <c r="V5" s="142">
        <v>148</v>
      </c>
      <c r="W5" s="142">
        <f t="shared" ref="W5:W31" si="0">V5/B5*100</f>
        <v>56.92307692307692</v>
      </c>
      <c r="X5" s="142">
        <f>100-W5</f>
        <v>43.07692307692308</v>
      </c>
      <c r="Z5" s="142">
        <v>6</v>
      </c>
      <c r="AA5" s="142">
        <v>163</v>
      </c>
      <c r="AB5" s="157">
        <f>AA5/B5*100</f>
        <v>62.692307692307693</v>
      </c>
      <c r="AC5" s="157">
        <f>100-AB5</f>
        <v>37.307692307692307</v>
      </c>
      <c r="AE5" s="142" t="s">
        <v>68</v>
      </c>
      <c r="AF5" s="156">
        <v>0</v>
      </c>
      <c r="AG5" s="156">
        <v>0</v>
      </c>
    </row>
    <row r="6" spans="1:33" x14ac:dyDescent="0.25">
      <c r="A6" s="142">
        <v>1</v>
      </c>
      <c r="B6" s="142">
        <v>260</v>
      </c>
      <c r="C6" s="142">
        <f t="shared" ref="C6:C31" si="1">B6/B6*100</f>
        <v>100</v>
      </c>
      <c r="D6" s="142">
        <f t="shared" ref="D6:D31" si="2">100-C6</f>
        <v>0</v>
      </c>
      <c r="E6" s="143"/>
      <c r="F6" s="142">
        <v>2</v>
      </c>
      <c r="G6" s="142">
        <v>0</v>
      </c>
      <c r="H6" s="142">
        <f t="shared" ref="H6:H31" si="3">G6/B6*100</f>
        <v>0</v>
      </c>
      <c r="I6" s="142">
        <f t="shared" ref="I6:I31" si="4">100-H6</f>
        <v>100</v>
      </c>
      <c r="K6" s="142">
        <v>3</v>
      </c>
      <c r="L6" s="142">
        <v>98</v>
      </c>
      <c r="M6" s="142">
        <f t="shared" ref="M6:M31" si="5">L6/B6*100</f>
        <v>37.692307692307693</v>
      </c>
      <c r="N6" s="142">
        <f t="shared" ref="N6:N31" si="6">100-M6</f>
        <v>62.307692307692307</v>
      </c>
      <c r="P6" s="142">
        <v>4</v>
      </c>
      <c r="Q6" s="142">
        <v>130</v>
      </c>
      <c r="R6" s="157">
        <f t="shared" ref="R6:R31" si="7">Q6/B6*100</f>
        <v>50</v>
      </c>
      <c r="S6" s="142">
        <f t="shared" ref="S6:S31" si="8">100-R6</f>
        <v>50</v>
      </c>
      <c r="U6" s="142">
        <v>5</v>
      </c>
      <c r="V6" s="142">
        <v>140</v>
      </c>
      <c r="W6" s="142">
        <f t="shared" si="0"/>
        <v>53.846153846153847</v>
      </c>
      <c r="X6" s="142">
        <f t="shared" ref="X6:X31" si="9">100-W6</f>
        <v>46.153846153846153</v>
      </c>
      <c r="Z6" s="142">
        <v>6</v>
      </c>
      <c r="AA6" s="142">
        <v>164</v>
      </c>
      <c r="AB6" s="157">
        <f t="shared" ref="AB6:AB31" si="10">AA6/B6*100</f>
        <v>63.076923076923073</v>
      </c>
      <c r="AC6" s="157">
        <f t="shared" ref="AC6:AC31" si="11">100-AB6</f>
        <v>36.923076923076927</v>
      </c>
      <c r="AE6" s="142" t="s">
        <v>105</v>
      </c>
      <c r="AF6" s="156">
        <v>101.33</v>
      </c>
      <c r="AG6" s="156">
        <v>16.46</v>
      </c>
    </row>
    <row r="7" spans="1:33" x14ac:dyDescent="0.25">
      <c r="A7" s="142">
        <v>1</v>
      </c>
      <c r="B7" s="142">
        <v>251</v>
      </c>
      <c r="C7" s="142">
        <f t="shared" si="1"/>
        <v>100</v>
      </c>
      <c r="D7" s="142">
        <f t="shared" si="2"/>
        <v>0</v>
      </c>
      <c r="E7" s="143"/>
      <c r="F7" s="142">
        <v>2</v>
      </c>
      <c r="G7" s="142">
        <v>0</v>
      </c>
      <c r="H7" s="142">
        <f t="shared" si="3"/>
        <v>0</v>
      </c>
      <c r="I7" s="142">
        <f t="shared" si="4"/>
        <v>100</v>
      </c>
      <c r="K7" s="142">
        <v>3</v>
      </c>
      <c r="L7" s="142">
        <v>92</v>
      </c>
      <c r="M7" s="142">
        <f t="shared" si="5"/>
        <v>36.65338645418327</v>
      </c>
      <c r="N7" s="142">
        <f t="shared" si="6"/>
        <v>63.34661354581673</v>
      </c>
      <c r="P7" s="142">
        <v>4</v>
      </c>
      <c r="Q7" s="142">
        <v>125</v>
      </c>
      <c r="R7" s="157">
        <f t="shared" si="7"/>
        <v>49.800796812749006</v>
      </c>
      <c r="S7" s="142">
        <f t="shared" si="8"/>
        <v>50.199203187250994</v>
      </c>
      <c r="U7" s="142">
        <v>5</v>
      </c>
      <c r="V7" s="142">
        <v>142</v>
      </c>
      <c r="W7" s="142">
        <f t="shared" si="0"/>
        <v>56.573705179282875</v>
      </c>
      <c r="X7" s="142">
        <f t="shared" si="9"/>
        <v>43.426294820717125</v>
      </c>
      <c r="Z7" s="142">
        <v>6</v>
      </c>
      <c r="AA7" s="142">
        <v>157</v>
      </c>
      <c r="AB7" s="157">
        <f t="shared" si="10"/>
        <v>62.549800796812747</v>
      </c>
      <c r="AC7" s="157">
        <f t="shared" si="11"/>
        <v>37.450199203187253</v>
      </c>
      <c r="AE7" s="142" t="s">
        <v>106</v>
      </c>
      <c r="AF7" s="156">
        <v>124.81</v>
      </c>
      <c r="AG7" s="156">
        <v>18.41</v>
      </c>
    </row>
    <row r="8" spans="1:33" x14ac:dyDescent="0.25">
      <c r="A8" s="142">
        <v>1</v>
      </c>
      <c r="B8" s="142">
        <v>269</v>
      </c>
      <c r="C8" s="142">
        <f t="shared" si="1"/>
        <v>100</v>
      </c>
      <c r="D8" s="142">
        <f t="shared" si="2"/>
        <v>0</v>
      </c>
      <c r="E8" s="143"/>
      <c r="F8" s="142">
        <v>2</v>
      </c>
      <c r="G8" s="142">
        <v>0</v>
      </c>
      <c r="H8" s="142">
        <f t="shared" si="3"/>
        <v>0</v>
      </c>
      <c r="I8" s="142">
        <f t="shared" si="4"/>
        <v>100</v>
      </c>
      <c r="K8" s="142">
        <v>3</v>
      </c>
      <c r="L8" s="142">
        <v>104</v>
      </c>
      <c r="M8" s="142">
        <f t="shared" si="5"/>
        <v>38.661710037174721</v>
      </c>
      <c r="N8" s="142">
        <f t="shared" si="6"/>
        <v>61.338289962825279</v>
      </c>
      <c r="P8" s="142">
        <v>4</v>
      </c>
      <c r="Q8" s="142">
        <v>145</v>
      </c>
      <c r="R8" s="157">
        <f t="shared" si="7"/>
        <v>53.903345724907062</v>
      </c>
      <c r="S8" s="142">
        <f t="shared" si="8"/>
        <v>46.096654275092938</v>
      </c>
      <c r="U8" s="142">
        <v>5</v>
      </c>
      <c r="V8" s="142">
        <v>116</v>
      </c>
      <c r="W8" s="142">
        <f t="shared" si="0"/>
        <v>43.122676579925653</v>
      </c>
      <c r="X8" s="142">
        <f t="shared" si="9"/>
        <v>56.877323420074347</v>
      </c>
      <c r="Z8" s="142">
        <v>6</v>
      </c>
      <c r="AA8" s="142">
        <v>172</v>
      </c>
      <c r="AB8" s="157">
        <f t="shared" si="10"/>
        <v>63.940520446096649</v>
      </c>
      <c r="AC8" s="157">
        <f t="shared" si="11"/>
        <v>36.059479553903351</v>
      </c>
      <c r="AE8" s="142" t="s">
        <v>107</v>
      </c>
      <c r="AF8" s="156">
        <v>141.81</v>
      </c>
      <c r="AG8" s="156">
        <v>17.170000000000002</v>
      </c>
    </row>
    <row r="9" spans="1:33" x14ac:dyDescent="0.25">
      <c r="A9" s="142">
        <v>1</v>
      </c>
      <c r="B9" s="142">
        <v>291</v>
      </c>
      <c r="C9" s="142">
        <f t="shared" si="1"/>
        <v>100</v>
      </c>
      <c r="D9" s="142">
        <f t="shared" si="2"/>
        <v>0</v>
      </c>
      <c r="E9" s="143"/>
      <c r="F9" s="142">
        <v>2</v>
      </c>
      <c r="G9" s="142">
        <v>0</v>
      </c>
      <c r="H9" s="142">
        <f t="shared" si="3"/>
        <v>0</v>
      </c>
      <c r="I9" s="142">
        <f t="shared" si="4"/>
        <v>100</v>
      </c>
      <c r="K9" s="142">
        <v>3</v>
      </c>
      <c r="L9" s="142">
        <v>81</v>
      </c>
      <c r="M9" s="142">
        <f t="shared" si="5"/>
        <v>27.835051546391753</v>
      </c>
      <c r="N9" s="142">
        <f t="shared" si="6"/>
        <v>72.164948453608247</v>
      </c>
      <c r="P9" s="142">
        <v>4</v>
      </c>
      <c r="Q9" s="142">
        <v>142</v>
      </c>
      <c r="R9" s="157">
        <f t="shared" si="7"/>
        <v>48.797250859106526</v>
      </c>
      <c r="S9" s="142">
        <f t="shared" si="8"/>
        <v>51.202749140893474</v>
      </c>
      <c r="U9" s="142">
        <v>5</v>
      </c>
      <c r="V9" s="142">
        <v>119</v>
      </c>
      <c r="W9" s="142">
        <f t="shared" si="0"/>
        <v>40.893470790378004</v>
      </c>
      <c r="X9" s="142">
        <f t="shared" si="9"/>
        <v>59.106529209621996</v>
      </c>
      <c r="Z9" s="142">
        <v>6</v>
      </c>
      <c r="AA9" s="142">
        <v>142</v>
      </c>
      <c r="AB9" s="157">
        <f t="shared" si="10"/>
        <v>48.797250859106526</v>
      </c>
      <c r="AC9" s="157">
        <f t="shared" si="11"/>
        <v>51.202749140893474</v>
      </c>
      <c r="AE9" s="142" t="s">
        <v>20</v>
      </c>
      <c r="AF9" s="156">
        <v>131.69999999999999</v>
      </c>
      <c r="AG9" s="156">
        <v>21.88</v>
      </c>
    </row>
    <row r="10" spans="1:33" x14ac:dyDescent="0.25">
      <c r="A10" s="142">
        <v>1</v>
      </c>
      <c r="B10" s="142">
        <v>242</v>
      </c>
      <c r="C10" s="142">
        <f t="shared" si="1"/>
        <v>100</v>
      </c>
      <c r="D10" s="142">
        <f t="shared" si="2"/>
        <v>0</v>
      </c>
      <c r="E10" s="143"/>
      <c r="F10" s="142">
        <v>2</v>
      </c>
      <c r="G10" s="142">
        <v>0</v>
      </c>
      <c r="H10" s="142">
        <f t="shared" si="3"/>
        <v>0</v>
      </c>
      <c r="I10" s="142">
        <f t="shared" si="4"/>
        <v>100</v>
      </c>
      <c r="K10" s="142">
        <v>3</v>
      </c>
      <c r="L10" s="142">
        <v>77</v>
      </c>
      <c r="M10" s="142">
        <f t="shared" si="5"/>
        <v>31.818181818181817</v>
      </c>
      <c r="N10" s="142">
        <f t="shared" si="6"/>
        <v>68.181818181818187</v>
      </c>
      <c r="P10" s="142">
        <v>4</v>
      </c>
      <c r="Q10" s="142">
        <v>141</v>
      </c>
      <c r="R10" s="157">
        <f t="shared" si="7"/>
        <v>58.264462809917347</v>
      </c>
      <c r="S10" s="142">
        <f t="shared" si="8"/>
        <v>41.735537190082653</v>
      </c>
      <c r="U10" s="142">
        <v>5</v>
      </c>
      <c r="V10" s="142">
        <v>118</v>
      </c>
      <c r="W10" s="142">
        <f t="shared" si="0"/>
        <v>48.760330578512395</v>
      </c>
      <c r="X10" s="142">
        <f t="shared" si="9"/>
        <v>51.239669421487605</v>
      </c>
      <c r="Z10" s="142">
        <v>6</v>
      </c>
      <c r="AA10" s="142">
        <v>139</v>
      </c>
      <c r="AB10" s="157">
        <f t="shared" si="10"/>
        <v>57.438016528925615</v>
      </c>
      <c r="AC10" s="157">
        <f t="shared" si="11"/>
        <v>42.561983471074385</v>
      </c>
      <c r="AE10" s="149"/>
      <c r="AF10" s="149"/>
      <c r="AG10" s="149"/>
    </row>
    <row r="11" spans="1:33" x14ac:dyDescent="0.25">
      <c r="A11" s="142">
        <v>1</v>
      </c>
      <c r="B11" s="142">
        <v>261</v>
      </c>
      <c r="C11" s="142">
        <f t="shared" si="1"/>
        <v>100</v>
      </c>
      <c r="D11" s="142">
        <f t="shared" si="2"/>
        <v>0</v>
      </c>
      <c r="E11" s="143"/>
      <c r="F11" s="142">
        <v>2</v>
      </c>
      <c r="G11" s="142">
        <v>0</v>
      </c>
      <c r="H11" s="142">
        <f t="shared" si="3"/>
        <v>0</v>
      </c>
      <c r="I11" s="142">
        <f t="shared" si="4"/>
        <v>100</v>
      </c>
      <c r="K11" s="142">
        <v>3</v>
      </c>
      <c r="L11" s="142">
        <v>123</v>
      </c>
      <c r="M11" s="142">
        <f t="shared" si="5"/>
        <v>47.126436781609193</v>
      </c>
      <c r="N11" s="142">
        <f t="shared" si="6"/>
        <v>52.873563218390807</v>
      </c>
      <c r="P11" s="142">
        <v>4</v>
      </c>
      <c r="Q11" s="142">
        <v>130</v>
      </c>
      <c r="R11" s="157">
        <f t="shared" si="7"/>
        <v>49.808429118773944</v>
      </c>
      <c r="S11" s="142">
        <f t="shared" si="8"/>
        <v>50.191570881226056</v>
      </c>
      <c r="U11" s="142">
        <v>5</v>
      </c>
      <c r="V11" s="142">
        <v>175</v>
      </c>
      <c r="W11" s="142">
        <f t="shared" si="0"/>
        <v>67.049808429118769</v>
      </c>
      <c r="X11" s="142">
        <f t="shared" si="9"/>
        <v>32.950191570881231</v>
      </c>
      <c r="Z11" s="142">
        <v>6</v>
      </c>
      <c r="AA11" s="142">
        <v>165</v>
      </c>
      <c r="AB11" s="157">
        <f t="shared" si="10"/>
        <v>63.218390804597703</v>
      </c>
      <c r="AC11" s="157">
        <f t="shared" si="11"/>
        <v>36.781609195402297</v>
      </c>
      <c r="AE11" s="149"/>
      <c r="AF11" s="149"/>
      <c r="AG11" s="149"/>
    </row>
    <row r="12" spans="1:33" x14ac:dyDescent="0.25">
      <c r="A12" s="142">
        <v>1</v>
      </c>
      <c r="B12" s="142">
        <v>257</v>
      </c>
      <c r="C12" s="142">
        <f t="shared" si="1"/>
        <v>100</v>
      </c>
      <c r="D12" s="142">
        <f t="shared" si="2"/>
        <v>0</v>
      </c>
      <c r="E12" s="143"/>
      <c r="F12" s="142">
        <v>2</v>
      </c>
      <c r="G12" s="142">
        <v>0</v>
      </c>
      <c r="H12" s="142">
        <f t="shared" si="3"/>
        <v>0</v>
      </c>
      <c r="I12" s="142">
        <f t="shared" si="4"/>
        <v>100</v>
      </c>
      <c r="K12" s="142">
        <v>3</v>
      </c>
      <c r="L12" s="142">
        <v>101</v>
      </c>
      <c r="M12" s="142">
        <f t="shared" si="5"/>
        <v>39.299610894941637</v>
      </c>
      <c r="N12" s="142">
        <f t="shared" si="6"/>
        <v>60.700389105058363</v>
      </c>
      <c r="P12" s="142">
        <v>4</v>
      </c>
      <c r="Q12" s="142">
        <v>129</v>
      </c>
      <c r="R12" s="157">
        <f t="shared" si="7"/>
        <v>50.194552529182879</v>
      </c>
      <c r="S12" s="142">
        <f t="shared" si="8"/>
        <v>49.805447470817121</v>
      </c>
      <c r="U12" s="142">
        <v>5</v>
      </c>
      <c r="V12" s="142">
        <v>177</v>
      </c>
      <c r="W12" s="142">
        <f t="shared" si="0"/>
        <v>68.871595330739297</v>
      </c>
      <c r="X12" s="142">
        <f t="shared" si="9"/>
        <v>31.128404669260703</v>
      </c>
      <c r="Z12" s="142">
        <v>6</v>
      </c>
      <c r="AA12" s="142">
        <v>129</v>
      </c>
      <c r="AB12" s="157">
        <f t="shared" si="10"/>
        <v>50.194552529182879</v>
      </c>
      <c r="AC12" s="157">
        <f t="shared" si="11"/>
        <v>49.805447470817121</v>
      </c>
      <c r="AE12" s="149"/>
      <c r="AF12" s="149"/>
      <c r="AG12" s="149"/>
    </row>
    <row r="13" spans="1:33" x14ac:dyDescent="0.25">
      <c r="A13" s="142">
        <v>1</v>
      </c>
      <c r="B13" s="142">
        <v>227</v>
      </c>
      <c r="C13" s="142">
        <f t="shared" si="1"/>
        <v>100</v>
      </c>
      <c r="D13" s="142">
        <f t="shared" si="2"/>
        <v>0</v>
      </c>
      <c r="E13" s="143"/>
      <c r="F13" s="142">
        <v>2</v>
      </c>
      <c r="G13" s="142">
        <v>0</v>
      </c>
      <c r="H13" s="142">
        <f t="shared" si="3"/>
        <v>0</v>
      </c>
      <c r="I13" s="142">
        <f t="shared" si="4"/>
        <v>100</v>
      </c>
      <c r="K13" s="142">
        <v>3</v>
      </c>
      <c r="L13" s="142">
        <v>94</v>
      </c>
      <c r="M13" s="142">
        <f t="shared" si="5"/>
        <v>41.409691629955944</v>
      </c>
      <c r="N13" s="142">
        <f t="shared" si="6"/>
        <v>58.590308370044056</v>
      </c>
      <c r="P13" s="142">
        <v>4</v>
      </c>
      <c r="Q13" s="142">
        <v>109</v>
      </c>
      <c r="R13" s="157">
        <f t="shared" si="7"/>
        <v>48.017621145374449</v>
      </c>
      <c r="S13" s="142">
        <f t="shared" si="8"/>
        <v>51.982378854625551</v>
      </c>
      <c r="U13" s="142">
        <v>5</v>
      </c>
      <c r="V13" s="142">
        <v>171</v>
      </c>
      <c r="W13" s="142">
        <f t="shared" si="0"/>
        <v>75.330396475770925</v>
      </c>
      <c r="X13" s="142">
        <f t="shared" si="9"/>
        <v>24.669603524229075</v>
      </c>
      <c r="Z13" s="142">
        <v>6</v>
      </c>
      <c r="AA13" s="142">
        <v>113</v>
      </c>
      <c r="AB13" s="157">
        <f t="shared" si="10"/>
        <v>49.779735682819378</v>
      </c>
      <c r="AC13" s="157">
        <f t="shared" si="11"/>
        <v>50.220264317180622</v>
      </c>
      <c r="AE13" s="149"/>
      <c r="AF13" s="149"/>
      <c r="AG13" s="149"/>
    </row>
    <row r="14" spans="1:33" x14ac:dyDescent="0.25">
      <c r="A14" s="142">
        <v>1</v>
      </c>
      <c r="B14" s="142">
        <v>269</v>
      </c>
      <c r="C14" s="142">
        <f t="shared" si="1"/>
        <v>100</v>
      </c>
      <c r="D14" s="142">
        <f t="shared" si="2"/>
        <v>0</v>
      </c>
      <c r="E14" s="143"/>
      <c r="F14" s="142">
        <v>2</v>
      </c>
      <c r="G14" s="142">
        <v>0</v>
      </c>
      <c r="H14" s="142">
        <f t="shared" si="3"/>
        <v>0</v>
      </c>
      <c r="I14" s="142">
        <f t="shared" si="4"/>
        <v>100</v>
      </c>
      <c r="K14" s="142">
        <v>3</v>
      </c>
      <c r="L14" s="142">
        <v>132</v>
      </c>
      <c r="M14" s="142">
        <f t="shared" si="5"/>
        <v>49.070631970260223</v>
      </c>
      <c r="N14" s="142">
        <f t="shared" si="6"/>
        <v>50.929368029739777</v>
      </c>
      <c r="P14" s="142">
        <v>4</v>
      </c>
      <c r="Q14" s="142">
        <v>145</v>
      </c>
      <c r="R14" s="157">
        <f t="shared" si="7"/>
        <v>53.903345724907062</v>
      </c>
      <c r="S14" s="142">
        <f t="shared" si="8"/>
        <v>46.096654275092938</v>
      </c>
      <c r="U14" s="142">
        <v>5</v>
      </c>
      <c r="V14" s="142">
        <v>166</v>
      </c>
      <c r="W14" s="142">
        <f t="shared" si="0"/>
        <v>61.710037174721187</v>
      </c>
      <c r="X14" s="142">
        <f t="shared" si="9"/>
        <v>38.289962825278813</v>
      </c>
      <c r="Z14" s="142">
        <v>6</v>
      </c>
      <c r="AA14" s="142">
        <v>138</v>
      </c>
      <c r="AB14" s="157">
        <f t="shared" si="10"/>
        <v>51.301115241635685</v>
      </c>
      <c r="AC14" s="157">
        <f t="shared" si="11"/>
        <v>48.698884758364315</v>
      </c>
      <c r="AE14" s="149"/>
      <c r="AF14" s="149"/>
      <c r="AG14" s="149"/>
    </row>
    <row r="15" spans="1:33" x14ac:dyDescent="0.25">
      <c r="A15" s="142">
        <v>1</v>
      </c>
      <c r="B15" s="160">
        <v>249</v>
      </c>
      <c r="C15" s="142">
        <f t="shared" si="1"/>
        <v>100</v>
      </c>
      <c r="D15" s="142">
        <f t="shared" si="2"/>
        <v>0</v>
      </c>
      <c r="E15" s="143"/>
      <c r="F15" s="142">
        <v>2</v>
      </c>
      <c r="G15" s="142">
        <v>0</v>
      </c>
      <c r="H15" s="142">
        <f t="shared" si="3"/>
        <v>0</v>
      </c>
      <c r="I15" s="142">
        <f t="shared" si="4"/>
        <v>100</v>
      </c>
      <c r="K15" s="142">
        <v>3</v>
      </c>
      <c r="L15" s="160">
        <v>104</v>
      </c>
      <c r="M15" s="142">
        <f t="shared" si="5"/>
        <v>41.76706827309237</v>
      </c>
      <c r="N15" s="142">
        <f t="shared" si="6"/>
        <v>58.23293172690763</v>
      </c>
      <c r="P15" s="142">
        <v>4</v>
      </c>
      <c r="Q15" s="160">
        <v>138</v>
      </c>
      <c r="R15" s="157">
        <f t="shared" si="7"/>
        <v>55.421686746987952</v>
      </c>
      <c r="S15" s="142">
        <f t="shared" si="8"/>
        <v>44.578313253012048</v>
      </c>
      <c r="U15" s="142">
        <v>5</v>
      </c>
      <c r="V15" s="160">
        <v>140</v>
      </c>
      <c r="W15" s="142">
        <f t="shared" si="0"/>
        <v>56.224899598393577</v>
      </c>
      <c r="X15" s="142">
        <f t="shared" si="9"/>
        <v>43.775100401606423</v>
      </c>
      <c r="Z15" s="142">
        <v>6</v>
      </c>
      <c r="AA15" s="142">
        <v>122</v>
      </c>
      <c r="AB15" s="157">
        <f t="shared" si="10"/>
        <v>48.99598393574297</v>
      </c>
      <c r="AC15" s="157">
        <f t="shared" si="11"/>
        <v>51.00401606425703</v>
      </c>
      <c r="AE15" s="149"/>
      <c r="AF15" s="149"/>
      <c r="AG15" s="149"/>
    </row>
    <row r="16" spans="1:33" x14ac:dyDescent="0.25">
      <c r="A16" s="142">
        <v>1</v>
      </c>
      <c r="B16" s="160">
        <v>235</v>
      </c>
      <c r="C16" s="142">
        <f t="shared" si="1"/>
        <v>100</v>
      </c>
      <c r="D16" s="142">
        <f t="shared" si="2"/>
        <v>0</v>
      </c>
      <c r="E16" s="143"/>
      <c r="F16" s="142">
        <v>2</v>
      </c>
      <c r="G16" s="142">
        <v>0</v>
      </c>
      <c r="H16" s="142">
        <f t="shared" si="3"/>
        <v>0</v>
      </c>
      <c r="I16" s="142">
        <f t="shared" si="4"/>
        <v>100</v>
      </c>
      <c r="K16" s="142">
        <v>3</v>
      </c>
      <c r="L16" s="160">
        <v>107</v>
      </c>
      <c r="M16" s="142">
        <f t="shared" si="5"/>
        <v>45.531914893617021</v>
      </c>
      <c r="N16" s="142">
        <f t="shared" si="6"/>
        <v>54.468085106382979</v>
      </c>
      <c r="P16" s="142">
        <v>4</v>
      </c>
      <c r="Q16" s="160">
        <v>133</v>
      </c>
      <c r="R16" s="157">
        <f t="shared" si="7"/>
        <v>56.59574468085107</v>
      </c>
      <c r="S16" s="142">
        <f t="shared" si="8"/>
        <v>43.40425531914893</v>
      </c>
      <c r="U16" s="142">
        <v>5</v>
      </c>
      <c r="V16" s="160">
        <v>146</v>
      </c>
      <c r="W16" s="142">
        <f t="shared" si="0"/>
        <v>62.127659574468083</v>
      </c>
      <c r="X16" s="142">
        <f t="shared" si="9"/>
        <v>37.872340425531917</v>
      </c>
      <c r="Z16" s="142">
        <v>6</v>
      </c>
      <c r="AA16" s="142">
        <v>113</v>
      </c>
      <c r="AB16" s="157">
        <f t="shared" si="10"/>
        <v>48.085106382978722</v>
      </c>
      <c r="AC16" s="157">
        <f t="shared" si="11"/>
        <v>51.914893617021278</v>
      </c>
      <c r="AE16" s="149"/>
      <c r="AF16" s="149"/>
      <c r="AG16" s="149"/>
    </row>
    <row r="17" spans="1:34" x14ac:dyDescent="0.25">
      <c r="A17" s="142">
        <v>1</v>
      </c>
      <c r="B17" s="142">
        <v>257</v>
      </c>
      <c r="C17" s="142">
        <f t="shared" si="1"/>
        <v>100</v>
      </c>
      <c r="D17" s="142">
        <f t="shared" si="2"/>
        <v>0</v>
      </c>
      <c r="E17" s="143"/>
      <c r="F17" s="142">
        <v>2</v>
      </c>
      <c r="G17" s="142">
        <v>0</v>
      </c>
      <c r="H17" s="142">
        <f t="shared" si="3"/>
        <v>0</v>
      </c>
      <c r="I17" s="142">
        <f t="shared" si="4"/>
        <v>100</v>
      </c>
      <c r="K17" s="142">
        <v>3</v>
      </c>
      <c r="L17" s="142">
        <v>88</v>
      </c>
      <c r="M17" s="142">
        <f t="shared" si="5"/>
        <v>34.24124513618677</v>
      </c>
      <c r="N17" s="142">
        <f t="shared" si="6"/>
        <v>65.758754863813238</v>
      </c>
      <c r="P17" s="142">
        <v>4</v>
      </c>
      <c r="Q17" s="142">
        <v>98</v>
      </c>
      <c r="R17" s="157">
        <f t="shared" si="7"/>
        <v>38.132295719844358</v>
      </c>
      <c r="S17" s="142">
        <f t="shared" si="8"/>
        <v>61.867704280155642</v>
      </c>
      <c r="U17" s="142">
        <v>5</v>
      </c>
      <c r="V17" s="142">
        <v>122</v>
      </c>
      <c r="W17" s="142">
        <f t="shared" si="0"/>
        <v>47.470817120622563</v>
      </c>
      <c r="X17" s="142">
        <f t="shared" si="9"/>
        <v>52.529182879377437</v>
      </c>
      <c r="Z17" s="142">
        <v>6</v>
      </c>
      <c r="AA17" s="142">
        <v>120</v>
      </c>
      <c r="AB17" s="157">
        <f t="shared" si="10"/>
        <v>46.692607003891048</v>
      </c>
      <c r="AC17" s="157">
        <f t="shared" si="11"/>
        <v>53.307392996108952</v>
      </c>
      <c r="AE17" s="149"/>
      <c r="AF17" s="149"/>
      <c r="AG17" s="149"/>
    </row>
    <row r="18" spans="1:34" x14ac:dyDescent="0.25">
      <c r="A18" s="142">
        <v>1</v>
      </c>
      <c r="B18" s="142">
        <v>248</v>
      </c>
      <c r="C18" s="142">
        <f t="shared" si="1"/>
        <v>100</v>
      </c>
      <c r="D18" s="142">
        <f t="shared" si="2"/>
        <v>0</v>
      </c>
      <c r="E18" s="143"/>
      <c r="F18" s="142">
        <v>2</v>
      </c>
      <c r="G18" s="142">
        <v>0</v>
      </c>
      <c r="H18" s="142">
        <f t="shared" si="3"/>
        <v>0</v>
      </c>
      <c r="I18" s="142">
        <f t="shared" si="4"/>
        <v>100</v>
      </c>
      <c r="K18" s="142">
        <v>3</v>
      </c>
      <c r="L18" s="142">
        <v>72</v>
      </c>
      <c r="M18" s="142">
        <f t="shared" si="5"/>
        <v>29.032258064516132</v>
      </c>
      <c r="N18" s="142">
        <f t="shared" si="6"/>
        <v>70.967741935483872</v>
      </c>
      <c r="P18" s="142">
        <v>4</v>
      </c>
      <c r="Q18" s="142">
        <v>96</v>
      </c>
      <c r="R18" s="157">
        <f t="shared" si="7"/>
        <v>38.70967741935484</v>
      </c>
      <c r="S18" s="142">
        <f t="shared" si="8"/>
        <v>61.29032258064516</v>
      </c>
      <c r="U18" s="142">
        <v>5</v>
      </c>
      <c r="V18" s="142">
        <v>129</v>
      </c>
      <c r="W18" s="142">
        <f t="shared" si="0"/>
        <v>52.016129032258064</v>
      </c>
      <c r="X18" s="142">
        <f t="shared" si="9"/>
        <v>47.983870967741936</v>
      </c>
      <c r="Z18" s="142">
        <v>6</v>
      </c>
      <c r="AA18" s="142">
        <v>109</v>
      </c>
      <c r="AB18" s="157">
        <f t="shared" si="10"/>
        <v>43.951612903225808</v>
      </c>
      <c r="AC18" s="157">
        <f t="shared" si="11"/>
        <v>56.048387096774192</v>
      </c>
      <c r="AE18" s="143" t="s">
        <v>110</v>
      </c>
    </row>
    <row r="19" spans="1:34" x14ac:dyDescent="0.25">
      <c r="A19" s="142">
        <v>1</v>
      </c>
      <c r="B19" s="142">
        <v>234</v>
      </c>
      <c r="C19" s="142">
        <f t="shared" si="1"/>
        <v>100</v>
      </c>
      <c r="D19" s="142">
        <f t="shared" si="2"/>
        <v>0</v>
      </c>
      <c r="E19" s="143"/>
      <c r="F19" s="142">
        <v>2</v>
      </c>
      <c r="G19" s="142">
        <v>0</v>
      </c>
      <c r="H19" s="142">
        <f t="shared" si="3"/>
        <v>0</v>
      </c>
      <c r="I19" s="142">
        <f t="shared" si="4"/>
        <v>100</v>
      </c>
      <c r="K19" s="142">
        <v>3</v>
      </c>
      <c r="L19" s="142">
        <v>75</v>
      </c>
      <c r="M19" s="142">
        <f t="shared" si="5"/>
        <v>32.051282051282051</v>
      </c>
      <c r="N19" s="142">
        <f t="shared" si="6"/>
        <v>67.948717948717956</v>
      </c>
      <c r="P19" s="142">
        <v>4</v>
      </c>
      <c r="Q19" s="142">
        <v>93</v>
      </c>
      <c r="R19" s="157">
        <f t="shared" si="7"/>
        <v>39.743589743589745</v>
      </c>
      <c r="S19" s="142">
        <f t="shared" si="8"/>
        <v>60.256410256410255</v>
      </c>
      <c r="U19" s="142">
        <v>5</v>
      </c>
      <c r="V19" s="142">
        <v>137</v>
      </c>
      <c r="W19" s="142">
        <f t="shared" si="0"/>
        <v>58.547008547008552</v>
      </c>
      <c r="X19" s="142">
        <f t="shared" si="9"/>
        <v>41.452991452991448</v>
      </c>
      <c r="Z19" s="142">
        <v>6</v>
      </c>
      <c r="AA19" s="142">
        <v>104</v>
      </c>
      <c r="AB19" s="157">
        <f t="shared" si="10"/>
        <v>44.444444444444443</v>
      </c>
      <c r="AC19" s="157">
        <f t="shared" si="11"/>
        <v>55.555555555555557</v>
      </c>
      <c r="AE19" s="142"/>
      <c r="AF19" s="142" t="s">
        <v>109</v>
      </c>
      <c r="AG19" s="142" t="s">
        <v>21</v>
      </c>
    </row>
    <row r="20" spans="1:34" x14ac:dyDescent="0.25">
      <c r="A20" s="142">
        <v>1</v>
      </c>
      <c r="B20" s="142">
        <v>235</v>
      </c>
      <c r="C20" s="142">
        <f t="shared" si="1"/>
        <v>100</v>
      </c>
      <c r="D20" s="142">
        <f t="shared" si="2"/>
        <v>0</v>
      </c>
      <c r="E20" s="143"/>
      <c r="F20" s="142">
        <v>2</v>
      </c>
      <c r="G20" s="142">
        <v>0</v>
      </c>
      <c r="H20" s="142">
        <f t="shared" si="3"/>
        <v>0</v>
      </c>
      <c r="I20" s="142">
        <f t="shared" si="4"/>
        <v>100</v>
      </c>
      <c r="K20" s="142">
        <v>3</v>
      </c>
      <c r="L20" s="142">
        <v>107</v>
      </c>
      <c r="M20" s="142">
        <f t="shared" si="5"/>
        <v>45.531914893617021</v>
      </c>
      <c r="N20" s="142">
        <f t="shared" si="6"/>
        <v>54.468085106382979</v>
      </c>
      <c r="P20" s="142">
        <v>4</v>
      </c>
      <c r="Q20" s="142">
        <v>154</v>
      </c>
      <c r="R20" s="157">
        <f t="shared" si="7"/>
        <v>65.531914893617014</v>
      </c>
      <c r="S20" s="142">
        <f t="shared" si="8"/>
        <v>34.468085106382986</v>
      </c>
      <c r="U20" s="142">
        <v>5</v>
      </c>
      <c r="V20" s="142">
        <v>137</v>
      </c>
      <c r="W20" s="142">
        <f t="shared" si="0"/>
        <v>58.297872340425528</v>
      </c>
      <c r="X20" s="142">
        <f t="shared" si="9"/>
        <v>41.702127659574472</v>
      </c>
      <c r="Z20" s="142">
        <v>6</v>
      </c>
      <c r="AA20" s="142">
        <v>124</v>
      </c>
      <c r="AB20" s="157">
        <f t="shared" si="10"/>
        <v>52.765957446808507</v>
      </c>
      <c r="AC20" s="157">
        <f t="shared" si="11"/>
        <v>47.234042553191493</v>
      </c>
      <c r="AE20" s="156" t="s">
        <v>11</v>
      </c>
      <c r="AF20" s="142">
        <v>100</v>
      </c>
      <c r="AG20" s="142">
        <v>0</v>
      </c>
    </row>
    <row r="21" spans="1:34" x14ac:dyDescent="0.25">
      <c r="A21" s="142">
        <v>1</v>
      </c>
      <c r="B21" s="142">
        <v>230</v>
      </c>
      <c r="C21" s="142">
        <f t="shared" si="1"/>
        <v>100</v>
      </c>
      <c r="D21" s="142">
        <f t="shared" si="2"/>
        <v>0</v>
      </c>
      <c r="E21" s="143"/>
      <c r="F21" s="142">
        <v>2</v>
      </c>
      <c r="G21" s="142">
        <v>0</v>
      </c>
      <c r="H21" s="142">
        <f t="shared" si="3"/>
        <v>0</v>
      </c>
      <c r="I21" s="142">
        <f t="shared" si="4"/>
        <v>100</v>
      </c>
      <c r="K21" s="142">
        <v>3</v>
      </c>
      <c r="L21" s="142">
        <v>88</v>
      </c>
      <c r="M21" s="142">
        <f t="shared" si="5"/>
        <v>38.260869565217391</v>
      </c>
      <c r="N21" s="142">
        <f t="shared" si="6"/>
        <v>61.739130434782609</v>
      </c>
      <c r="P21" s="142">
        <v>4</v>
      </c>
      <c r="Q21" s="142">
        <v>145</v>
      </c>
      <c r="R21" s="157">
        <f t="shared" si="7"/>
        <v>63.04347826086957</v>
      </c>
      <c r="S21" s="142">
        <f t="shared" si="8"/>
        <v>36.95652173913043</v>
      </c>
      <c r="U21" s="142">
        <v>5</v>
      </c>
      <c r="V21" s="142">
        <v>123</v>
      </c>
      <c r="W21" s="142">
        <f t="shared" si="0"/>
        <v>53.478260869565219</v>
      </c>
      <c r="X21" s="142">
        <f t="shared" si="9"/>
        <v>46.521739130434781</v>
      </c>
      <c r="Z21" s="142">
        <v>6</v>
      </c>
      <c r="AA21" s="142">
        <v>120</v>
      </c>
      <c r="AB21" s="157">
        <f t="shared" si="10"/>
        <v>52.173913043478258</v>
      </c>
      <c r="AC21" s="157">
        <f t="shared" si="11"/>
        <v>47.826086956521742</v>
      </c>
      <c r="AE21" s="142" t="s">
        <v>68</v>
      </c>
      <c r="AF21" s="156">
        <v>0</v>
      </c>
      <c r="AG21" s="142">
        <v>0</v>
      </c>
    </row>
    <row r="22" spans="1:34" x14ac:dyDescent="0.25">
      <c r="A22" s="142">
        <v>1</v>
      </c>
      <c r="B22" s="142">
        <v>222</v>
      </c>
      <c r="C22" s="142">
        <f t="shared" si="1"/>
        <v>100</v>
      </c>
      <c r="D22" s="142">
        <f t="shared" si="2"/>
        <v>0</v>
      </c>
      <c r="E22" s="143"/>
      <c r="F22" s="142">
        <v>2</v>
      </c>
      <c r="G22" s="142">
        <v>0</v>
      </c>
      <c r="H22" s="142">
        <f t="shared" si="3"/>
        <v>0</v>
      </c>
      <c r="I22" s="142">
        <f t="shared" si="4"/>
        <v>100</v>
      </c>
      <c r="K22" s="142">
        <v>3</v>
      </c>
      <c r="L22" s="142">
        <v>81</v>
      </c>
      <c r="M22" s="142">
        <f t="shared" si="5"/>
        <v>36.486486486486484</v>
      </c>
      <c r="N22" s="142">
        <f t="shared" si="6"/>
        <v>63.513513513513516</v>
      </c>
      <c r="P22" s="142">
        <v>4</v>
      </c>
      <c r="Q22" s="142">
        <v>112</v>
      </c>
      <c r="R22" s="157">
        <f t="shared" si="7"/>
        <v>50.450450450450447</v>
      </c>
      <c r="S22" s="142">
        <f t="shared" si="8"/>
        <v>49.549549549549553</v>
      </c>
      <c r="U22" s="142">
        <v>5</v>
      </c>
      <c r="V22" s="142">
        <v>126</v>
      </c>
      <c r="W22" s="142">
        <f t="shared" si="0"/>
        <v>56.756756756756758</v>
      </c>
      <c r="X22" s="142">
        <f t="shared" si="9"/>
        <v>43.243243243243242</v>
      </c>
      <c r="Z22" s="142">
        <v>6</v>
      </c>
      <c r="AA22" s="142">
        <v>118</v>
      </c>
      <c r="AB22" s="157">
        <f t="shared" si="10"/>
        <v>53.153153153153156</v>
      </c>
      <c r="AC22" s="157">
        <f t="shared" si="11"/>
        <v>46.846846846846844</v>
      </c>
      <c r="AE22" s="142" t="s">
        <v>105</v>
      </c>
      <c r="AF22" s="156">
        <v>40.89</v>
      </c>
      <c r="AG22" s="142">
        <v>6.54</v>
      </c>
    </row>
    <row r="23" spans="1:34" x14ac:dyDescent="0.25">
      <c r="A23" s="142">
        <v>1</v>
      </c>
      <c r="B23" s="142">
        <v>226</v>
      </c>
      <c r="C23" s="142">
        <f t="shared" si="1"/>
        <v>100</v>
      </c>
      <c r="D23" s="142">
        <f t="shared" si="2"/>
        <v>0</v>
      </c>
      <c r="E23" s="143"/>
      <c r="F23" s="142">
        <v>2</v>
      </c>
      <c r="G23" s="142">
        <v>0</v>
      </c>
      <c r="H23" s="142">
        <f t="shared" si="3"/>
        <v>0</v>
      </c>
      <c r="I23" s="142">
        <f t="shared" si="4"/>
        <v>100</v>
      </c>
      <c r="K23" s="142">
        <v>3</v>
      </c>
      <c r="L23" s="142">
        <v>126</v>
      </c>
      <c r="M23" s="142">
        <f t="shared" si="5"/>
        <v>55.752212389380531</v>
      </c>
      <c r="N23" s="142">
        <f t="shared" si="6"/>
        <v>44.247787610619469</v>
      </c>
      <c r="P23" s="142">
        <v>4</v>
      </c>
      <c r="Q23" s="142">
        <v>144</v>
      </c>
      <c r="R23" s="157">
        <f t="shared" si="7"/>
        <v>63.716814159292035</v>
      </c>
      <c r="S23" s="142">
        <f t="shared" si="8"/>
        <v>36.283185840707965</v>
      </c>
      <c r="U23" s="142">
        <v>5</v>
      </c>
      <c r="V23" s="142">
        <v>135</v>
      </c>
      <c r="W23" s="142">
        <f t="shared" si="0"/>
        <v>59.734513274336287</v>
      </c>
      <c r="X23" s="142">
        <f t="shared" si="9"/>
        <v>40.265486725663713</v>
      </c>
      <c r="Z23" s="142">
        <v>6</v>
      </c>
      <c r="AA23" s="142">
        <v>171</v>
      </c>
      <c r="AB23" s="157">
        <f t="shared" si="10"/>
        <v>75.663716814159287</v>
      </c>
      <c r="AC23" s="157">
        <f t="shared" si="11"/>
        <v>24.336283185840713</v>
      </c>
      <c r="AE23" s="142" t="s">
        <v>106</v>
      </c>
      <c r="AF23" s="156">
        <v>50.36</v>
      </c>
      <c r="AG23" s="142">
        <v>7.46</v>
      </c>
    </row>
    <row r="24" spans="1:34" x14ac:dyDescent="0.25">
      <c r="A24" s="142">
        <v>1</v>
      </c>
      <c r="B24" s="142">
        <v>257</v>
      </c>
      <c r="C24" s="142">
        <f t="shared" si="1"/>
        <v>100</v>
      </c>
      <c r="D24" s="142">
        <f t="shared" si="2"/>
        <v>0</v>
      </c>
      <c r="E24" s="143"/>
      <c r="F24" s="142">
        <v>2</v>
      </c>
      <c r="G24" s="142">
        <v>0</v>
      </c>
      <c r="H24" s="142">
        <f t="shared" si="3"/>
        <v>0</v>
      </c>
      <c r="I24" s="142">
        <f t="shared" si="4"/>
        <v>100</v>
      </c>
      <c r="K24" s="142">
        <v>3</v>
      </c>
      <c r="L24" s="142">
        <v>112</v>
      </c>
      <c r="M24" s="142">
        <f t="shared" si="5"/>
        <v>43.579766536964982</v>
      </c>
      <c r="N24" s="142">
        <f t="shared" si="6"/>
        <v>56.420233463035018</v>
      </c>
      <c r="P24" s="142">
        <v>4</v>
      </c>
      <c r="Q24" s="142">
        <v>125</v>
      </c>
      <c r="R24" s="157">
        <f t="shared" si="7"/>
        <v>48.638132295719842</v>
      </c>
      <c r="S24" s="142">
        <f t="shared" si="8"/>
        <v>51.361867704280158</v>
      </c>
      <c r="U24" s="142">
        <v>5</v>
      </c>
      <c r="V24" s="142">
        <v>130</v>
      </c>
      <c r="W24" s="142">
        <f t="shared" si="0"/>
        <v>50.583657587548636</v>
      </c>
      <c r="X24" s="142">
        <f t="shared" si="9"/>
        <v>49.416342412451364</v>
      </c>
      <c r="Z24" s="142">
        <v>6</v>
      </c>
      <c r="AA24" s="142">
        <v>146</v>
      </c>
      <c r="AB24" s="157">
        <f t="shared" si="10"/>
        <v>56.809338521400775</v>
      </c>
      <c r="AC24" s="157">
        <f t="shared" si="11"/>
        <v>43.190661478599225</v>
      </c>
      <c r="AE24" s="142" t="s">
        <v>107</v>
      </c>
      <c r="AF24" s="156">
        <v>57.38</v>
      </c>
      <c r="AG24" s="142">
        <v>7.91</v>
      </c>
    </row>
    <row r="25" spans="1:34" x14ac:dyDescent="0.25">
      <c r="A25" s="142">
        <v>1</v>
      </c>
      <c r="B25" s="142">
        <v>230</v>
      </c>
      <c r="C25" s="142">
        <f t="shared" si="1"/>
        <v>100</v>
      </c>
      <c r="D25" s="142">
        <f t="shared" si="2"/>
        <v>0</v>
      </c>
      <c r="E25" s="143"/>
      <c r="F25" s="142">
        <v>2</v>
      </c>
      <c r="G25" s="142">
        <v>0</v>
      </c>
      <c r="H25" s="142">
        <f t="shared" si="3"/>
        <v>0</v>
      </c>
      <c r="I25" s="142">
        <f t="shared" si="4"/>
        <v>100</v>
      </c>
      <c r="K25" s="142">
        <v>3</v>
      </c>
      <c r="L25" s="142">
        <v>94</v>
      </c>
      <c r="M25" s="142">
        <f t="shared" si="5"/>
        <v>40.869565217391305</v>
      </c>
      <c r="N25" s="142">
        <f t="shared" si="6"/>
        <v>59.130434782608695</v>
      </c>
      <c r="P25" s="142">
        <v>4</v>
      </c>
      <c r="Q25" s="142">
        <v>116</v>
      </c>
      <c r="R25" s="157">
        <f t="shared" si="7"/>
        <v>50.434782608695649</v>
      </c>
      <c r="S25" s="142">
        <f t="shared" si="8"/>
        <v>49.565217391304351</v>
      </c>
      <c r="U25" s="142">
        <v>5</v>
      </c>
      <c r="V25" s="142">
        <v>148</v>
      </c>
      <c r="W25" s="142">
        <f t="shared" si="0"/>
        <v>64.347826086956516</v>
      </c>
      <c r="X25" s="142">
        <f t="shared" si="9"/>
        <v>35.652173913043484</v>
      </c>
      <c r="Z25" s="142">
        <v>6</v>
      </c>
      <c r="AA25" s="142">
        <v>127</v>
      </c>
      <c r="AB25" s="157">
        <f t="shared" si="10"/>
        <v>55.217391304347828</v>
      </c>
      <c r="AC25" s="157">
        <f t="shared" si="11"/>
        <v>44.782608695652172</v>
      </c>
      <c r="AE25" s="142" t="s">
        <v>114</v>
      </c>
      <c r="AF25" s="156">
        <v>53.03</v>
      </c>
      <c r="AG25" s="142">
        <v>8.0299999999999994</v>
      </c>
    </row>
    <row r="26" spans="1:34" x14ac:dyDescent="0.25">
      <c r="A26" s="142">
        <v>1</v>
      </c>
      <c r="B26" s="142">
        <v>246</v>
      </c>
      <c r="C26" s="142">
        <f t="shared" si="1"/>
        <v>100</v>
      </c>
      <c r="D26" s="142">
        <f t="shared" si="2"/>
        <v>0</v>
      </c>
      <c r="E26" s="143"/>
      <c r="F26" s="142">
        <v>2</v>
      </c>
      <c r="G26" s="142">
        <v>0</v>
      </c>
      <c r="H26" s="142">
        <f t="shared" si="3"/>
        <v>0</v>
      </c>
      <c r="I26" s="142">
        <f t="shared" si="4"/>
        <v>100</v>
      </c>
      <c r="K26" s="142">
        <v>3</v>
      </c>
      <c r="L26" s="142">
        <v>109</v>
      </c>
      <c r="M26" s="142">
        <f t="shared" si="5"/>
        <v>44.308943089430898</v>
      </c>
      <c r="N26" s="142">
        <f t="shared" si="6"/>
        <v>55.691056910569102</v>
      </c>
      <c r="P26" s="142">
        <v>4</v>
      </c>
      <c r="Q26" s="142">
        <v>120</v>
      </c>
      <c r="R26" s="157">
        <f t="shared" si="7"/>
        <v>48.780487804878049</v>
      </c>
      <c r="S26" s="142">
        <f t="shared" si="8"/>
        <v>51.219512195121951</v>
      </c>
      <c r="U26" s="142">
        <v>5</v>
      </c>
      <c r="V26" s="142">
        <v>151</v>
      </c>
      <c r="W26" s="142">
        <f t="shared" si="0"/>
        <v>61.382113821138205</v>
      </c>
      <c r="X26" s="142">
        <f t="shared" si="9"/>
        <v>38.617886178861795</v>
      </c>
      <c r="Z26" s="142">
        <v>6</v>
      </c>
      <c r="AA26" s="142">
        <v>117</v>
      </c>
      <c r="AB26" s="157">
        <f t="shared" si="10"/>
        <v>47.560975609756099</v>
      </c>
      <c r="AC26" s="157">
        <f t="shared" si="11"/>
        <v>52.439024390243901</v>
      </c>
    </row>
    <row r="27" spans="1:34" x14ac:dyDescent="0.25">
      <c r="A27" s="142">
        <v>1</v>
      </c>
      <c r="B27" s="142">
        <v>243</v>
      </c>
      <c r="C27" s="142">
        <f t="shared" si="1"/>
        <v>100</v>
      </c>
      <c r="D27" s="142">
        <f t="shared" si="2"/>
        <v>0</v>
      </c>
      <c r="E27" s="143"/>
      <c r="F27" s="142">
        <v>2</v>
      </c>
      <c r="G27" s="142">
        <v>0</v>
      </c>
      <c r="H27" s="142">
        <f t="shared" si="3"/>
        <v>0</v>
      </c>
      <c r="I27" s="142">
        <f t="shared" si="4"/>
        <v>100</v>
      </c>
      <c r="K27" s="142">
        <v>3</v>
      </c>
      <c r="L27" s="142">
        <v>103</v>
      </c>
      <c r="M27" s="142">
        <f t="shared" si="5"/>
        <v>42.386831275720169</v>
      </c>
      <c r="N27" s="142">
        <f t="shared" si="6"/>
        <v>57.613168724279831</v>
      </c>
      <c r="P27" s="142">
        <v>4</v>
      </c>
      <c r="Q27" s="142">
        <v>112</v>
      </c>
      <c r="R27" s="157">
        <f t="shared" si="7"/>
        <v>46.090534979423872</v>
      </c>
      <c r="S27" s="142">
        <f t="shared" si="8"/>
        <v>53.909465020576128</v>
      </c>
      <c r="U27" s="142">
        <v>5</v>
      </c>
      <c r="V27" s="142">
        <v>150</v>
      </c>
      <c r="W27" s="142">
        <f t="shared" si="0"/>
        <v>61.728395061728392</v>
      </c>
      <c r="X27" s="142">
        <f t="shared" si="9"/>
        <v>38.271604938271608</v>
      </c>
      <c r="Z27" s="142">
        <v>6</v>
      </c>
      <c r="AA27" s="142">
        <v>109</v>
      </c>
      <c r="AB27" s="157">
        <f t="shared" si="10"/>
        <v>44.855967078189302</v>
      </c>
      <c r="AC27" s="157">
        <f t="shared" si="11"/>
        <v>55.144032921810698</v>
      </c>
    </row>
    <row r="28" spans="1:34" x14ac:dyDescent="0.25">
      <c r="A28" s="142">
        <v>1</v>
      </c>
      <c r="B28" s="142">
        <v>231</v>
      </c>
      <c r="C28" s="142">
        <f t="shared" si="1"/>
        <v>100</v>
      </c>
      <c r="D28" s="142">
        <f t="shared" si="2"/>
        <v>0</v>
      </c>
      <c r="E28" s="143"/>
      <c r="F28" s="142">
        <v>2</v>
      </c>
      <c r="G28" s="142">
        <v>0</v>
      </c>
      <c r="H28" s="142">
        <f t="shared" si="3"/>
        <v>0</v>
      </c>
      <c r="I28" s="142">
        <f t="shared" si="4"/>
        <v>100</v>
      </c>
      <c r="K28" s="142">
        <v>3</v>
      </c>
      <c r="L28" s="142">
        <v>106</v>
      </c>
      <c r="M28" s="142">
        <f t="shared" si="5"/>
        <v>45.887445887445885</v>
      </c>
      <c r="N28" s="142">
        <f t="shared" si="6"/>
        <v>54.112554112554115</v>
      </c>
      <c r="P28" s="142">
        <v>4</v>
      </c>
      <c r="Q28" s="142">
        <v>92</v>
      </c>
      <c r="R28" s="157">
        <f t="shared" si="7"/>
        <v>39.82683982683983</v>
      </c>
      <c r="S28" s="142">
        <f t="shared" si="8"/>
        <v>60.17316017316017</v>
      </c>
      <c r="U28" s="142">
        <v>5</v>
      </c>
      <c r="V28" s="142">
        <v>159</v>
      </c>
      <c r="W28" s="142">
        <f t="shared" si="0"/>
        <v>68.831168831168839</v>
      </c>
      <c r="X28" s="142">
        <f t="shared" si="9"/>
        <v>31.168831168831161</v>
      </c>
      <c r="Z28" s="142">
        <v>6</v>
      </c>
      <c r="AA28" s="142">
        <v>106</v>
      </c>
      <c r="AB28" s="157">
        <f t="shared" si="10"/>
        <v>45.887445887445885</v>
      </c>
      <c r="AC28" s="157">
        <f t="shared" si="11"/>
        <v>54.112554112554115</v>
      </c>
    </row>
    <row r="29" spans="1:34" x14ac:dyDescent="0.25">
      <c r="A29" s="142">
        <v>1</v>
      </c>
      <c r="B29" s="142">
        <v>261</v>
      </c>
      <c r="C29" s="142">
        <f t="shared" si="1"/>
        <v>100</v>
      </c>
      <c r="D29" s="142">
        <f t="shared" si="2"/>
        <v>0</v>
      </c>
      <c r="E29" s="143"/>
      <c r="F29" s="142">
        <v>2</v>
      </c>
      <c r="G29" s="142">
        <v>0</v>
      </c>
      <c r="H29" s="142">
        <f t="shared" si="3"/>
        <v>0</v>
      </c>
      <c r="I29" s="142">
        <f>100-H29</f>
        <v>100</v>
      </c>
      <c r="K29" s="142">
        <v>3</v>
      </c>
      <c r="L29" s="142">
        <v>126</v>
      </c>
      <c r="M29" s="142">
        <f t="shared" si="5"/>
        <v>48.275862068965516</v>
      </c>
      <c r="N29" s="142">
        <f t="shared" si="6"/>
        <v>51.724137931034484</v>
      </c>
      <c r="P29" s="142">
        <v>4</v>
      </c>
      <c r="Q29" s="142">
        <v>124</v>
      </c>
      <c r="R29" s="157">
        <f t="shared" si="7"/>
        <v>47.509578544061306</v>
      </c>
      <c r="S29" s="142">
        <f t="shared" si="8"/>
        <v>52.490421455938694</v>
      </c>
      <c r="U29" s="142">
        <v>5</v>
      </c>
      <c r="V29" s="142">
        <v>130</v>
      </c>
      <c r="W29" s="142">
        <f t="shared" si="0"/>
        <v>49.808429118773944</v>
      </c>
      <c r="X29" s="142">
        <f t="shared" si="9"/>
        <v>50.191570881226056</v>
      </c>
      <c r="Z29" s="142">
        <v>6</v>
      </c>
      <c r="AA29" s="142">
        <v>140</v>
      </c>
      <c r="AB29" s="157">
        <f t="shared" si="10"/>
        <v>53.639846743295017</v>
      </c>
      <c r="AC29" s="157">
        <f t="shared" si="11"/>
        <v>46.360153256704983</v>
      </c>
    </row>
    <row r="30" spans="1:34" x14ac:dyDescent="0.25">
      <c r="A30" s="142">
        <v>1</v>
      </c>
      <c r="B30" s="142">
        <v>260</v>
      </c>
      <c r="C30" s="142">
        <f t="shared" si="1"/>
        <v>100</v>
      </c>
      <c r="D30" s="142">
        <f t="shared" si="2"/>
        <v>0</v>
      </c>
      <c r="E30" s="143"/>
      <c r="F30" s="142">
        <v>2</v>
      </c>
      <c r="G30" s="142">
        <v>0</v>
      </c>
      <c r="H30" s="142">
        <f t="shared" si="3"/>
        <v>0</v>
      </c>
      <c r="I30" s="142">
        <f t="shared" si="4"/>
        <v>100</v>
      </c>
      <c r="K30" s="142">
        <v>3</v>
      </c>
      <c r="L30" s="142">
        <v>123</v>
      </c>
      <c r="M30" s="142">
        <f t="shared" si="5"/>
        <v>47.307692307692307</v>
      </c>
      <c r="N30" s="142">
        <f t="shared" si="6"/>
        <v>52.692307692307693</v>
      </c>
      <c r="P30" s="142">
        <v>4</v>
      </c>
      <c r="Q30" s="142">
        <v>112</v>
      </c>
      <c r="R30" s="157">
        <f t="shared" si="7"/>
        <v>43.07692307692308</v>
      </c>
      <c r="S30" s="142">
        <f t="shared" si="8"/>
        <v>56.92307692307692</v>
      </c>
      <c r="U30" s="142">
        <v>5</v>
      </c>
      <c r="V30" s="142">
        <v>146</v>
      </c>
      <c r="W30" s="142">
        <f t="shared" si="0"/>
        <v>56.153846153846153</v>
      </c>
      <c r="X30" s="142">
        <f t="shared" si="9"/>
        <v>43.846153846153847</v>
      </c>
      <c r="Z30" s="142">
        <v>6</v>
      </c>
      <c r="AA30" s="142">
        <v>128</v>
      </c>
      <c r="AB30" s="157">
        <f t="shared" si="10"/>
        <v>49.230769230769234</v>
      </c>
      <c r="AC30" s="157">
        <f t="shared" si="11"/>
        <v>50.769230769230766</v>
      </c>
      <c r="AE30" s="149"/>
      <c r="AF30" s="149"/>
      <c r="AG30" s="149"/>
      <c r="AH30" s="149"/>
    </row>
    <row r="31" spans="1:34" x14ac:dyDescent="0.25">
      <c r="A31" s="161">
        <v>1</v>
      </c>
      <c r="B31" s="161">
        <v>252</v>
      </c>
      <c r="C31" s="161">
        <f t="shared" si="1"/>
        <v>100</v>
      </c>
      <c r="D31" s="142">
        <f t="shared" si="2"/>
        <v>0</v>
      </c>
      <c r="E31" s="143"/>
      <c r="F31" s="161">
        <v>2</v>
      </c>
      <c r="G31" s="161">
        <v>0</v>
      </c>
      <c r="H31" s="161">
        <f t="shared" si="3"/>
        <v>0</v>
      </c>
      <c r="I31" s="142">
        <f t="shared" si="4"/>
        <v>100</v>
      </c>
      <c r="K31" s="161">
        <v>3</v>
      </c>
      <c r="L31" s="161">
        <v>113</v>
      </c>
      <c r="M31" s="161">
        <f t="shared" si="5"/>
        <v>44.841269841269842</v>
      </c>
      <c r="N31" s="142">
        <f t="shared" si="6"/>
        <v>55.158730158730158</v>
      </c>
      <c r="P31" s="161">
        <v>4</v>
      </c>
      <c r="Q31" s="161">
        <v>108</v>
      </c>
      <c r="R31" s="170">
        <f t="shared" si="7"/>
        <v>42.857142857142854</v>
      </c>
      <c r="S31" s="142">
        <f t="shared" si="8"/>
        <v>57.142857142857146</v>
      </c>
      <c r="U31" s="161">
        <v>5</v>
      </c>
      <c r="V31" s="161">
        <v>148</v>
      </c>
      <c r="W31" s="142">
        <f t="shared" si="0"/>
        <v>58.730158730158735</v>
      </c>
      <c r="X31" s="142">
        <f t="shared" si="9"/>
        <v>41.269841269841265</v>
      </c>
      <c r="Z31" s="161">
        <v>6</v>
      </c>
      <c r="AA31" s="161">
        <v>100</v>
      </c>
      <c r="AB31" s="170">
        <f t="shared" si="10"/>
        <v>39.682539682539684</v>
      </c>
      <c r="AC31" s="157">
        <f t="shared" si="11"/>
        <v>60.317460317460316</v>
      </c>
      <c r="AE31" s="149"/>
      <c r="AF31" s="149"/>
      <c r="AG31" s="149"/>
      <c r="AH31" s="149"/>
    </row>
    <row r="32" spans="1:34" x14ac:dyDescent="0.25">
      <c r="A32" s="163"/>
      <c r="B32" s="164">
        <f>AVERAGE(B5:B31)</f>
        <v>248.25925925925927</v>
      </c>
      <c r="C32" s="163">
        <f t="shared" ref="C32:AC32" si="12">AVERAGE(C5:C31)</f>
        <v>100</v>
      </c>
      <c r="D32" s="163">
        <f>AVERAGE(D5:D31)</f>
        <v>0</v>
      </c>
      <c r="E32" s="165"/>
      <c r="F32" s="163">
        <f t="shared" si="12"/>
        <v>2</v>
      </c>
      <c r="G32" s="163">
        <f t="shared" si="12"/>
        <v>0</v>
      </c>
      <c r="H32" s="163">
        <f t="shared" si="12"/>
        <v>0</v>
      </c>
      <c r="I32" s="163">
        <v>100</v>
      </c>
      <c r="J32" s="165"/>
      <c r="K32" s="163">
        <f t="shared" si="12"/>
        <v>3</v>
      </c>
      <c r="L32" s="164">
        <f t="shared" si="12"/>
        <v>101.33333333333333</v>
      </c>
      <c r="M32" s="163">
        <f t="shared" si="12"/>
        <v>40.894117602400783</v>
      </c>
      <c r="N32" s="163">
        <f>AVERAGE(N5:N31)</f>
        <v>59.10588239759921</v>
      </c>
      <c r="O32" s="165"/>
      <c r="P32" s="163">
        <f t="shared" si="12"/>
        <v>4</v>
      </c>
      <c r="Q32" s="164">
        <f t="shared" si="12"/>
        <v>124.81481481481481</v>
      </c>
      <c r="R32" s="163">
        <f t="shared" si="12"/>
        <v>50.359682120555497</v>
      </c>
      <c r="S32" s="163">
        <f t="shared" si="12"/>
        <v>49.640317879444503</v>
      </c>
      <c r="T32" s="165"/>
      <c r="U32" s="163">
        <f t="shared" si="12"/>
        <v>5</v>
      </c>
      <c r="V32" s="164">
        <f t="shared" si="12"/>
        <v>141.81481481481481</v>
      </c>
      <c r="W32" s="163">
        <f t="shared" si="12"/>
        <v>57.38150977084571</v>
      </c>
      <c r="X32" s="163">
        <f t="shared" si="12"/>
        <v>42.618490229154297</v>
      </c>
      <c r="Y32" s="165"/>
      <c r="Z32" s="163">
        <f t="shared" si="12"/>
        <v>6</v>
      </c>
      <c r="AA32" s="164">
        <f t="shared" si="12"/>
        <v>131.7037037037037</v>
      </c>
      <c r="AB32" s="164">
        <f t="shared" si="12"/>
        <v>53.029606772001259</v>
      </c>
      <c r="AC32" s="164">
        <f t="shared" si="12"/>
        <v>46.970393227998734</v>
      </c>
    </row>
    <row r="33" spans="1:33" x14ac:dyDescent="0.25">
      <c r="A33" s="163"/>
      <c r="B33" s="164">
        <f>STDEV(B5:B31)</f>
        <v>16.296749540446573</v>
      </c>
      <c r="C33" s="163">
        <f t="shared" ref="C33:AC33" si="13">STDEV(C5:C31)</f>
        <v>0</v>
      </c>
      <c r="D33" s="163">
        <f>STDEV(D5:D31)</f>
        <v>0</v>
      </c>
      <c r="E33" s="165"/>
      <c r="F33" s="163">
        <f t="shared" si="13"/>
        <v>0</v>
      </c>
      <c r="G33" s="163">
        <f t="shared" si="13"/>
        <v>0</v>
      </c>
      <c r="H33" s="163">
        <f t="shared" si="13"/>
        <v>0</v>
      </c>
      <c r="I33" s="163">
        <v>0</v>
      </c>
      <c r="J33" s="165"/>
      <c r="K33" s="163">
        <f t="shared" si="13"/>
        <v>0</v>
      </c>
      <c r="L33" s="163">
        <f t="shared" si="13"/>
        <v>16.459741095262615</v>
      </c>
      <c r="M33" s="164">
        <f t="shared" si="13"/>
        <v>6.5394025822644588</v>
      </c>
      <c r="N33" s="164">
        <f>STDEV(N5:N31)</f>
        <v>6.5394025822644588</v>
      </c>
      <c r="O33" s="165"/>
      <c r="P33" s="163">
        <f t="shared" si="13"/>
        <v>0</v>
      </c>
      <c r="Q33" s="163">
        <f t="shared" si="13"/>
        <v>18.414118824417667</v>
      </c>
      <c r="R33" s="164">
        <f t="shared" si="13"/>
        <v>7.4574726258422608</v>
      </c>
      <c r="S33" s="164">
        <f t="shared" si="13"/>
        <v>7.4574726258423736</v>
      </c>
      <c r="T33" s="163"/>
      <c r="U33" s="163">
        <f t="shared" si="13"/>
        <v>0</v>
      </c>
      <c r="V33" s="163">
        <f t="shared" si="13"/>
        <v>17.17116777767318</v>
      </c>
      <c r="W33" s="163">
        <f t="shared" si="13"/>
        <v>7.9054478924639682</v>
      </c>
      <c r="X33" s="163">
        <f t="shared" si="13"/>
        <v>7.9054478924640916</v>
      </c>
      <c r="Y33" s="163"/>
      <c r="Z33" s="163">
        <f t="shared" si="13"/>
        <v>0</v>
      </c>
      <c r="AA33" s="163">
        <f t="shared" si="13"/>
        <v>21.882228150531379</v>
      </c>
      <c r="AB33" s="164">
        <f t="shared" si="13"/>
        <v>8.0302303246609785</v>
      </c>
      <c r="AC33" s="164">
        <f t="shared" si="13"/>
        <v>8.0302303246609963</v>
      </c>
    </row>
    <row r="34" spans="1:33" x14ac:dyDescent="0.25">
      <c r="AC34" s="142"/>
    </row>
    <row r="35" spans="1:33" x14ac:dyDescent="0.25">
      <c r="Q35" s="149"/>
      <c r="R35" s="149"/>
      <c r="S35" s="149"/>
      <c r="T35" s="149"/>
      <c r="U35" s="149"/>
      <c r="V35" s="149"/>
      <c r="W35" s="149"/>
      <c r="X35" s="149"/>
      <c r="AE35" s="143" t="s">
        <v>111</v>
      </c>
    </row>
    <row r="36" spans="1:33" x14ac:dyDescent="0.25">
      <c r="Q36" s="149"/>
      <c r="R36" s="149"/>
      <c r="S36" s="149"/>
      <c r="T36" s="149"/>
      <c r="U36" s="149"/>
      <c r="V36" s="149"/>
      <c r="W36" s="149"/>
      <c r="X36" s="149"/>
      <c r="AE36" s="142"/>
      <c r="AF36" s="142" t="s">
        <v>109</v>
      </c>
      <c r="AG36" s="142" t="s">
        <v>21</v>
      </c>
    </row>
    <row r="37" spans="1:33" x14ac:dyDescent="0.25">
      <c r="Q37" s="166"/>
      <c r="R37" s="149"/>
      <c r="S37" s="149"/>
      <c r="T37" s="149"/>
      <c r="U37" s="149"/>
      <c r="V37" s="149"/>
      <c r="W37" s="149"/>
      <c r="X37" s="149"/>
      <c r="AE37" s="156" t="s">
        <v>11</v>
      </c>
      <c r="AF37" s="142">
        <v>0</v>
      </c>
      <c r="AG37" s="142">
        <v>0</v>
      </c>
    </row>
    <row r="38" spans="1:33" x14ac:dyDescent="0.25">
      <c r="Q38" s="149"/>
      <c r="R38" s="166"/>
      <c r="S38" s="166"/>
      <c r="T38" s="149"/>
      <c r="U38" s="149"/>
      <c r="V38" s="149"/>
      <c r="W38" s="149"/>
      <c r="X38" s="149"/>
      <c r="AE38" s="142" t="s">
        <v>68</v>
      </c>
      <c r="AF38" s="156">
        <v>100</v>
      </c>
      <c r="AG38" s="142">
        <v>0</v>
      </c>
    </row>
    <row r="39" spans="1:33" x14ac:dyDescent="0.25">
      <c r="Q39" s="149"/>
      <c r="R39" s="166"/>
      <c r="S39" s="166"/>
      <c r="T39" s="149"/>
      <c r="U39" s="149"/>
      <c r="V39" s="149"/>
      <c r="W39" s="149"/>
      <c r="X39" s="149"/>
      <c r="AE39" s="142" t="s">
        <v>105</v>
      </c>
      <c r="AF39" s="156">
        <v>59.11</v>
      </c>
      <c r="AG39" s="142">
        <v>6.54</v>
      </c>
    </row>
    <row r="40" spans="1:33" x14ac:dyDescent="0.25">
      <c r="Q40" s="149"/>
      <c r="R40" s="166"/>
      <c r="S40" s="166"/>
      <c r="T40" s="149"/>
      <c r="U40" s="149"/>
      <c r="V40" s="149"/>
      <c r="W40" s="149"/>
      <c r="X40" s="149"/>
      <c r="AE40" s="142" t="s">
        <v>106</v>
      </c>
      <c r="AF40" s="156">
        <v>49.64</v>
      </c>
      <c r="AG40" s="142">
        <v>7.46</v>
      </c>
    </row>
    <row r="41" spans="1:33" x14ac:dyDescent="0.25">
      <c r="Q41" s="149"/>
      <c r="R41" s="166"/>
      <c r="S41" s="166"/>
      <c r="T41" s="149"/>
      <c r="U41" s="149"/>
      <c r="V41" s="149"/>
      <c r="W41" s="149"/>
      <c r="X41" s="149"/>
      <c r="AE41" s="142" t="s">
        <v>107</v>
      </c>
      <c r="AF41" s="156">
        <v>42.62</v>
      </c>
      <c r="AG41" s="142">
        <v>7.91</v>
      </c>
    </row>
    <row r="42" spans="1:33" x14ac:dyDescent="0.25">
      <c r="Q42" s="149"/>
      <c r="R42" s="166"/>
      <c r="S42" s="166"/>
      <c r="T42" s="149"/>
      <c r="U42" s="149"/>
      <c r="V42" s="149"/>
      <c r="W42" s="149"/>
      <c r="X42" s="149"/>
      <c r="AE42" s="142" t="s">
        <v>114</v>
      </c>
      <c r="AF42" s="156">
        <v>46.97</v>
      </c>
      <c r="AG42" s="142">
        <v>8.0299999999999994</v>
      </c>
    </row>
    <row r="43" spans="1:33" x14ac:dyDescent="0.25">
      <c r="Q43" s="149"/>
      <c r="R43" s="149"/>
      <c r="S43" s="149"/>
      <c r="T43" s="149"/>
      <c r="U43" s="149"/>
      <c r="V43" s="149"/>
      <c r="W43" s="149"/>
      <c r="X43" s="149"/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2"/>
  <sheetViews>
    <sheetView zoomScaleNormal="100" workbookViewId="0">
      <selection activeCell="Z5" sqref="Z5:Z31"/>
    </sheetView>
  </sheetViews>
  <sheetFormatPr defaultRowHeight="15" x14ac:dyDescent="0.25"/>
  <cols>
    <col min="1" max="17" width="5.42578125" customWidth="1"/>
    <col min="18" max="32" width="5.5703125" customWidth="1"/>
  </cols>
  <sheetData>
    <row r="1" spans="1:32" x14ac:dyDescent="0.25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41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x14ac:dyDescent="0.25">
      <c r="A3" s="3" t="s">
        <v>74</v>
      </c>
      <c r="B3" s="4"/>
      <c r="C3" s="4"/>
      <c r="D3" s="4"/>
      <c r="E3" s="4"/>
      <c r="F3" s="5"/>
      <c r="G3" s="6"/>
      <c r="H3" s="2"/>
      <c r="I3" s="3" t="s">
        <v>35</v>
      </c>
      <c r="J3" s="4"/>
      <c r="K3" s="4"/>
      <c r="L3" s="4"/>
      <c r="M3" s="4"/>
      <c r="N3" s="5"/>
      <c r="O3" s="6"/>
      <c r="P3" s="2"/>
      <c r="Q3" s="2"/>
      <c r="R3" s="3" t="s">
        <v>15</v>
      </c>
      <c r="S3" s="4"/>
      <c r="T3" s="4" t="s">
        <v>42</v>
      </c>
      <c r="U3" s="4"/>
      <c r="V3" s="4"/>
      <c r="W3" s="4"/>
      <c r="X3" s="5"/>
      <c r="Y3" s="2"/>
      <c r="Z3" s="3" t="s">
        <v>15</v>
      </c>
      <c r="AA3" s="4"/>
      <c r="AB3" s="4" t="s">
        <v>43</v>
      </c>
      <c r="AC3" s="4"/>
      <c r="AD3" s="4"/>
      <c r="AE3" s="4"/>
      <c r="AF3" s="2"/>
    </row>
    <row r="4" spans="1:32" x14ac:dyDescent="0.25">
      <c r="A4" s="7" t="s">
        <v>0</v>
      </c>
      <c r="B4" s="29" t="s">
        <v>1</v>
      </c>
      <c r="C4" s="29" t="s">
        <v>2</v>
      </c>
      <c r="D4" s="29" t="s">
        <v>3</v>
      </c>
      <c r="E4" s="29" t="s">
        <v>8</v>
      </c>
      <c r="F4" s="108" t="s">
        <v>4</v>
      </c>
      <c r="G4" s="30" t="s">
        <v>10</v>
      </c>
      <c r="H4" s="2"/>
      <c r="I4" s="7" t="s">
        <v>0</v>
      </c>
      <c r="J4" s="29" t="s">
        <v>1</v>
      </c>
      <c r="K4" s="29" t="s">
        <v>2</v>
      </c>
      <c r="L4" s="29" t="s">
        <v>3</v>
      </c>
      <c r="M4" s="80" t="s">
        <v>8</v>
      </c>
      <c r="N4" s="108" t="s">
        <v>4</v>
      </c>
      <c r="O4" s="30" t="s">
        <v>10</v>
      </c>
      <c r="P4" s="2"/>
      <c r="Q4" s="2"/>
      <c r="R4" s="7" t="s">
        <v>0</v>
      </c>
      <c r="S4" s="7" t="s">
        <v>78</v>
      </c>
      <c r="T4" s="7" t="s">
        <v>79</v>
      </c>
      <c r="U4" s="7" t="s">
        <v>83</v>
      </c>
      <c r="V4" s="7" t="s">
        <v>84</v>
      </c>
      <c r="W4" s="7" t="s">
        <v>86</v>
      </c>
      <c r="X4" s="7" t="s">
        <v>87</v>
      </c>
      <c r="Y4" s="2"/>
      <c r="Z4" s="7" t="s">
        <v>0</v>
      </c>
      <c r="AA4" s="7" t="s">
        <v>80</v>
      </c>
      <c r="AB4" s="7" t="s">
        <v>88</v>
      </c>
      <c r="AC4" s="7" t="s">
        <v>83</v>
      </c>
      <c r="AD4" s="7" t="s">
        <v>84</v>
      </c>
      <c r="AE4" s="7" t="s">
        <v>85</v>
      </c>
      <c r="AF4" s="7" t="s">
        <v>87</v>
      </c>
    </row>
    <row r="5" spans="1:32" x14ac:dyDescent="0.25">
      <c r="A5" s="6">
        <v>1</v>
      </c>
      <c r="B5" s="6" t="s">
        <v>5</v>
      </c>
      <c r="C5" s="6" t="s">
        <v>5</v>
      </c>
      <c r="D5" s="6" t="s">
        <v>5</v>
      </c>
      <c r="E5" s="13">
        <v>199</v>
      </c>
      <c r="F5" s="10">
        <v>32</v>
      </c>
      <c r="G5" s="6">
        <v>9</v>
      </c>
      <c r="H5" s="2"/>
      <c r="I5" s="6">
        <v>1</v>
      </c>
      <c r="J5" s="6" t="s">
        <v>5</v>
      </c>
      <c r="K5" s="6" t="s">
        <v>5</v>
      </c>
      <c r="L5" s="6" t="s">
        <v>5</v>
      </c>
      <c r="M5" s="83">
        <v>164</v>
      </c>
      <c r="N5" s="10">
        <v>21</v>
      </c>
      <c r="O5" s="6">
        <v>11</v>
      </c>
      <c r="P5" s="85">
        <v>42111</v>
      </c>
      <c r="Q5" s="2"/>
      <c r="R5" s="6">
        <v>1</v>
      </c>
      <c r="S5" s="6">
        <v>199</v>
      </c>
      <c r="T5" s="6">
        <v>10.8</v>
      </c>
      <c r="U5" s="6">
        <v>13.1</v>
      </c>
      <c r="V5" s="6">
        <v>69</v>
      </c>
      <c r="W5" s="6">
        <v>18.7</v>
      </c>
      <c r="X5" s="6">
        <v>106</v>
      </c>
      <c r="Y5" s="2"/>
      <c r="Z5" s="6">
        <v>1</v>
      </c>
      <c r="AA5" s="6">
        <v>164</v>
      </c>
      <c r="AB5" s="6">
        <v>0</v>
      </c>
      <c r="AC5" s="6">
        <v>12</v>
      </c>
      <c r="AD5" s="6">
        <v>59</v>
      </c>
      <c r="AE5" s="6">
        <v>98</v>
      </c>
      <c r="AF5" s="6">
        <v>61</v>
      </c>
    </row>
    <row r="6" spans="1:32" x14ac:dyDescent="0.25">
      <c r="A6" s="6"/>
      <c r="B6" s="6" t="s">
        <v>5</v>
      </c>
      <c r="C6" s="6" t="s">
        <v>5</v>
      </c>
      <c r="D6" s="6" t="s">
        <v>5</v>
      </c>
      <c r="E6" s="13">
        <v>183</v>
      </c>
      <c r="F6" s="10">
        <v>30</v>
      </c>
      <c r="G6" s="6">
        <v>7</v>
      </c>
      <c r="H6" s="2"/>
      <c r="I6" s="6"/>
      <c r="J6" s="6" t="s">
        <v>5</v>
      </c>
      <c r="K6" s="6" t="s">
        <v>5</v>
      </c>
      <c r="L6" s="6" t="s">
        <v>5</v>
      </c>
      <c r="M6" s="83">
        <v>173</v>
      </c>
      <c r="N6" s="10">
        <v>33</v>
      </c>
      <c r="O6" s="6">
        <v>12</v>
      </c>
      <c r="P6" s="2"/>
      <c r="Q6" s="2"/>
      <c r="R6" s="6"/>
      <c r="S6" s="6">
        <v>183</v>
      </c>
      <c r="T6" s="6">
        <v>10.7</v>
      </c>
      <c r="U6" s="6">
        <v>13.8</v>
      </c>
      <c r="V6" s="6">
        <v>70</v>
      </c>
      <c r="W6" s="6">
        <v>19.2</v>
      </c>
      <c r="X6" s="6">
        <v>91</v>
      </c>
      <c r="Y6" s="2"/>
      <c r="Z6" s="6"/>
      <c r="AA6" s="6">
        <v>173</v>
      </c>
      <c r="AB6" s="6">
        <v>0</v>
      </c>
      <c r="AC6" s="6">
        <v>13.2</v>
      </c>
      <c r="AD6" s="6">
        <v>56</v>
      </c>
      <c r="AE6" s="6">
        <v>88</v>
      </c>
      <c r="AF6" s="6">
        <v>41</v>
      </c>
    </row>
    <row r="7" spans="1:32" x14ac:dyDescent="0.25">
      <c r="A7" s="6"/>
      <c r="B7" s="6" t="s">
        <v>5</v>
      </c>
      <c r="C7" s="6" t="s">
        <v>5</v>
      </c>
      <c r="D7" s="6" t="s">
        <v>5</v>
      </c>
      <c r="E7" s="13">
        <v>176</v>
      </c>
      <c r="F7" s="10">
        <v>27</v>
      </c>
      <c r="G7" s="6">
        <v>5</v>
      </c>
      <c r="H7" s="2"/>
      <c r="I7" s="6"/>
      <c r="J7" s="6" t="s">
        <v>5</v>
      </c>
      <c r="K7" s="6" t="s">
        <v>5</v>
      </c>
      <c r="L7" s="6" t="s">
        <v>5</v>
      </c>
      <c r="M7" s="83">
        <v>183</v>
      </c>
      <c r="N7" s="10">
        <v>37</v>
      </c>
      <c r="O7" s="6">
        <v>16</v>
      </c>
      <c r="P7" s="2"/>
      <c r="Q7" s="2"/>
      <c r="R7" s="6"/>
      <c r="S7" s="6">
        <v>176</v>
      </c>
      <c r="T7" s="6">
        <v>9.6</v>
      </c>
      <c r="U7" s="6">
        <v>14.2</v>
      </c>
      <c r="V7" s="6">
        <v>68</v>
      </c>
      <c r="W7" s="6">
        <v>19.100000000000001</v>
      </c>
      <c r="X7" s="6">
        <v>107</v>
      </c>
      <c r="Y7" s="2"/>
      <c r="Z7" s="6"/>
      <c r="AA7" s="6">
        <v>183</v>
      </c>
      <c r="AB7" s="6">
        <v>0</v>
      </c>
      <c r="AC7" s="6">
        <v>15.8</v>
      </c>
      <c r="AD7" s="6">
        <v>62</v>
      </c>
      <c r="AE7" s="6">
        <v>69</v>
      </c>
      <c r="AF7" s="6">
        <v>43</v>
      </c>
    </row>
    <row r="8" spans="1:32" x14ac:dyDescent="0.25">
      <c r="A8" s="6">
        <v>2</v>
      </c>
      <c r="B8" s="6" t="s">
        <v>5</v>
      </c>
      <c r="C8" s="6" t="s">
        <v>5</v>
      </c>
      <c r="D8" s="6" t="s">
        <v>5</v>
      </c>
      <c r="E8" s="6">
        <v>164</v>
      </c>
      <c r="F8" s="10">
        <v>39</v>
      </c>
      <c r="G8" s="6">
        <v>6</v>
      </c>
      <c r="H8" s="2"/>
      <c r="I8" s="6">
        <v>2</v>
      </c>
      <c r="J8" s="6" t="s">
        <v>5</v>
      </c>
      <c r="K8" s="6" t="s">
        <v>5</v>
      </c>
      <c r="L8" s="6" t="s">
        <v>5</v>
      </c>
      <c r="M8" s="81">
        <v>163</v>
      </c>
      <c r="N8" s="10">
        <v>28</v>
      </c>
      <c r="O8" s="6">
        <v>7</v>
      </c>
      <c r="P8" s="2"/>
      <c r="Q8" s="2"/>
      <c r="R8" s="6">
        <v>2</v>
      </c>
      <c r="S8" s="6">
        <v>164</v>
      </c>
      <c r="T8" s="6">
        <v>15.8</v>
      </c>
      <c r="U8" s="6">
        <v>21.8</v>
      </c>
      <c r="V8" s="6">
        <v>69</v>
      </c>
      <c r="W8" s="6">
        <v>12.1</v>
      </c>
      <c r="X8" s="6">
        <v>121</v>
      </c>
      <c r="Y8" s="2"/>
      <c r="Z8" s="6">
        <v>2</v>
      </c>
      <c r="AA8" s="6">
        <v>163</v>
      </c>
      <c r="AB8" s="6">
        <v>0</v>
      </c>
      <c r="AC8" s="6">
        <v>17.399999999999999</v>
      </c>
      <c r="AD8" s="6">
        <v>89</v>
      </c>
      <c r="AE8" s="6">
        <v>57</v>
      </c>
      <c r="AF8" s="6">
        <v>108</v>
      </c>
    </row>
    <row r="9" spans="1:32" x14ac:dyDescent="0.25">
      <c r="A9" s="6"/>
      <c r="B9" s="6" t="s">
        <v>5</v>
      </c>
      <c r="C9" s="6" t="s">
        <v>5</v>
      </c>
      <c r="D9" s="6" t="s">
        <v>5</v>
      </c>
      <c r="E9" s="6">
        <v>199</v>
      </c>
      <c r="F9" s="10">
        <v>30</v>
      </c>
      <c r="G9" s="6">
        <v>7</v>
      </c>
      <c r="H9" s="2"/>
      <c r="I9" s="6"/>
      <c r="J9" s="6" t="s">
        <v>5</v>
      </c>
      <c r="K9" s="6" t="s">
        <v>5</v>
      </c>
      <c r="L9" s="6" t="s">
        <v>5</v>
      </c>
      <c r="M9" s="81">
        <v>183</v>
      </c>
      <c r="N9" s="10">
        <v>26</v>
      </c>
      <c r="O9" s="6">
        <v>7</v>
      </c>
      <c r="P9" s="2"/>
      <c r="Q9" s="2"/>
      <c r="R9" s="6"/>
      <c r="S9" s="6">
        <v>199</v>
      </c>
      <c r="T9" s="6">
        <v>14.8</v>
      </c>
      <c r="U9" s="6">
        <v>22.9</v>
      </c>
      <c r="V9" s="6">
        <v>53</v>
      </c>
      <c r="W9" s="6">
        <v>9.5</v>
      </c>
      <c r="X9" s="6">
        <v>102</v>
      </c>
      <c r="Y9" s="2"/>
      <c r="Z9" s="6"/>
      <c r="AA9" s="6">
        <v>183</v>
      </c>
      <c r="AB9" s="6">
        <v>0</v>
      </c>
      <c r="AC9" s="6">
        <v>29.2</v>
      </c>
      <c r="AD9" s="6">
        <v>107</v>
      </c>
      <c r="AE9" s="6">
        <v>56</v>
      </c>
      <c r="AF9" s="6">
        <v>93</v>
      </c>
    </row>
    <row r="10" spans="1:32" x14ac:dyDescent="0.25">
      <c r="A10" s="6"/>
      <c r="B10" s="6" t="s">
        <v>5</v>
      </c>
      <c r="C10" s="6" t="s">
        <v>5</v>
      </c>
      <c r="D10" s="6" t="s">
        <v>5</v>
      </c>
      <c r="E10" s="6">
        <v>171</v>
      </c>
      <c r="F10" s="10">
        <v>45</v>
      </c>
      <c r="G10" s="6">
        <v>5</v>
      </c>
      <c r="H10" s="2"/>
      <c r="I10" s="6"/>
      <c r="J10" s="6" t="s">
        <v>5</v>
      </c>
      <c r="K10" s="6" t="s">
        <v>5</v>
      </c>
      <c r="L10" s="6" t="s">
        <v>5</v>
      </c>
      <c r="M10" s="81">
        <v>185</v>
      </c>
      <c r="N10" s="10">
        <v>33</v>
      </c>
      <c r="O10" s="6">
        <v>10</v>
      </c>
      <c r="P10" s="2"/>
      <c r="Q10" s="2"/>
      <c r="R10" s="6"/>
      <c r="S10" s="6">
        <v>171</v>
      </c>
      <c r="T10" s="6">
        <v>13.9</v>
      </c>
      <c r="U10" s="6">
        <v>18.8</v>
      </c>
      <c r="V10" s="6">
        <v>77</v>
      </c>
      <c r="W10" s="6">
        <v>15.8</v>
      </c>
      <c r="X10" s="6">
        <v>103</v>
      </c>
      <c r="Y10" s="2"/>
      <c r="Z10" s="6"/>
      <c r="AA10" s="6">
        <v>185</v>
      </c>
      <c r="AB10" s="6">
        <v>0</v>
      </c>
      <c r="AC10" s="6">
        <v>21</v>
      </c>
      <c r="AD10" s="6">
        <v>108</v>
      </c>
      <c r="AE10" s="6">
        <v>54</v>
      </c>
      <c r="AF10" s="6">
        <v>98</v>
      </c>
    </row>
    <row r="11" spans="1:32" x14ac:dyDescent="0.25">
      <c r="A11" s="6">
        <v>3</v>
      </c>
      <c r="B11" s="6" t="s">
        <v>5</v>
      </c>
      <c r="C11" s="6" t="s">
        <v>5</v>
      </c>
      <c r="D11" s="6" t="s">
        <v>5</v>
      </c>
      <c r="E11" s="6">
        <v>115</v>
      </c>
      <c r="F11" s="10">
        <v>24</v>
      </c>
      <c r="G11" s="6">
        <v>5</v>
      </c>
      <c r="H11" s="2"/>
      <c r="I11" s="6">
        <v>3</v>
      </c>
      <c r="J11" s="6" t="s">
        <v>5</v>
      </c>
      <c r="K11" s="6" t="s">
        <v>5</v>
      </c>
      <c r="L11" s="6" t="s">
        <v>5</v>
      </c>
      <c r="M11" s="81">
        <v>124</v>
      </c>
      <c r="N11" s="10">
        <v>21</v>
      </c>
      <c r="O11" s="6">
        <v>4</v>
      </c>
      <c r="P11" s="2"/>
      <c r="Q11" s="2"/>
      <c r="R11" s="6">
        <v>3</v>
      </c>
      <c r="S11" s="6">
        <v>115</v>
      </c>
      <c r="T11" s="6">
        <v>9.4</v>
      </c>
      <c r="U11" s="6">
        <v>24.5</v>
      </c>
      <c r="V11" s="6">
        <v>46</v>
      </c>
      <c r="W11" s="6">
        <v>20.100000000000001</v>
      </c>
      <c r="X11" s="6">
        <v>75</v>
      </c>
      <c r="Y11" s="2"/>
      <c r="Z11" s="6">
        <v>3</v>
      </c>
      <c r="AA11" s="6">
        <v>124</v>
      </c>
      <c r="AB11" s="6">
        <v>0</v>
      </c>
      <c r="AC11" s="6">
        <v>22.8</v>
      </c>
      <c r="AD11" s="6">
        <v>79</v>
      </c>
      <c r="AE11" s="6">
        <v>69</v>
      </c>
      <c r="AF11" s="6">
        <v>64</v>
      </c>
    </row>
    <row r="12" spans="1:32" x14ac:dyDescent="0.25">
      <c r="A12" s="6"/>
      <c r="B12" s="6" t="s">
        <v>5</v>
      </c>
      <c r="C12" s="6" t="s">
        <v>5</v>
      </c>
      <c r="D12" s="6" t="s">
        <v>5</v>
      </c>
      <c r="E12" s="6">
        <v>116</v>
      </c>
      <c r="F12" s="10">
        <v>20</v>
      </c>
      <c r="G12" s="6">
        <v>4</v>
      </c>
      <c r="H12" s="2"/>
      <c r="I12" s="6"/>
      <c r="J12" s="6" t="s">
        <v>5</v>
      </c>
      <c r="K12" s="6" t="s">
        <v>5</v>
      </c>
      <c r="L12" s="6" t="s">
        <v>5</v>
      </c>
      <c r="M12" s="81">
        <v>124</v>
      </c>
      <c r="N12" s="10">
        <v>33</v>
      </c>
      <c r="O12" s="6">
        <v>5</v>
      </c>
      <c r="P12" s="2"/>
      <c r="Q12" s="2"/>
      <c r="R12" s="6"/>
      <c r="S12" s="6">
        <v>116</v>
      </c>
      <c r="T12" s="6">
        <v>8.4</v>
      </c>
      <c r="U12" s="6">
        <v>21.6</v>
      </c>
      <c r="V12" s="6">
        <v>62</v>
      </c>
      <c r="W12" s="6">
        <v>21.1</v>
      </c>
      <c r="X12" s="6">
        <v>58</v>
      </c>
      <c r="Y12" s="2"/>
      <c r="Z12" s="6"/>
      <c r="AA12" s="6">
        <v>124</v>
      </c>
      <c r="AB12" s="6">
        <v>0</v>
      </c>
      <c r="AC12" s="6">
        <v>20.2</v>
      </c>
      <c r="AD12" s="6">
        <v>68</v>
      </c>
      <c r="AE12" s="6">
        <v>81</v>
      </c>
      <c r="AF12" s="6">
        <v>52</v>
      </c>
    </row>
    <row r="13" spans="1:32" x14ac:dyDescent="0.25">
      <c r="A13" s="6"/>
      <c r="B13" s="6" t="s">
        <v>5</v>
      </c>
      <c r="C13" s="6" t="s">
        <v>5</v>
      </c>
      <c r="D13" s="6" t="s">
        <v>5</v>
      </c>
      <c r="E13" s="6">
        <v>105</v>
      </c>
      <c r="F13" s="10">
        <v>16</v>
      </c>
      <c r="G13" s="6">
        <v>3</v>
      </c>
      <c r="H13" s="2"/>
      <c r="I13" s="6"/>
      <c r="J13" s="6" t="s">
        <v>5</v>
      </c>
      <c r="K13" s="6" t="s">
        <v>5</v>
      </c>
      <c r="L13" s="6" t="s">
        <v>5</v>
      </c>
      <c r="M13" s="81">
        <v>122</v>
      </c>
      <c r="N13" s="10">
        <v>37</v>
      </c>
      <c r="O13" s="6">
        <v>4</v>
      </c>
      <c r="P13" s="2"/>
      <c r="Q13" s="2"/>
      <c r="R13" s="6"/>
      <c r="S13" s="6">
        <v>105</v>
      </c>
      <c r="T13" s="6">
        <v>11.5</v>
      </c>
      <c r="U13" s="6">
        <v>15.8</v>
      </c>
      <c r="V13" s="6">
        <v>67</v>
      </c>
      <c r="W13" s="6">
        <v>20.7</v>
      </c>
      <c r="X13" s="6">
        <v>68</v>
      </c>
      <c r="Y13" s="2"/>
      <c r="Z13" s="6"/>
      <c r="AA13" s="6">
        <v>122</v>
      </c>
      <c r="AB13" s="6">
        <v>0</v>
      </c>
      <c r="AC13" s="6">
        <v>13.2</v>
      </c>
      <c r="AD13" s="6">
        <v>66</v>
      </c>
      <c r="AE13" s="6">
        <v>71</v>
      </c>
      <c r="AF13" s="6">
        <v>50</v>
      </c>
    </row>
    <row r="14" spans="1:32" x14ac:dyDescent="0.25">
      <c r="A14" s="6">
        <v>4</v>
      </c>
      <c r="B14" s="6" t="s">
        <v>5</v>
      </c>
      <c r="C14" s="6" t="s">
        <v>5</v>
      </c>
      <c r="D14" s="6" t="s">
        <v>5</v>
      </c>
      <c r="E14" s="6">
        <v>156</v>
      </c>
      <c r="F14" s="10">
        <v>33</v>
      </c>
      <c r="G14" s="6">
        <v>9</v>
      </c>
      <c r="H14" s="2"/>
      <c r="I14" s="6">
        <v>4</v>
      </c>
      <c r="J14" s="6" t="s">
        <v>5</v>
      </c>
      <c r="K14" s="6" t="s">
        <v>5</v>
      </c>
      <c r="L14" s="6" t="s">
        <v>5</v>
      </c>
      <c r="M14" s="81">
        <v>105</v>
      </c>
      <c r="N14" s="10">
        <v>28</v>
      </c>
      <c r="O14" s="6">
        <v>3</v>
      </c>
      <c r="P14" s="2" t="s">
        <v>46</v>
      </c>
      <c r="Q14" s="2"/>
      <c r="R14" s="10">
        <v>4</v>
      </c>
      <c r="S14" s="24">
        <v>156</v>
      </c>
      <c r="T14" s="24">
        <v>9.9</v>
      </c>
      <c r="U14" s="24">
        <v>11.3</v>
      </c>
      <c r="V14" s="24">
        <v>55</v>
      </c>
      <c r="W14" s="24">
        <v>28.7</v>
      </c>
      <c r="X14" s="24">
        <v>56</v>
      </c>
      <c r="Y14" s="2"/>
      <c r="Z14" s="10">
        <v>4</v>
      </c>
      <c r="AA14" s="24">
        <v>105</v>
      </c>
      <c r="AB14" s="24">
        <v>0</v>
      </c>
      <c r="AC14" s="24">
        <v>10.3</v>
      </c>
      <c r="AD14" s="24">
        <v>39</v>
      </c>
      <c r="AE14" s="24">
        <v>92</v>
      </c>
      <c r="AF14" s="24">
        <v>92</v>
      </c>
    </row>
    <row r="15" spans="1:32" x14ac:dyDescent="0.25">
      <c r="A15" s="6"/>
      <c r="B15" s="6" t="s">
        <v>5</v>
      </c>
      <c r="C15" s="6" t="s">
        <v>5</v>
      </c>
      <c r="D15" s="6" t="s">
        <v>5</v>
      </c>
      <c r="E15" s="6">
        <v>214</v>
      </c>
      <c r="F15" s="10">
        <v>29</v>
      </c>
      <c r="G15" s="6">
        <v>6</v>
      </c>
      <c r="H15" s="2"/>
      <c r="I15" s="6"/>
      <c r="J15" s="6" t="s">
        <v>5</v>
      </c>
      <c r="K15" s="6" t="s">
        <v>5</v>
      </c>
      <c r="L15" s="6" t="s">
        <v>5</v>
      </c>
      <c r="M15" s="81">
        <v>102</v>
      </c>
      <c r="N15" s="10">
        <v>12</v>
      </c>
      <c r="O15" s="6">
        <v>4</v>
      </c>
      <c r="P15" s="2"/>
      <c r="Q15" s="2"/>
      <c r="R15" s="10"/>
      <c r="S15" s="24">
        <v>214</v>
      </c>
      <c r="T15" s="24">
        <v>8.3000000000000007</v>
      </c>
      <c r="U15" s="24">
        <v>10.5</v>
      </c>
      <c r="V15" s="24">
        <v>52</v>
      </c>
      <c r="W15" s="24">
        <v>18</v>
      </c>
      <c r="X15" s="24">
        <v>51</v>
      </c>
      <c r="Y15" s="2"/>
      <c r="Z15" s="10"/>
      <c r="AA15" s="24">
        <v>102</v>
      </c>
      <c r="AB15" s="24">
        <v>0</v>
      </c>
      <c r="AC15" s="24">
        <v>14.1</v>
      </c>
      <c r="AD15" s="24">
        <v>29</v>
      </c>
      <c r="AE15" s="24">
        <v>92</v>
      </c>
      <c r="AF15" s="24">
        <v>94</v>
      </c>
    </row>
    <row r="16" spans="1:32" x14ac:dyDescent="0.25">
      <c r="A16" s="6"/>
      <c r="B16" s="6" t="s">
        <v>5</v>
      </c>
      <c r="C16" s="6" t="s">
        <v>5</v>
      </c>
      <c r="D16" s="6" t="s">
        <v>5</v>
      </c>
      <c r="E16" s="6">
        <v>194</v>
      </c>
      <c r="F16" s="10">
        <v>36</v>
      </c>
      <c r="G16" s="6">
        <v>4</v>
      </c>
      <c r="H16" s="2"/>
      <c r="I16" s="6"/>
      <c r="J16" s="6" t="s">
        <v>5</v>
      </c>
      <c r="K16" s="6" t="s">
        <v>5</v>
      </c>
      <c r="L16" s="6" t="s">
        <v>5</v>
      </c>
      <c r="M16" s="81">
        <v>93</v>
      </c>
      <c r="N16" s="10">
        <v>12</v>
      </c>
      <c r="O16" s="6">
        <v>3</v>
      </c>
      <c r="P16" s="2"/>
      <c r="Q16" s="2"/>
      <c r="R16" s="6"/>
      <c r="S16" s="6">
        <v>194</v>
      </c>
      <c r="T16" s="6">
        <v>7.6</v>
      </c>
      <c r="U16" s="6">
        <v>10.5</v>
      </c>
      <c r="V16" s="6">
        <v>67</v>
      </c>
      <c r="W16" s="6">
        <v>27</v>
      </c>
      <c r="X16" s="6">
        <v>40</v>
      </c>
      <c r="Y16" s="2"/>
      <c r="Z16" s="6"/>
      <c r="AA16" s="6">
        <v>93</v>
      </c>
      <c r="AB16" s="6">
        <v>0</v>
      </c>
      <c r="AC16" s="6">
        <v>13.7</v>
      </c>
      <c r="AD16" s="6">
        <v>32</v>
      </c>
      <c r="AE16" s="6">
        <v>92</v>
      </c>
      <c r="AF16" s="6">
        <v>83</v>
      </c>
    </row>
    <row r="17" spans="1:32" x14ac:dyDescent="0.25">
      <c r="A17" s="6">
        <v>5</v>
      </c>
      <c r="B17" s="6" t="s">
        <v>5</v>
      </c>
      <c r="C17" s="6" t="s">
        <v>5</v>
      </c>
      <c r="D17" s="6">
        <v>236</v>
      </c>
      <c r="E17" s="6">
        <v>165</v>
      </c>
      <c r="F17" s="10">
        <v>21</v>
      </c>
      <c r="G17" s="6">
        <v>0</v>
      </c>
      <c r="H17" s="2"/>
      <c r="I17" s="6">
        <v>5</v>
      </c>
      <c r="J17" s="6" t="s">
        <v>5</v>
      </c>
      <c r="K17" s="6" t="s">
        <v>5</v>
      </c>
      <c r="L17" s="6" t="s">
        <v>5</v>
      </c>
      <c r="M17" s="81">
        <v>191</v>
      </c>
      <c r="N17" s="10">
        <v>24</v>
      </c>
      <c r="O17" s="6">
        <v>1</v>
      </c>
      <c r="P17" s="2"/>
      <c r="Q17" s="2"/>
      <c r="R17" s="6">
        <v>5</v>
      </c>
      <c r="S17" s="6">
        <v>165</v>
      </c>
      <c r="T17" s="6">
        <v>6.9</v>
      </c>
      <c r="U17" s="6">
        <v>10.7</v>
      </c>
      <c r="V17" s="6">
        <v>62</v>
      </c>
      <c r="W17" s="6">
        <v>22.2</v>
      </c>
      <c r="X17" s="6">
        <v>104</v>
      </c>
      <c r="Y17" s="2"/>
      <c r="Z17" s="6">
        <v>5</v>
      </c>
      <c r="AA17" s="6">
        <v>191</v>
      </c>
      <c r="AB17" s="6">
        <v>0</v>
      </c>
      <c r="AC17" s="6">
        <v>13.9</v>
      </c>
      <c r="AD17" s="6">
        <v>59</v>
      </c>
      <c r="AE17" s="6">
        <v>65</v>
      </c>
      <c r="AF17" s="6">
        <v>86</v>
      </c>
    </row>
    <row r="18" spans="1:32" x14ac:dyDescent="0.25">
      <c r="A18" s="6"/>
      <c r="B18" s="6" t="s">
        <v>5</v>
      </c>
      <c r="C18" s="6" t="s">
        <v>5</v>
      </c>
      <c r="D18" s="6" t="s">
        <v>5</v>
      </c>
      <c r="E18" s="6">
        <v>121</v>
      </c>
      <c r="F18" s="6">
        <v>15</v>
      </c>
      <c r="G18" s="6">
        <v>0</v>
      </c>
      <c r="H18" s="2"/>
      <c r="I18" s="6"/>
      <c r="J18" s="6" t="s">
        <v>5</v>
      </c>
      <c r="K18" s="6" t="s">
        <v>5</v>
      </c>
      <c r="L18" s="6" t="s">
        <v>5</v>
      </c>
      <c r="M18" s="81">
        <v>173</v>
      </c>
      <c r="N18" s="6">
        <v>22</v>
      </c>
      <c r="O18" s="6">
        <v>2</v>
      </c>
      <c r="P18" s="2"/>
      <c r="Q18" s="2"/>
      <c r="R18" s="6"/>
      <c r="S18" s="6">
        <v>121</v>
      </c>
      <c r="T18" s="6">
        <v>7.2</v>
      </c>
      <c r="U18" s="6">
        <v>14.5</v>
      </c>
      <c r="V18" s="6">
        <v>40</v>
      </c>
      <c r="W18" s="6">
        <v>22.6</v>
      </c>
      <c r="X18" s="6">
        <v>93</v>
      </c>
      <c r="Y18" s="2"/>
      <c r="Z18" s="6"/>
      <c r="AA18" s="6">
        <v>173</v>
      </c>
      <c r="AB18" s="6">
        <v>0</v>
      </c>
      <c r="AC18" s="6">
        <v>15.9</v>
      </c>
      <c r="AD18" s="6">
        <v>53</v>
      </c>
      <c r="AE18" s="6">
        <v>69</v>
      </c>
      <c r="AF18" s="6">
        <v>90</v>
      </c>
    </row>
    <row r="19" spans="1:32" x14ac:dyDescent="0.25">
      <c r="A19" s="6"/>
      <c r="B19" s="6" t="s">
        <v>5</v>
      </c>
      <c r="C19" s="6" t="s">
        <v>5</v>
      </c>
      <c r="D19" s="6" t="s">
        <v>5</v>
      </c>
      <c r="E19" s="6">
        <v>124</v>
      </c>
      <c r="F19" s="6">
        <v>14</v>
      </c>
      <c r="G19" s="6">
        <v>0</v>
      </c>
      <c r="H19" s="2"/>
      <c r="I19" s="6"/>
      <c r="J19" s="6" t="s">
        <v>5</v>
      </c>
      <c r="K19" s="6" t="s">
        <v>5</v>
      </c>
      <c r="L19" s="6" t="s">
        <v>5</v>
      </c>
      <c r="M19" s="81">
        <v>183</v>
      </c>
      <c r="N19" s="6">
        <v>24</v>
      </c>
      <c r="O19" s="6">
        <v>1</v>
      </c>
      <c r="P19" s="2"/>
      <c r="Q19" s="2"/>
      <c r="R19" s="6"/>
      <c r="S19" s="6">
        <v>124</v>
      </c>
      <c r="T19" s="6">
        <v>8.4</v>
      </c>
      <c r="U19" s="6">
        <v>12.1</v>
      </c>
      <c r="V19" s="6">
        <v>40</v>
      </c>
      <c r="W19" s="6">
        <v>22.8</v>
      </c>
      <c r="X19" s="6">
        <v>86</v>
      </c>
      <c r="Y19" s="2"/>
      <c r="Z19" s="6"/>
      <c r="AA19" s="6">
        <v>183</v>
      </c>
      <c r="AB19" s="6">
        <v>0</v>
      </c>
      <c r="AC19" s="6">
        <v>13.1</v>
      </c>
      <c r="AD19" s="6">
        <v>43</v>
      </c>
      <c r="AE19" s="6">
        <v>62</v>
      </c>
      <c r="AF19" s="6">
        <v>77</v>
      </c>
    </row>
    <row r="20" spans="1:32" x14ac:dyDescent="0.25">
      <c r="A20" s="6">
        <v>6</v>
      </c>
      <c r="B20" s="6" t="s">
        <v>5</v>
      </c>
      <c r="C20" s="6" t="s">
        <v>5</v>
      </c>
      <c r="D20" s="6" t="s">
        <v>5</v>
      </c>
      <c r="E20" s="13">
        <v>109</v>
      </c>
      <c r="F20" s="6">
        <v>8</v>
      </c>
      <c r="G20" s="6">
        <v>0</v>
      </c>
      <c r="H20" s="2"/>
      <c r="I20" s="6">
        <v>6</v>
      </c>
      <c r="J20" s="6" t="s">
        <v>5</v>
      </c>
      <c r="K20" s="6" t="s">
        <v>5</v>
      </c>
      <c r="L20" s="6" t="s">
        <v>5</v>
      </c>
      <c r="M20" s="81">
        <v>208</v>
      </c>
      <c r="N20" s="6">
        <v>37</v>
      </c>
      <c r="O20" s="6">
        <v>2</v>
      </c>
      <c r="P20" s="2"/>
      <c r="Q20" s="2"/>
      <c r="R20" s="6">
        <v>6</v>
      </c>
      <c r="S20" s="6">
        <v>109</v>
      </c>
      <c r="T20" s="6">
        <v>6.1</v>
      </c>
      <c r="U20" s="6">
        <v>18.8</v>
      </c>
      <c r="V20" s="6">
        <v>83</v>
      </c>
      <c r="W20" s="6">
        <v>17.899999999999999</v>
      </c>
      <c r="X20" s="6">
        <v>92</v>
      </c>
      <c r="Y20" s="2"/>
      <c r="Z20" s="6">
        <v>6</v>
      </c>
      <c r="AA20" s="6">
        <v>208</v>
      </c>
      <c r="AB20" s="6">
        <v>0</v>
      </c>
      <c r="AC20" s="6">
        <v>29.5</v>
      </c>
      <c r="AD20" s="6">
        <v>40</v>
      </c>
      <c r="AE20" s="6">
        <v>78</v>
      </c>
      <c r="AF20" s="6">
        <v>63</v>
      </c>
    </row>
    <row r="21" spans="1:32" x14ac:dyDescent="0.25">
      <c r="A21" s="6"/>
      <c r="B21" s="6" t="s">
        <v>5</v>
      </c>
      <c r="C21" s="6" t="s">
        <v>5</v>
      </c>
      <c r="D21" s="6" t="s">
        <v>5</v>
      </c>
      <c r="E21" s="13">
        <v>108</v>
      </c>
      <c r="F21" s="6">
        <v>9</v>
      </c>
      <c r="G21" s="6">
        <v>0</v>
      </c>
      <c r="H21" s="2"/>
      <c r="I21" s="6"/>
      <c r="J21" s="6" t="s">
        <v>5</v>
      </c>
      <c r="K21" s="6" t="s">
        <v>5</v>
      </c>
      <c r="L21" s="6" t="s">
        <v>5</v>
      </c>
      <c r="M21" s="81">
        <v>217</v>
      </c>
      <c r="N21" s="6">
        <v>37</v>
      </c>
      <c r="O21" s="6">
        <v>2</v>
      </c>
      <c r="P21" s="2"/>
      <c r="Q21" s="2"/>
      <c r="R21" s="6"/>
      <c r="S21" s="6">
        <v>108</v>
      </c>
      <c r="T21" s="6">
        <v>7.6</v>
      </c>
      <c r="U21" s="6">
        <v>18.399999999999999</v>
      </c>
      <c r="V21" s="6">
        <v>81</v>
      </c>
      <c r="W21" s="6">
        <v>20.100000000000001</v>
      </c>
      <c r="X21" s="6">
        <v>74</v>
      </c>
      <c r="Y21" s="2"/>
      <c r="Z21" s="6"/>
      <c r="AA21" s="6">
        <v>217</v>
      </c>
      <c r="AB21" s="6">
        <v>0</v>
      </c>
      <c r="AC21" s="6">
        <v>24.6</v>
      </c>
      <c r="AD21" s="6">
        <v>31</v>
      </c>
      <c r="AE21" s="6">
        <v>72</v>
      </c>
      <c r="AF21" s="6">
        <v>69</v>
      </c>
    </row>
    <row r="22" spans="1:32" x14ac:dyDescent="0.25">
      <c r="A22" s="6"/>
      <c r="B22" s="6" t="s">
        <v>5</v>
      </c>
      <c r="C22" s="6" t="s">
        <v>5</v>
      </c>
      <c r="D22" s="6" t="s">
        <v>5</v>
      </c>
      <c r="E22" s="13">
        <v>118</v>
      </c>
      <c r="F22" s="6">
        <v>14</v>
      </c>
      <c r="G22" s="6">
        <v>0</v>
      </c>
      <c r="H22" s="2"/>
      <c r="I22" s="6"/>
      <c r="J22" s="6" t="s">
        <v>5</v>
      </c>
      <c r="K22" s="6" t="s">
        <v>5</v>
      </c>
      <c r="L22" s="6" t="s">
        <v>5</v>
      </c>
      <c r="M22" s="81">
        <v>149</v>
      </c>
      <c r="N22" s="6">
        <v>35</v>
      </c>
      <c r="O22" s="6">
        <v>2</v>
      </c>
      <c r="P22" s="2"/>
      <c r="Q22" s="2"/>
      <c r="R22" s="6"/>
      <c r="S22" s="6">
        <v>118</v>
      </c>
      <c r="T22" s="6">
        <v>7.2</v>
      </c>
      <c r="U22" s="6">
        <v>12.3</v>
      </c>
      <c r="V22" s="6">
        <v>72</v>
      </c>
      <c r="W22" s="6">
        <v>17.8</v>
      </c>
      <c r="X22" s="6">
        <v>92</v>
      </c>
      <c r="Y22" s="2"/>
      <c r="Z22" s="6"/>
      <c r="AA22" s="6">
        <v>149</v>
      </c>
      <c r="AB22" s="6">
        <v>0</v>
      </c>
      <c r="AC22" s="6">
        <v>20.100000000000001</v>
      </c>
      <c r="AD22" s="6">
        <v>35</v>
      </c>
      <c r="AE22" s="6">
        <v>83</v>
      </c>
      <c r="AF22" s="6">
        <v>88</v>
      </c>
    </row>
    <row r="23" spans="1:32" x14ac:dyDescent="0.25">
      <c r="A23" s="6">
        <v>7</v>
      </c>
      <c r="B23" s="6" t="s">
        <v>5</v>
      </c>
      <c r="C23" s="6" t="s">
        <v>5</v>
      </c>
      <c r="D23" s="6" t="s">
        <v>5</v>
      </c>
      <c r="E23" s="6">
        <v>182</v>
      </c>
      <c r="F23" s="6">
        <v>42</v>
      </c>
      <c r="G23" s="6">
        <v>3</v>
      </c>
      <c r="H23" s="2"/>
      <c r="I23" s="6">
        <v>7</v>
      </c>
      <c r="J23" s="6" t="s">
        <v>5</v>
      </c>
      <c r="K23" s="6" t="s">
        <v>5</v>
      </c>
      <c r="L23" s="6" t="s">
        <v>5</v>
      </c>
      <c r="M23" s="81">
        <v>164</v>
      </c>
      <c r="N23" s="6">
        <v>23</v>
      </c>
      <c r="O23" s="6">
        <v>1</v>
      </c>
      <c r="P23" s="85">
        <v>42216</v>
      </c>
      <c r="Q23" s="2"/>
      <c r="R23" s="6">
        <v>7</v>
      </c>
      <c r="S23" s="6">
        <v>182</v>
      </c>
      <c r="T23" s="6">
        <v>3.9</v>
      </c>
      <c r="U23" s="6">
        <v>18.5</v>
      </c>
      <c r="V23" s="6">
        <v>97</v>
      </c>
      <c r="W23" s="6">
        <v>15.3</v>
      </c>
      <c r="X23" s="6">
        <v>60</v>
      </c>
      <c r="Y23" s="2"/>
      <c r="Z23" s="6">
        <v>7</v>
      </c>
      <c r="AA23" s="6">
        <v>164</v>
      </c>
      <c r="AB23" s="6">
        <v>0</v>
      </c>
      <c r="AC23" s="6">
        <v>24.4</v>
      </c>
      <c r="AD23" s="6">
        <v>56</v>
      </c>
      <c r="AE23" s="6">
        <v>63</v>
      </c>
      <c r="AF23" s="6">
        <v>72</v>
      </c>
    </row>
    <row r="24" spans="1:32" x14ac:dyDescent="0.25">
      <c r="A24" s="6"/>
      <c r="B24" s="6" t="s">
        <v>5</v>
      </c>
      <c r="C24" s="6" t="s">
        <v>5</v>
      </c>
      <c r="D24" s="6" t="s">
        <v>5</v>
      </c>
      <c r="E24" s="6">
        <v>186</v>
      </c>
      <c r="F24" s="6">
        <v>30</v>
      </c>
      <c r="G24" s="6">
        <v>2</v>
      </c>
      <c r="H24" s="2"/>
      <c r="I24" s="6"/>
      <c r="J24" s="6" t="s">
        <v>5</v>
      </c>
      <c r="K24" s="6" t="s">
        <v>5</v>
      </c>
      <c r="L24" s="6" t="s">
        <v>5</v>
      </c>
      <c r="M24" s="81">
        <v>200</v>
      </c>
      <c r="N24" s="6">
        <v>41</v>
      </c>
      <c r="O24" s="6">
        <v>3</v>
      </c>
      <c r="P24" s="2"/>
      <c r="Q24" s="2"/>
      <c r="R24" s="6"/>
      <c r="S24" s="6">
        <v>186</v>
      </c>
      <c r="T24" s="6">
        <v>3.5</v>
      </c>
      <c r="U24" s="6">
        <v>21.4</v>
      </c>
      <c r="V24" s="6">
        <v>85</v>
      </c>
      <c r="W24" s="6">
        <v>18.8</v>
      </c>
      <c r="X24" s="6">
        <v>65</v>
      </c>
      <c r="Y24" s="2"/>
      <c r="Z24" s="6"/>
      <c r="AA24" s="6">
        <v>200</v>
      </c>
      <c r="AB24" s="6">
        <v>0</v>
      </c>
      <c r="AC24" s="6">
        <v>20.100000000000001</v>
      </c>
      <c r="AD24" s="6">
        <v>72</v>
      </c>
      <c r="AE24" s="6">
        <v>85</v>
      </c>
      <c r="AF24" s="6">
        <v>48</v>
      </c>
    </row>
    <row r="25" spans="1:32" x14ac:dyDescent="0.25">
      <c r="A25" s="6"/>
      <c r="B25" s="6" t="s">
        <v>5</v>
      </c>
      <c r="C25" s="6" t="s">
        <v>5</v>
      </c>
      <c r="D25" s="6" t="s">
        <v>5</v>
      </c>
      <c r="E25" s="6">
        <v>180</v>
      </c>
      <c r="F25" s="6">
        <v>35</v>
      </c>
      <c r="G25" s="6">
        <v>3</v>
      </c>
      <c r="H25" s="2"/>
      <c r="I25" s="6"/>
      <c r="J25" s="6" t="s">
        <v>5</v>
      </c>
      <c r="K25" s="6" t="s">
        <v>5</v>
      </c>
      <c r="L25" s="6" t="s">
        <v>5</v>
      </c>
      <c r="M25" s="81">
        <v>150</v>
      </c>
      <c r="N25" s="6">
        <v>21</v>
      </c>
      <c r="O25" s="6">
        <v>1</v>
      </c>
      <c r="P25" s="2"/>
      <c r="Q25" s="2"/>
      <c r="R25" s="6"/>
      <c r="S25" s="6">
        <v>180</v>
      </c>
      <c r="T25" s="6">
        <v>4.3</v>
      </c>
      <c r="U25" s="6">
        <v>16.3</v>
      </c>
      <c r="V25" s="6">
        <v>67</v>
      </c>
      <c r="W25" s="6">
        <v>12.8</v>
      </c>
      <c r="X25" s="6">
        <v>53</v>
      </c>
      <c r="Y25" s="2"/>
      <c r="Z25" s="6"/>
      <c r="AA25" s="6">
        <v>150</v>
      </c>
      <c r="AB25" s="6">
        <v>0</v>
      </c>
      <c r="AC25" s="6">
        <v>21.5</v>
      </c>
      <c r="AD25" s="6">
        <v>78</v>
      </c>
      <c r="AE25" s="6">
        <v>72</v>
      </c>
      <c r="AF25" s="6">
        <v>60</v>
      </c>
    </row>
    <row r="26" spans="1:32" x14ac:dyDescent="0.25">
      <c r="A26" s="6">
        <v>8</v>
      </c>
      <c r="B26" s="6" t="s">
        <v>5</v>
      </c>
      <c r="C26" s="6" t="s">
        <v>5</v>
      </c>
      <c r="D26" s="6" t="s">
        <v>5</v>
      </c>
      <c r="E26" s="6">
        <v>107</v>
      </c>
      <c r="F26" s="6">
        <v>15</v>
      </c>
      <c r="G26" s="6">
        <v>1</v>
      </c>
      <c r="H26" s="2"/>
      <c r="I26" s="6">
        <v>8</v>
      </c>
      <c r="J26" s="6" t="s">
        <v>5</v>
      </c>
      <c r="K26" s="6" t="s">
        <v>5</v>
      </c>
      <c r="L26" s="6" t="s">
        <v>5</v>
      </c>
      <c r="M26" s="81">
        <v>122</v>
      </c>
      <c r="N26" s="6">
        <v>35</v>
      </c>
      <c r="O26" s="6">
        <v>4</v>
      </c>
      <c r="P26" s="85"/>
      <c r="Q26" s="2"/>
      <c r="R26" s="6">
        <v>8</v>
      </c>
      <c r="S26" s="6">
        <v>107</v>
      </c>
      <c r="T26" s="6">
        <v>5.7</v>
      </c>
      <c r="U26" s="6">
        <v>10.5</v>
      </c>
      <c r="V26" s="6">
        <v>76</v>
      </c>
      <c r="W26" s="6">
        <v>13.2</v>
      </c>
      <c r="X26" s="6">
        <v>42</v>
      </c>
      <c r="Y26" s="2"/>
      <c r="Z26" s="6">
        <v>8</v>
      </c>
      <c r="AA26" s="6">
        <v>122</v>
      </c>
      <c r="AB26" s="6">
        <v>0</v>
      </c>
      <c r="AC26" s="6">
        <v>10.7</v>
      </c>
      <c r="AD26" s="6">
        <v>81</v>
      </c>
      <c r="AE26" s="6">
        <v>55</v>
      </c>
      <c r="AF26" s="6">
        <v>63</v>
      </c>
    </row>
    <row r="27" spans="1:32" x14ac:dyDescent="0.25">
      <c r="A27" s="6"/>
      <c r="B27" s="6" t="s">
        <v>5</v>
      </c>
      <c r="C27" s="6" t="s">
        <v>5</v>
      </c>
      <c r="D27" s="6" t="s">
        <v>5</v>
      </c>
      <c r="E27" s="6">
        <v>159</v>
      </c>
      <c r="F27" s="6">
        <v>20</v>
      </c>
      <c r="G27" s="6">
        <v>1</v>
      </c>
      <c r="H27" s="2"/>
      <c r="I27" s="6"/>
      <c r="J27" s="6" t="s">
        <v>5</v>
      </c>
      <c r="K27" s="6" t="s">
        <v>5</v>
      </c>
      <c r="L27" s="6" t="s">
        <v>5</v>
      </c>
      <c r="M27" s="81">
        <v>155</v>
      </c>
      <c r="N27" s="6">
        <v>49</v>
      </c>
      <c r="O27" s="6">
        <v>5</v>
      </c>
      <c r="P27" s="2"/>
      <c r="Q27" s="2"/>
      <c r="R27" s="6"/>
      <c r="S27" s="6">
        <v>159</v>
      </c>
      <c r="T27" s="6">
        <v>4.2</v>
      </c>
      <c r="U27" s="6">
        <v>11.6</v>
      </c>
      <c r="V27" s="6">
        <v>69</v>
      </c>
      <c r="W27" s="6">
        <v>12.6</v>
      </c>
      <c r="X27" s="6">
        <v>45</v>
      </c>
      <c r="Y27" s="2"/>
      <c r="Z27" s="6"/>
      <c r="AA27" s="6">
        <v>155</v>
      </c>
      <c r="AB27" s="6">
        <v>0</v>
      </c>
      <c r="AC27" s="6">
        <v>14.6</v>
      </c>
      <c r="AD27" s="6">
        <v>87</v>
      </c>
      <c r="AE27" s="6">
        <v>63</v>
      </c>
      <c r="AF27" s="6">
        <v>78</v>
      </c>
    </row>
    <row r="28" spans="1:32" x14ac:dyDescent="0.25">
      <c r="A28" s="6"/>
      <c r="B28" s="6" t="s">
        <v>5</v>
      </c>
      <c r="C28" s="6" t="s">
        <v>5</v>
      </c>
      <c r="D28" s="6" t="s">
        <v>5</v>
      </c>
      <c r="E28" s="6">
        <v>145</v>
      </c>
      <c r="F28" s="6">
        <v>25</v>
      </c>
      <c r="G28" s="6">
        <v>2</v>
      </c>
      <c r="H28" s="2"/>
      <c r="I28" s="6"/>
      <c r="J28" s="6" t="s">
        <v>5</v>
      </c>
      <c r="K28" s="6" t="s">
        <v>5</v>
      </c>
      <c r="L28" s="6" t="s">
        <v>5</v>
      </c>
      <c r="M28" s="81">
        <v>145</v>
      </c>
      <c r="N28" s="6">
        <v>33</v>
      </c>
      <c r="O28" s="6">
        <v>3</v>
      </c>
      <c r="P28" s="2"/>
      <c r="Q28" s="2"/>
      <c r="R28" s="6"/>
      <c r="S28" s="6">
        <v>145</v>
      </c>
      <c r="T28" s="6">
        <v>4.2</v>
      </c>
      <c r="U28" s="6">
        <v>12.4</v>
      </c>
      <c r="V28" s="6">
        <v>75</v>
      </c>
      <c r="W28" s="6">
        <v>19.3</v>
      </c>
      <c r="X28" s="6">
        <v>48</v>
      </c>
      <c r="Y28" s="2"/>
      <c r="Z28" s="6"/>
      <c r="AA28" s="6">
        <v>145</v>
      </c>
      <c r="AB28" s="6">
        <v>0</v>
      </c>
      <c r="AC28" s="6">
        <v>14</v>
      </c>
      <c r="AD28" s="6">
        <v>89</v>
      </c>
      <c r="AE28" s="6">
        <v>46</v>
      </c>
      <c r="AF28" s="6">
        <v>85</v>
      </c>
    </row>
    <row r="29" spans="1:32" x14ac:dyDescent="0.25">
      <c r="A29" s="6">
        <v>9</v>
      </c>
      <c r="B29" s="6" t="s">
        <v>5</v>
      </c>
      <c r="C29" s="6" t="s">
        <v>5</v>
      </c>
      <c r="D29" s="6" t="s">
        <v>5</v>
      </c>
      <c r="E29" s="6">
        <v>107</v>
      </c>
      <c r="F29" s="6">
        <v>16</v>
      </c>
      <c r="G29" s="6">
        <v>2</v>
      </c>
      <c r="H29" s="2"/>
      <c r="I29" s="6">
        <v>9</v>
      </c>
      <c r="J29" s="6" t="s">
        <v>5</v>
      </c>
      <c r="K29" s="6" t="s">
        <v>5</v>
      </c>
      <c r="L29" s="6" t="s">
        <v>5</v>
      </c>
      <c r="M29" s="81">
        <v>133</v>
      </c>
      <c r="N29" s="6">
        <v>23</v>
      </c>
      <c r="O29" s="6">
        <v>2</v>
      </c>
      <c r="P29" s="2"/>
      <c r="Q29" s="2"/>
      <c r="R29" s="6">
        <v>9</v>
      </c>
      <c r="S29" s="6">
        <v>107</v>
      </c>
      <c r="T29" s="6">
        <v>5.9</v>
      </c>
      <c r="U29" s="6">
        <v>18.7</v>
      </c>
      <c r="V29" s="6">
        <v>79</v>
      </c>
      <c r="W29" s="6">
        <v>10.5</v>
      </c>
      <c r="X29" s="6">
        <v>62</v>
      </c>
      <c r="Y29" s="2"/>
      <c r="Z29" s="6">
        <v>9</v>
      </c>
      <c r="AA29" s="6">
        <v>133</v>
      </c>
      <c r="AB29" s="6">
        <v>0</v>
      </c>
      <c r="AC29" s="6">
        <v>10.8</v>
      </c>
      <c r="AD29" s="6">
        <v>47</v>
      </c>
      <c r="AE29" s="6">
        <v>62</v>
      </c>
      <c r="AF29" s="6">
        <v>67</v>
      </c>
    </row>
    <row r="30" spans="1:32" x14ac:dyDescent="0.25">
      <c r="A30" s="6"/>
      <c r="B30" s="6" t="s">
        <v>5</v>
      </c>
      <c r="C30" s="6" t="s">
        <v>5</v>
      </c>
      <c r="D30" s="6" t="s">
        <v>5</v>
      </c>
      <c r="E30" s="6">
        <v>118</v>
      </c>
      <c r="F30" s="6">
        <v>23</v>
      </c>
      <c r="G30" s="6">
        <v>2</v>
      </c>
      <c r="H30" s="2"/>
      <c r="I30" s="6"/>
      <c r="J30" s="6" t="s">
        <v>5</v>
      </c>
      <c r="K30" s="6" t="s">
        <v>5</v>
      </c>
      <c r="L30" s="6" t="s">
        <v>5</v>
      </c>
      <c r="M30" s="81">
        <v>156</v>
      </c>
      <c r="N30" s="6">
        <v>34</v>
      </c>
      <c r="O30" s="6">
        <v>2</v>
      </c>
      <c r="P30" s="2"/>
      <c r="Q30" s="2"/>
      <c r="R30" s="6"/>
      <c r="S30" s="6">
        <v>118</v>
      </c>
      <c r="T30" s="6">
        <v>7.4</v>
      </c>
      <c r="U30" s="6">
        <v>18.600000000000001</v>
      </c>
      <c r="V30" s="6">
        <v>78</v>
      </c>
      <c r="W30" s="6">
        <v>8.9</v>
      </c>
      <c r="X30" s="6">
        <v>63</v>
      </c>
      <c r="Y30" s="2"/>
      <c r="Z30" s="6"/>
      <c r="AA30" s="6">
        <v>156</v>
      </c>
      <c r="AB30" s="6">
        <v>0</v>
      </c>
      <c r="AC30" s="6">
        <v>13.5</v>
      </c>
      <c r="AD30" s="6">
        <v>40</v>
      </c>
      <c r="AE30" s="6">
        <v>69</v>
      </c>
      <c r="AF30" s="6">
        <v>98</v>
      </c>
    </row>
    <row r="31" spans="1:32" x14ac:dyDescent="0.25">
      <c r="A31" s="6"/>
      <c r="B31" s="6" t="s">
        <v>5</v>
      </c>
      <c r="C31" s="6" t="s">
        <v>5</v>
      </c>
      <c r="D31" s="6" t="s">
        <v>5</v>
      </c>
      <c r="E31" s="6">
        <v>111</v>
      </c>
      <c r="F31" s="6">
        <v>25</v>
      </c>
      <c r="G31" s="6">
        <v>2</v>
      </c>
      <c r="H31" s="2"/>
      <c r="I31" s="6"/>
      <c r="J31" s="6" t="s">
        <v>5</v>
      </c>
      <c r="K31" s="6" t="s">
        <v>5</v>
      </c>
      <c r="L31" s="6" t="s">
        <v>5</v>
      </c>
      <c r="M31" s="81">
        <v>100</v>
      </c>
      <c r="N31" s="6">
        <v>35</v>
      </c>
      <c r="O31" s="6">
        <v>3</v>
      </c>
      <c r="P31" s="2"/>
      <c r="Q31" s="2"/>
      <c r="R31" s="6"/>
      <c r="S31" s="6">
        <v>111</v>
      </c>
      <c r="T31" s="6">
        <v>6.2</v>
      </c>
      <c r="U31" s="6">
        <v>18</v>
      </c>
      <c r="V31" s="6">
        <v>67</v>
      </c>
      <c r="W31" s="6">
        <v>11.1</v>
      </c>
      <c r="X31" s="6">
        <v>65</v>
      </c>
      <c r="Y31" s="2"/>
      <c r="Z31" s="6"/>
      <c r="AA31" s="6">
        <v>100</v>
      </c>
      <c r="AB31" s="6">
        <v>0</v>
      </c>
      <c r="AC31" s="6">
        <v>14.5</v>
      </c>
      <c r="AD31" s="6">
        <v>36</v>
      </c>
      <c r="AE31" s="6">
        <v>65</v>
      </c>
      <c r="AF31" s="6">
        <v>75</v>
      </c>
    </row>
    <row r="32" spans="1:32" x14ac:dyDescent="0.25">
      <c r="A32" s="25" t="s">
        <v>6</v>
      </c>
      <c r="B32" s="25"/>
      <c r="C32" s="25"/>
      <c r="D32" s="25"/>
      <c r="E32" s="26">
        <f>SUM(AVERAGE(E5:E31))</f>
        <v>149.33333333333334</v>
      </c>
      <c r="F32" s="26">
        <f>SUM(AVERAGE(F5:F31))</f>
        <v>24.925925925925927</v>
      </c>
      <c r="G32" s="26">
        <f>SUM(AVERAGE(G5:G31))</f>
        <v>3.2592592592592591</v>
      </c>
      <c r="H32" s="2"/>
      <c r="I32" s="25" t="s">
        <v>6</v>
      </c>
      <c r="J32" s="25"/>
      <c r="K32" s="25"/>
      <c r="L32" s="25"/>
      <c r="M32" s="26">
        <f>AVERAGE(M5:M31)</f>
        <v>154.33333333333334</v>
      </c>
      <c r="N32" s="26">
        <f>AVERAGE(N5:N31)</f>
        <v>29.407407407407408</v>
      </c>
      <c r="O32" s="26">
        <f>AVERAGE(O5:O31)</f>
        <v>4.4444444444444446</v>
      </c>
      <c r="P32" s="2"/>
      <c r="Q32" s="2"/>
      <c r="R32" s="25" t="s">
        <v>6</v>
      </c>
      <c r="S32" s="26">
        <f t="shared" ref="S32:W32" si="0">AVERAGE(S5:S31)</f>
        <v>149.33333333333334</v>
      </c>
      <c r="T32" s="26">
        <f t="shared" si="0"/>
        <v>8.1259259259259249</v>
      </c>
      <c r="U32" s="26">
        <f t="shared" si="0"/>
        <v>15.985185185185184</v>
      </c>
      <c r="V32" s="26">
        <f t="shared" si="0"/>
        <v>67.629629629629633</v>
      </c>
      <c r="W32" s="26">
        <f t="shared" si="0"/>
        <v>17.625925925925927</v>
      </c>
      <c r="X32" s="26">
        <v>85.04</v>
      </c>
      <c r="Y32" s="2"/>
      <c r="Z32" s="25" t="s">
        <v>6</v>
      </c>
      <c r="AA32" s="26">
        <f t="shared" ref="AA32:AF32" si="1">AVERAGE(AA5:AA31)</f>
        <v>154.33333333333334</v>
      </c>
      <c r="AB32" s="26">
        <f t="shared" si="1"/>
        <v>0</v>
      </c>
      <c r="AC32" s="26">
        <f t="shared" si="1"/>
        <v>17.18888888888889</v>
      </c>
      <c r="AD32" s="26">
        <f t="shared" si="1"/>
        <v>60.777777777777779</v>
      </c>
      <c r="AE32" s="26">
        <f t="shared" si="1"/>
        <v>71.407407407407405</v>
      </c>
      <c r="AF32" s="26">
        <f t="shared" si="1"/>
        <v>74</v>
      </c>
    </row>
    <row r="33" spans="1:32" x14ac:dyDescent="0.25">
      <c r="A33" s="25" t="s">
        <v>21</v>
      </c>
      <c r="B33" s="25"/>
      <c r="C33" s="25"/>
      <c r="D33" s="25"/>
      <c r="E33" s="26">
        <f>STDEV(E5:E31)</f>
        <v>35.866204362667311</v>
      </c>
      <c r="F33" s="26">
        <f>STDEV(F5:F31)</f>
        <v>9.8719724703749243</v>
      </c>
      <c r="G33" s="26">
        <f>STDEV(G5:G31)</f>
        <v>2.7817066232605727</v>
      </c>
      <c r="H33" s="2"/>
      <c r="I33" s="25" t="s">
        <v>21</v>
      </c>
      <c r="J33" s="25"/>
      <c r="K33" s="25"/>
      <c r="L33" s="25"/>
      <c r="M33" s="26">
        <f>STDEV(M5:M31)</f>
        <v>34.536491292099008</v>
      </c>
      <c r="N33" s="26">
        <f>STDEV(N5:N31)</f>
        <v>8.6480734148811305</v>
      </c>
      <c r="O33" s="26">
        <f>STDEV(O5:O31)</f>
        <v>3.7859388972001824</v>
      </c>
      <c r="P33" s="2"/>
      <c r="Q33" s="2"/>
      <c r="R33" s="25" t="s">
        <v>22</v>
      </c>
      <c r="S33" s="26">
        <f t="shared" ref="S33:W33" si="2">STDEV(S5:S31)</f>
        <v>35.866204362667311</v>
      </c>
      <c r="T33" s="26">
        <f t="shared" si="2"/>
        <v>3.2624427601925481</v>
      </c>
      <c r="U33" s="26">
        <f t="shared" si="2"/>
        <v>4.3001523858243162</v>
      </c>
      <c r="V33" s="26">
        <f t="shared" si="2"/>
        <v>13.496860455870543</v>
      </c>
      <c r="W33" s="26">
        <f t="shared" si="2"/>
        <v>5.0759305772509542</v>
      </c>
      <c r="X33" s="26">
        <v>31.27</v>
      </c>
      <c r="Y33" s="2"/>
      <c r="Z33" s="25" t="s">
        <v>22</v>
      </c>
      <c r="AA33" s="26">
        <f t="shared" ref="AA33:AF33" si="3">STDEV(AA5:AA31)</f>
        <v>34.536491292099008</v>
      </c>
      <c r="AB33" s="26">
        <f t="shared" si="3"/>
        <v>0</v>
      </c>
      <c r="AC33" s="26">
        <f t="shared" si="3"/>
        <v>5.4528985470208848</v>
      </c>
      <c r="AD33" s="26">
        <f t="shared" si="3"/>
        <v>23.080683454307607</v>
      </c>
      <c r="AE33" s="26">
        <f t="shared" si="3"/>
        <v>13.582396014013183</v>
      </c>
      <c r="AF33" s="26">
        <f t="shared" si="3"/>
        <v>18.384776310850235</v>
      </c>
    </row>
    <row r="34" spans="1:3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3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3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3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3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3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3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3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3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3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3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3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3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3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3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3" t="s">
        <v>75</v>
      </c>
      <c r="B49" s="4"/>
      <c r="C49" s="4"/>
      <c r="D49" s="4"/>
      <c r="E49" s="4"/>
      <c r="F49" s="5"/>
      <c r="G49" s="6"/>
      <c r="H49" s="2"/>
      <c r="I49" s="3" t="s">
        <v>36</v>
      </c>
      <c r="J49" s="4"/>
      <c r="K49" s="4"/>
      <c r="L49" s="4"/>
      <c r="M49" s="4"/>
      <c r="N49" s="5"/>
      <c r="O49" s="6"/>
      <c r="P49" s="2"/>
      <c r="Q49" s="2"/>
    </row>
    <row r="50" spans="1:17" x14ac:dyDescent="0.25">
      <c r="A50" s="7" t="s">
        <v>0</v>
      </c>
      <c r="B50" s="29" t="s">
        <v>1</v>
      </c>
      <c r="C50" s="29" t="s">
        <v>2</v>
      </c>
      <c r="D50" s="108" t="s">
        <v>3</v>
      </c>
      <c r="E50" s="29" t="s">
        <v>8</v>
      </c>
      <c r="F50" s="29" t="s">
        <v>4</v>
      </c>
      <c r="G50" s="30" t="s">
        <v>10</v>
      </c>
      <c r="H50" s="2"/>
      <c r="I50" s="7" t="s">
        <v>0</v>
      </c>
      <c r="J50" s="29" t="s">
        <v>1</v>
      </c>
      <c r="K50" s="29" t="s">
        <v>2</v>
      </c>
      <c r="L50" s="29" t="s">
        <v>3</v>
      </c>
      <c r="M50" s="80" t="s">
        <v>8</v>
      </c>
      <c r="N50" s="29" t="s">
        <v>4</v>
      </c>
      <c r="O50" s="30" t="s">
        <v>10</v>
      </c>
      <c r="P50" s="2"/>
      <c r="Q50" s="2"/>
    </row>
    <row r="51" spans="1:17" x14ac:dyDescent="0.25">
      <c r="A51" s="6">
        <v>1</v>
      </c>
      <c r="B51" s="13" t="s">
        <v>5</v>
      </c>
      <c r="C51" s="13" t="s">
        <v>5</v>
      </c>
      <c r="D51" s="14">
        <v>108</v>
      </c>
      <c r="E51" s="13">
        <v>14</v>
      </c>
      <c r="F51" s="13">
        <v>1</v>
      </c>
      <c r="G51" s="13">
        <v>0</v>
      </c>
      <c r="H51" s="109"/>
      <c r="I51" s="13">
        <v>1</v>
      </c>
      <c r="J51" s="13">
        <v>0</v>
      </c>
      <c r="K51" s="13">
        <v>0</v>
      </c>
      <c r="L51" s="13">
        <v>0</v>
      </c>
      <c r="M51" s="83">
        <v>0</v>
      </c>
      <c r="N51" s="13">
        <v>0</v>
      </c>
      <c r="O51" s="13">
        <v>0</v>
      </c>
      <c r="P51" s="85">
        <v>42115</v>
      </c>
      <c r="Q51" s="2"/>
    </row>
    <row r="52" spans="1:17" x14ac:dyDescent="0.25">
      <c r="A52" s="6"/>
      <c r="B52" s="13" t="s">
        <v>5</v>
      </c>
      <c r="C52" s="13" t="s">
        <v>5</v>
      </c>
      <c r="D52" s="14">
        <v>107</v>
      </c>
      <c r="E52" s="13">
        <v>14</v>
      </c>
      <c r="F52" s="13">
        <v>1</v>
      </c>
      <c r="G52" s="13">
        <v>0</v>
      </c>
      <c r="H52" s="109"/>
      <c r="I52" s="13"/>
      <c r="J52" s="13">
        <v>0</v>
      </c>
      <c r="K52" s="13">
        <v>0</v>
      </c>
      <c r="L52" s="13">
        <v>0</v>
      </c>
      <c r="M52" s="83">
        <v>0</v>
      </c>
      <c r="N52" s="13">
        <v>0</v>
      </c>
      <c r="O52" s="13">
        <v>0</v>
      </c>
      <c r="P52" s="2"/>
      <c r="Q52" s="2"/>
    </row>
    <row r="53" spans="1:17" x14ac:dyDescent="0.25">
      <c r="A53" s="6"/>
      <c r="B53" s="13" t="s">
        <v>5</v>
      </c>
      <c r="C53" s="13" t="s">
        <v>5</v>
      </c>
      <c r="D53" s="14">
        <v>96</v>
      </c>
      <c r="E53" s="13">
        <v>10</v>
      </c>
      <c r="F53" s="13">
        <v>0</v>
      </c>
      <c r="G53" s="13">
        <v>0</v>
      </c>
      <c r="H53" s="109"/>
      <c r="I53" s="13"/>
      <c r="J53" s="13">
        <v>0</v>
      </c>
      <c r="K53" s="13">
        <v>0</v>
      </c>
      <c r="L53" s="13">
        <v>0</v>
      </c>
      <c r="M53" s="83">
        <v>0</v>
      </c>
      <c r="N53" s="13">
        <v>0</v>
      </c>
      <c r="O53" s="13">
        <v>0</v>
      </c>
      <c r="P53" s="2"/>
      <c r="Q53" s="2"/>
    </row>
    <row r="54" spans="1:17" x14ac:dyDescent="0.25">
      <c r="A54" s="6">
        <v>2</v>
      </c>
      <c r="B54" s="13" t="s">
        <v>5</v>
      </c>
      <c r="C54" s="13" t="s">
        <v>5</v>
      </c>
      <c r="D54" s="14">
        <v>158</v>
      </c>
      <c r="E54" s="13">
        <v>23</v>
      </c>
      <c r="F54" s="13">
        <v>1</v>
      </c>
      <c r="G54" s="13">
        <v>0</v>
      </c>
      <c r="H54" s="109"/>
      <c r="I54" s="13">
        <v>2</v>
      </c>
      <c r="J54" s="13">
        <v>0</v>
      </c>
      <c r="K54" s="13">
        <v>0</v>
      </c>
      <c r="L54" s="13">
        <v>0</v>
      </c>
      <c r="M54" s="83">
        <v>0</v>
      </c>
      <c r="N54" s="13">
        <v>0</v>
      </c>
      <c r="O54" s="13">
        <v>0</v>
      </c>
      <c r="P54" s="2"/>
      <c r="Q54" s="2"/>
    </row>
    <row r="55" spans="1:17" x14ac:dyDescent="0.25">
      <c r="A55" s="6"/>
      <c r="B55" s="13" t="s">
        <v>5</v>
      </c>
      <c r="C55" s="13" t="s">
        <v>5</v>
      </c>
      <c r="D55" s="14">
        <v>148</v>
      </c>
      <c r="E55" s="13">
        <v>13</v>
      </c>
      <c r="F55" s="13">
        <v>0</v>
      </c>
      <c r="G55" s="13">
        <v>0</v>
      </c>
      <c r="H55" s="109"/>
      <c r="I55" s="13"/>
      <c r="J55" s="13">
        <v>0</v>
      </c>
      <c r="K55" s="13">
        <v>0</v>
      </c>
      <c r="L55" s="13">
        <v>0</v>
      </c>
      <c r="M55" s="83">
        <v>0</v>
      </c>
      <c r="N55" s="13">
        <v>0</v>
      </c>
      <c r="O55" s="13">
        <v>0</v>
      </c>
      <c r="P55" s="2"/>
      <c r="Q55" s="2"/>
    </row>
    <row r="56" spans="1:17" x14ac:dyDescent="0.25">
      <c r="A56" s="6"/>
      <c r="B56" s="13" t="s">
        <v>5</v>
      </c>
      <c r="C56" s="13" t="s">
        <v>5</v>
      </c>
      <c r="D56" s="14">
        <v>139</v>
      </c>
      <c r="E56" s="13">
        <v>10</v>
      </c>
      <c r="F56" s="13">
        <v>0</v>
      </c>
      <c r="G56" s="13">
        <v>0</v>
      </c>
      <c r="H56" s="109"/>
      <c r="I56" s="13"/>
      <c r="J56" s="13">
        <v>0</v>
      </c>
      <c r="K56" s="13">
        <v>0</v>
      </c>
      <c r="L56" s="13">
        <v>0</v>
      </c>
      <c r="M56" s="83">
        <v>0</v>
      </c>
      <c r="N56" s="13">
        <v>0</v>
      </c>
      <c r="O56" s="13">
        <v>0</v>
      </c>
      <c r="P56" s="2"/>
      <c r="Q56" s="2"/>
    </row>
    <row r="57" spans="1:17" x14ac:dyDescent="0.25">
      <c r="A57" s="6">
        <v>3</v>
      </c>
      <c r="B57" s="13" t="s">
        <v>5</v>
      </c>
      <c r="C57" s="13" t="s">
        <v>5</v>
      </c>
      <c r="D57" s="14">
        <v>94</v>
      </c>
      <c r="E57" s="13">
        <v>15</v>
      </c>
      <c r="F57" s="13">
        <v>0</v>
      </c>
      <c r="G57" s="13">
        <v>0</v>
      </c>
      <c r="H57" s="109"/>
      <c r="I57" s="13">
        <v>3</v>
      </c>
      <c r="J57" s="13">
        <v>0</v>
      </c>
      <c r="K57" s="13">
        <v>0</v>
      </c>
      <c r="L57" s="13">
        <v>0</v>
      </c>
      <c r="M57" s="83">
        <v>0</v>
      </c>
      <c r="N57" s="13">
        <v>0</v>
      </c>
      <c r="O57" s="13">
        <v>0</v>
      </c>
      <c r="P57" s="2"/>
      <c r="Q57" s="2"/>
    </row>
    <row r="58" spans="1:17" x14ac:dyDescent="0.25">
      <c r="A58" s="6"/>
      <c r="B58" s="13" t="s">
        <v>5</v>
      </c>
      <c r="C58" s="13" t="s">
        <v>5</v>
      </c>
      <c r="D58" s="14">
        <v>84</v>
      </c>
      <c r="E58" s="13">
        <v>12</v>
      </c>
      <c r="F58" s="13">
        <v>0</v>
      </c>
      <c r="G58" s="13">
        <v>0</v>
      </c>
      <c r="H58" s="109"/>
      <c r="I58" s="13"/>
      <c r="J58" s="13">
        <v>0</v>
      </c>
      <c r="K58" s="13">
        <v>0</v>
      </c>
      <c r="L58" s="13">
        <v>0</v>
      </c>
      <c r="M58" s="83">
        <v>0</v>
      </c>
      <c r="N58" s="13">
        <v>0</v>
      </c>
      <c r="O58" s="13">
        <v>0</v>
      </c>
      <c r="P58" s="2"/>
      <c r="Q58" s="2"/>
    </row>
    <row r="59" spans="1:17" x14ac:dyDescent="0.25">
      <c r="A59" s="6"/>
      <c r="B59" s="13" t="s">
        <v>5</v>
      </c>
      <c r="C59" s="13" t="s">
        <v>5</v>
      </c>
      <c r="D59" s="14">
        <v>115</v>
      </c>
      <c r="E59" s="13">
        <v>16</v>
      </c>
      <c r="F59" s="13">
        <v>0</v>
      </c>
      <c r="G59" s="13">
        <v>0</v>
      </c>
      <c r="H59" s="109"/>
      <c r="I59" s="13"/>
      <c r="J59" s="13">
        <v>0</v>
      </c>
      <c r="K59" s="13">
        <v>0</v>
      </c>
      <c r="L59" s="13">
        <v>0</v>
      </c>
      <c r="M59" s="83">
        <v>0</v>
      </c>
      <c r="N59" s="13">
        <v>0</v>
      </c>
      <c r="O59" s="13">
        <v>0</v>
      </c>
      <c r="P59" s="2"/>
      <c r="Q59" s="2"/>
    </row>
    <row r="60" spans="1:17" x14ac:dyDescent="0.25">
      <c r="A60" s="6">
        <v>4</v>
      </c>
      <c r="B60" s="6" t="s">
        <v>5</v>
      </c>
      <c r="C60" s="13" t="s">
        <v>5</v>
      </c>
      <c r="D60" s="13">
        <v>99</v>
      </c>
      <c r="E60" s="13">
        <v>17</v>
      </c>
      <c r="F60" s="13">
        <v>0</v>
      </c>
      <c r="G60" s="13">
        <v>0</v>
      </c>
      <c r="H60" s="2"/>
      <c r="I60" s="6">
        <v>4</v>
      </c>
      <c r="J60" s="6">
        <v>4</v>
      </c>
      <c r="K60" s="6">
        <v>0</v>
      </c>
      <c r="L60" s="6">
        <v>0</v>
      </c>
      <c r="M60" s="81">
        <v>0</v>
      </c>
      <c r="N60" s="6">
        <v>0</v>
      </c>
      <c r="O60" s="6">
        <v>0</v>
      </c>
      <c r="P60" s="85">
        <v>42212</v>
      </c>
      <c r="Q60" s="2"/>
    </row>
    <row r="61" spans="1:17" x14ac:dyDescent="0.25">
      <c r="A61" s="6"/>
      <c r="B61" s="6" t="s">
        <v>5</v>
      </c>
      <c r="C61" s="13" t="s">
        <v>5</v>
      </c>
      <c r="D61" s="13">
        <v>83</v>
      </c>
      <c r="E61" s="13">
        <v>14</v>
      </c>
      <c r="F61" s="13">
        <v>0</v>
      </c>
      <c r="G61" s="13">
        <v>0</v>
      </c>
      <c r="H61" s="2"/>
      <c r="I61" s="6"/>
      <c r="J61" s="6">
        <v>4</v>
      </c>
      <c r="K61" s="6">
        <v>0</v>
      </c>
      <c r="L61" s="6">
        <v>0</v>
      </c>
      <c r="M61" s="81">
        <v>0</v>
      </c>
      <c r="N61" s="6">
        <v>0</v>
      </c>
      <c r="O61" s="6">
        <v>0</v>
      </c>
      <c r="P61" s="2"/>
      <c r="Q61" s="2"/>
    </row>
    <row r="62" spans="1:17" x14ac:dyDescent="0.25">
      <c r="A62" s="6"/>
      <c r="B62" s="6" t="s">
        <v>5</v>
      </c>
      <c r="C62" s="13" t="s">
        <v>5</v>
      </c>
      <c r="D62" s="13">
        <v>76</v>
      </c>
      <c r="E62" s="13">
        <v>13</v>
      </c>
      <c r="F62" s="13">
        <v>0</v>
      </c>
      <c r="G62" s="13">
        <v>0</v>
      </c>
      <c r="H62" s="2"/>
      <c r="I62" s="6"/>
      <c r="J62" s="6">
        <v>3</v>
      </c>
      <c r="K62" s="6">
        <v>0</v>
      </c>
      <c r="L62" s="6">
        <v>0</v>
      </c>
      <c r="M62" s="81">
        <v>0</v>
      </c>
      <c r="N62" s="6">
        <v>0</v>
      </c>
      <c r="O62" s="6">
        <v>0</v>
      </c>
      <c r="P62" s="2"/>
      <c r="Q62" s="2"/>
    </row>
    <row r="63" spans="1:17" x14ac:dyDescent="0.25">
      <c r="A63" s="6">
        <v>5</v>
      </c>
      <c r="B63" s="6" t="s">
        <v>5</v>
      </c>
      <c r="C63" s="13" t="s">
        <v>5</v>
      </c>
      <c r="D63" s="13">
        <v>69</v>
      </c>
      <c r="E63" s="13">
        <v>10</v>
      </c>
      <c r="F63" s="13">
        <v>0</v>
      </c>
      <c r="G63" s="13">
        <v>0</v>
      </c>
      <c r="H63" s="2"/>
      <c r="I63" s="6">
        <v>5</v>
      </c>
      <c r="J63" s="6">
        <v>8</v>
      </c>
      <c r="K63" s="6">
        <v>4</v>
      </c>
      <c r="L63" s="6">
        <v>0</v>
      </c>
      <c r="M63" s="81">
        <v>0</v>
      </c>
      <c r="N63" s="6">
        <v>0</v>
      </c>
      <c r="O63" s="6">
        <v>0</v>
      </c>
      <c r="P63" s="2"/>
      <c r="Q63" s="2"/>
    </row>
    <row r="64" spans="1:17" x14ac:dyDescent="0.25">
      <c r="A64" s="6"/>
      <c r="B64" s="6" t="s">
        <v>5</v>
      </c>
      <c r="C64" s="13" t="s">
        <v>5</v>
      </c>
      <c r="D64" s="13">
        <v>72</v>
      </c>
      <c r="E64" s="13">
        <v>11</v>
      </c>
      <c r="F64" s="13">
        <v>0</v>
      </c>
      <c r="G64" s="13">
        <v>0</v>
      </c>
      <c r="H64" s="2"/>
      <c r="I64" s="6"/>
      <c r="J64" s="6">
        <v>4</v>
      </c>
      <c r="K64" s="6">
        <v>0</v>
      </c>
      <c r="L64" s="6">
        <v>0</v>
      </c>
      <c r="M64" s="81">
        <v>0</v>
      </c>
      <c r="N64" s="6">
        <v>0</v>
      </c>
      <c r="O64" s="6">
        <v>0</v>
      </c>
      <c r="P64" s="2"/>
      <c r="Q64" s="2"/>
    </row>
    <row r="65" spans="1:17" x14ac:dyDescent="0.25">
      <c r="A65" s="6"/>
      <c r="B65" s="6" t="s">
        <v>5</v>
      </c>
      <c r="C65" s="13" t="s">
        <v>5</v>
      </c>
      <c r="D65" s="13">
        <v>84</v>
      </c>
      <c r="E65" s="13">
        <v>13</v>
      </c>
      <c r="F65" s="13">
        <v>0</v>
      </c>
      <c r="G65" s="13">
        <v>0</v>
      </c>
      <c r="H65" s="2"/>
      <c r="I65" s="6"/>
      <c r="J65" s="6">
        <v>4</v>
      </c>
      <c r="K65" s="6">
        <v>0</v>
      </c>
      <c r="L65" s="6">
        <v>0</v>
      </c>
      <c r="M65" s="81">
        <v>0</v>
      </c>
      <c r="N65" s="6">
        <v>0</v>
      </c>
      <c r="O65" s="6">
        <v>0</v>
      </c>
      <c r="P65" s="2"/>
      <c r="Q65" s="2"/>
    </row>
    <row r="66" spans="1:17" x14ac:dyDescent="0.25">
      <c r="A66" s="6">
        <v>6</v>
      </c>
      <c r="B66" s="6" t="s">
        <v>5</v>
      </c>
      <c r="C66" s="13" t="s">
        <v>5</v>
      </c>
      <c r="D66" s="13">
        <v>61</v>
      </c>
      <c r="E66" s="13">
        <v>9</v>
      </c>
      <c r="F66" s="13">
        <v>0</v>
      </c>
      <c r="G66" s="13">
        <v>0</v>
      </c>
      <c r="H66" s="2"/>
      <c r="I66" s="6">
        <v>6</v>
      </c>
      <c r="J66" s="6">
        <v>4</v>
      </c>
      <c r="K66" s="6">
        <v>1</v>
      </c>
      <c r="L66" s="6">
        <v>0</v>
      </c>
      <c r="M66" s="81">
        <v>0</v>
      </c>
      <c r="N66" s="6">
        <v>0</v>
      </c>
      <c r="O66" s="6">
        <v>0</v>
      </c>
      <c r="P66" s="2"/>
      <c r="Q66" s="2"/>
    </row>
    <row r="67" spans="1:17" x14ac:dyDescent="0.25">
      <c r="A67" s="6"/>
      <c r="B67" s="6" t="s">
        <v>5</v>
      </c>
      <c r="C67" s="13" t="s">
        <v>5</v>
      </c>
      <c r="D67" s="13">
        <v>76</v>
      </c>
      <c r="E67" s="13">
        <v>8</v>
      </c>
      <c r="F67" s="13">
        <v>0</v>
      </c>
      <c r="G67" s="13">
        <v>0</v>
      </c>
      <c r="H67" s="2"/>
      <c r="I67" s="6"/>
      <c r="J67" s="6">
        <v>4</v>
      </c>
      <c r="K67" s="6">
        <v>0</v>
      </c>
      <c r="L67" s="6">
        <v>0</v>
      </c>
      <c r="M67" s="81">
        <v>0</v>
      </c>
      <c r="N67" s="6">
        <v>0</v>
      </c>
      <c r="O67" s="6">
        <v>0</v>
      </c>
      <c r="P67" s="2"/>
      <c r="Q67" s="2"/>
    </row>
    <row r="68" spans="1:17" x14ac:dyDescent="0.25">
      <c r="A68" s="6"/>
      <c r="B68" s="6" t="s">
        <v>5</v>
      </c>
      <c r="C68" s="13" t="s">
        <v>5</v>
      </c>
      <c r="D68" s="13">
        <v>72</v>
      </c>
      <c r="E68" s="13">
        <v>7</v>
      </c>
      <c r="F68" s="13">
        <v>0</v>
      </c>
      <c r="G68" s="13">
        <v>0</v>
      </c>
      <c r="H68" s="2"/>
      <c r="I68" s="6"/>
      <c r="J68" s="6">
        <v>3</v>
      </c>
      <c r="K68" s="6">
        <v>0</v>
      </c>
      <c r="L68" s="6">
        <v>0</v>
      </c>
      <c r="M68" s="81">
        <v>0</v>
      </c>
      <c r="N68" s="6">
        <v>0</v>
      </c>
      <c r="O68" s="6">
        <v>0</v>
      </c>
      <c r="P68" s="2"/>
      <c r="Q68" s="2"/>
    </row>
    <row r="69" spans="1:17" x14ac:dyDescent="0.25">
      <c r="A69" s="6">
        <v>7</v>
      </c>
      <c r="B69" s="6" t="s">
        <v>5</v>
      </c>
      <c r="C69" s="6" t="s">
        <v>5</v>
      </c>
      <c r="D69" s="6">
        <v>39</v>
      </c>
      <c r="E69" s="6">
        <v>3</v>
      </c>
      <c r="F69" s="6">
        <v>0</v>
      </c>
      <c r="G69" s="6">
        <v>0</v>
      </c>
      <c r="H69" s="2"/>
      <c r="I69" s="6">
        <v>7</v>
      </c>
      <c r="J69" s="6">
        <v>4</v>
      </c>
      <c r="K69" s="6">
        <v>1</v>
      </c>
      <c r="L69" s="6">
        <v>0</v>
      </c>
      <c r="M69" s="81">
        <v>0</v>
      </c>
      <c r="N69" s="6">
        <v>0</v>
      </c>
      <c r="O69" s="6">
        <v>0</v>
      </c>
      <c r="P69" s="85">
        <v>42216</v>
      </c>
      <c r="Q69" s="2"/>
    </row>
    <row r="70" spans="1:17" x14ac:dyDescent="0.25">
      <c r="A70" s="6"/>
      <c r="B70" s="6" t="s">
        <v>5</v>
      </c>
      <c r="C70" s="6" t="s">
        <v>5</v>
      </c>
      <c r="D70" s="6">
        <v>35</v>
      </c>
      <c r="E70" s="6">
        <v>3</v>
      </c>
      <c r="F70" s="6">
        <v>0</v>
      </c>
      <c r="G70" s="6">
        <v>0</v>
      </c>
      <c r="H70" s="2"/>
      <c r="I70" s="6"/>
      <c r="J70" s="6">
        <v>3</v>
      </c>
      <c r="K70" s="6">
        <v>0</v>
      </c>
      <c r="L70" s="6">
        <v>0</v>
      </c>
      <c r="M70" s="81">
        <v>0</v>
      </c>
      <c r="N70" s="6">
        <v>0</v>
      </c>
      <c r="O70" s="6">
        <v>0</v>
      </c>
      <c r="P70" s="2"/>
      <c r="Q70" s="2"/>
    </row>
    <row r="71" spans="1:17" x14ac:dyDescent="0.25">
      <c r="A71" s="6"/>
      <c r="B71" s="6" t="s">
        <v>5</v>
      </c>
      <c r="C71" s="6" t="s">
        <v>5</v>
      </c>
      <c r="D71" s="6">
        <v>43</v>
      </c>
      <c r="E71" s="6">
        <v>3</v>
      </c>
      <c r="F71" s="6">
        <v>0</v>
      </c>
      <c r="G71" s="6">
        <v>0</v>
      </c>
      <c r="H71" s="2"/>
      <c r="I71" s="6"/>
      <c r="J71" s="6">
        <v>3</v>
      </c>
      <c r="K71" s="6">
        <v>0</v>
      </c>
      <c r="L71" s="6">
        <v>0</v>
      </c>
      <c r="M71" s="81">
        <v>0</v>
      </c>
      <c r="N71" s="6">
        <v>0</v>
      </c>
      <c r="O71" s="6">
        <v>0</v>
      </c>
      <c r="P71" s="2"/>
      <c r="Q71" s="2"/>
    </row>
    <row r="72" spans="1:17" x14ac:dyDescent="0.25">
      <c r="A72" s="6">
        <v>8</v>
      </c>
      <c r="B72" s="6" t="s">
        <v>5</v>
      </c>
      <c r="C72" s="6" t="s">
        <v>5</v>
      </c>
      <c r="D72" s="6">
        <v>57</v>
      </c>
      <c r="E72" s="6">
        <v>1</v>
      </c>
      <c r="F72" s="6">
        <v>0</v>
      </c>
      <c r="G72" s="6">
        <v>0</v>
      </c>
      <c r="H72" s="2"/>
      <c r="I72" s="6">
        <v>8</v>
      </c>
      <c r="J72" s="6">
        <v>0</v>
      </c>
      <c r="K72" s="6">
        <v>0</v>
      </c>
      <c r="L72" s="6">
        <v>0</v>
      </c>
      <c r="M72" s="81">
        <v>0</v>
      </c>
      <c r="N72" s="6">
        <v>0</v>
      </c>
      <c r="O72" s="6">
        <v>0</v>
      </c>
      <c r="P72" s="2"/>
      <c r="Q72" s="2"/>
    </row>
    <row r="73" spans="1:17" x14ac:dyDescent="0.25">
      <c r="A73" s="6"/>
      <c r="B73" s="6" t="s">
        <v>5</v>
      </c>
      <c r="C73" s="6" t="s">
        <v>5</v>
      </c>
      <c r="D73" s="6">
        <v>42</v>
      </c>
      <c r="E73" s="6">
        <v>0</v>
      </c>
      <c r="F73" s="6">
        <v>0</v>
      </c>
      <c r="G73" s="6">
        <v>0</v>
      </c>
      <c r="H73" s="2"/>
      <c r="I73" s="6"/>
      <c r="J73" s="6">
        <v>0</v>
      </c>
      <c r="K73" s="6">
        <v>0</v>
      </c>
      <c r="L73" s="6">
        <v>0</v>
      </c>
      <c r="M73" s="81">
        <v>0</v>
      </c>
      <c r="N73" s="6">
        <v>0</v>
      </c>
      <c r="O73" s="6">
        <v>0</v>
      </c>
      <c r="P73" s="2"/>
      <c r="Q73" s="2"/>
    </row>
    <row r="74" spans="1:17" x14ac:dyDescent="0.25">
      <c r="A74" s="6"/>
      <c r="B74" s="6" t="s">
        <v>5</v>
      </c>
      <c r="C74" s="6" t="s">
        <v>5</v>
      </c>
      <c r="D74" s="6">
        <v>42</v>
      </c>
      <c r="E74" s="6">
        <v>0</v>
      </c>
      <c r="F74" s="6">
        <v>0</v>
      </c>
      <c r="G74" s="6">
        <v>0</v>
      </c>
      <c r="H74" s="2"/>
      <c r="I74" s="6"/>
      <c r="J74" s="6">
        <v>0</v>
      </c>
      <c r="K74" s="6">
        <v>0</v>
      </c>
      <c r="L74" s="6">
        <v>0</v>
      </c>
      <c r="M74" s="81">
        <v>0</v>
      </c>
      <c r="N74" s="6">
        <v>0</v>
      </c>
      <c r="O74" s="6">
        <v>0</v>
      </c>
      <c r="P74" s="2"/>
      <c r="Q74" s="2"/>
    </row>
    <row r="75" spans="1:17" x14ac:dyDescent="0.25">
      <c r="A75" s="6">
        <v>9</v>
      </c>
      <c r="B75" s="6" t="s">
        <v>5</v>
      </c>
      <c r="C75" s="6" t="s">
        <v>5</v>
      </c>
      <c r="D75" s="6">
        <v>59</v>
      </c>
      <c r="E75" s="6">
        <v>10</v>
      </c>
      <c r="F75" s="6">
        <v>1</v>
      </c>
      <c r="G75" s="6">
        <v>0</v>
      </c>
      <c r="H75" s="2"/>
      <c r="I75" s="6">
        <v>9</v>
      </c>
      <c r="J75" s="6">
        <v>0</v>
      </c>
      <c r="K75" s="6">
        <v>0</v>
      </c>
      <c r="L75" s="6">
        <v>0</v>
      </c>
      <c r="M75" s="81">
        <v>0</v>
      </c>
      <c r="N75" s="6">
        <v>0</v>
      </c>
      <c r="O75" s="6">
        <v>0</v>
      </c>
      <c r="P75" s="2"/>
      <c r="Q75" s="2"/>
    </row>
    <row r="76" spans="1:17" x14ac:dyDescent="0.25">
      <c r="A76" s="6"/>
      <c r="B76" s="6" t="s">
        <v>5</v>
      </c>
      <c r="C76" s="6" t="s">
        <v>5</v>
      </c>
      <c r="D76" s="6">
        <v>74</v>
      </c>
      <c r="E76" s="6">
        <v>13</v>
      </c>
      <c r="F76" s="6">
        <v>3</v>
      </c>
      <c r="G76" s="6">
        <v>0</v>
      </c>
      <c r="H76" s="2"/>
      <c r="I76" s="6"/>
      <c r="J76" s="6">
        <v>0</v>
      </c>
      <c r="K76" s="6">
        <v>0</v>
      </c>
      <c r="L76" s="6">
        <v>0</v>
      </c>
      <c r="M76" s="81">
        <v>0</v>
      </c>
      <c r="N76" s="6">
        <v>0</v>
      </c>
      <c r="O76" s="6">
        <v>0</v>
      </c>
      <c r="P76" s="2"/>
      <c r="Q76" s="2"/>
    </row>
    <row r="77" spans="1:17" x14ac:dyDescent="0.25">
      <c r="A77" s="6"/>
      <c r="B77" s="6" t="s">
        <v>5</v>
      </c>
      <c r="C77" s="6" t="s">
        <v>5</v>
      </c>
      <c r="D77" s="6">
        <v>62</v>
      </c>
      <c r="E77" s="6">
        <v>10</v>
      </c>
      <c r="F77" s="6">
        <v>2</v>
      </c>
      <c r="G77" s="6">
        <v>0</v>
      </c>
      <c r="H77" s="2"/>
      <c r="I77" s="6"/>
      <c r="J77" s="6">
        <v>0</v>
      </c>
      <c r="K77" s="6">
        <v>0</v>
      </c>
      <c r="L77" s="6">
        <v>0</v>
      </c>
      <c r="M77" s="81">
        <v>0</v>
      </c>
      <c r="N77" s="6">
        <v>0</v>
      </c>
      <c r="O77" s="6">
        <v>0</v>
      </c>
      <c r="P77" s="2"/>
      <c r="Q77" s="2"/>
    </row>
    <row r="78" spans="1:17" x14ac:dyDescent="0.25">
      <c r="A78" s="25" t="s">
        <v>6</v>
      </c>
      <c r="B78" s="25"/>
      <c r="C78" s="25"/>
      <c r="D78" s="26">
        <f>AVERAGE(D51:D77)</f>
        <v>81.259259259259252</v>
      </c>
      <c r="E78" s="26">
        <f>AVERAGE(E51:E77)</f>
        <v>10.074074074074074</v>
      </c>
      <c r="F78" s="26">
        <f>AVERAGE(F51:F77)</f>
        <v>0.33333333333333331</v>
      </c>
      <c r="G78" s="25">
        <f>AVERAGE(G51:G77)</f>
        <v>0</v>
      </c>
      <c r="H78" s="2"/>
      <c r="I78" s="25" t="s">
        <v>6</v>
      </c>
      <c r="J78" s="26">
        <f>AVERAGE(J51:J77)</f>
        <v>1.7777777777777777</v>
      </c>
      <c r="K78" s="26">
        <f t="shared" ref="K78:O78" si="4">AVERAGE(K51:K77)</f>
        <v>0.22222222222222221</v>
      </c>
      <c r="L78" s="26">
        <f t="shared" si="4"/>
        <v>0</v>
      </c>
      <c r="M78" s="25">
        <f t="shared" si="4"/>
        <v>0</v>
      </c>
      <c r="N78" s="25">
        <f t="shared" si="4"/>
        <v>0</v>
      </c>
      <c r="O78" s="25">
        <f t="shared" si="4"/>
        <v>0</v>
      </c>
      <c r="P78" s="2"/>
      <c r="Q78" s="2"/>
    </row>
    <row r="79" spans="1:17" x14ac:dyDescent="0.25">
      <c r="A79" s="25" t="s">
        <v>21</v>
      </c>
      <c r="B79" s="25"/>
      <c r="C79" s="25"/>
      <c r="D79" s="26">
        <f>STDEV(D51:D77)</f>
        <v>32.624427601925476</v>
      </c>
      <c r="E79" s="26">
        <f>STDEV(E51:E77)</f>
        <v>5.5810526021663822</v>
      </c>
      <c r="F79" s="26">
        <f>STDEV(F51:F77)</f>
        <v>0.73379938570534275</v>
      </c>
      <c r="G79" s="25">
        <f>STDEV(G51:G77)</f>
        <v>0</v>
      </c>
      <c r="H79" s="2"/>
      <c r="I79" s="25" t="s">
        <v>21</v>
      </c>
      <c r="J79" s="26">
        <f>STDEV(J51:J77)</f>
        <v>2.2072142786315223</v>
      </c>
      <c r="K79" s="26">
        <f t="shared" ref="K79:O79" si="5">STDEV(K51:K77)</f>
        <v>0.80064076902543568</v>
      </c>
      <c r="L79" s="26">
        <f t="shared" si="5"/>
        <v>0</v>
      </c>
      <c r="M79" s="25">
        <f t="shared" si="5"/>
        <v>0</v>
      </c>
      <c r="N79" s="25">
        <f t="shared" si="5"/>
        <v>0</v>
      </c>
      <c r="O79" s="25">
        <f t="shared" si="5"/>
        <v>0</v>
      </c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3" t="s">
        <v>76</v>
      </c>
      <c r="B95" s="4"/>
      <c r="C95" s="4"/>
      <c r="D95" s="4"/>
      <c r="E95" s="4"/>
      <c r="F95" s="5"/>
      <c r="G95" s="6"/>
      <c r="H95" s="2"/>
      <c r="I95" s="3" t="s">
        <v>77</v>
      </c>
      <c r="J95" s="4"/>
      <c r="K95" s="4"/>
      <c r="L95" s="4"/>
      <c r="M95" s="4"/>
      <c r="N95" s="5"/>
      <c r="O95" s="6"/>
      <c r="P95" s="2"/>
      <c r="Q95" s="2"/>
    </row>
    <row r="96" spans="1:17" x14ac:dyDescent="0.25">
      <c r="A96" s="7" t="s">
        <v>0</v>
      </c>
      <c r="B96" s="7" t="s">
        <v>1</v>
      </c>
      <c r="C96" s="7" t="s">
        <v>2</v>
      </c>
      <c r="D96" s="82" t="s">
        <v>3</v>
      </c>
      <c r="E96" s="86" t="s">
        <v>8</v>
      </c>
      <c r="F96" s="7" t="s">
        <v>4</v>
      </c>
      <c r="G96" s="6" t="s">
        <v>10</v>
      </c>
      <c r="H96" s="2"/>
      <c r="I96" s="7" t="s">
        <v>0</v>
      </c>
      <c r="J96" s="7" t="s">
        <v>1</v>
      </c>
      <c r="K96" s="7" t="s">
        <v>2</v>
      </c>
      <c r="L96" s="82" t="s">
        <v>3</v>
      </c>
      <c r="M96" s="86" t="s">
        <v>8</v>
      </c>
      <c r="N96" s="7" t="s">
        <v>4</v>
      </c>
      <c r="O96" s="6" t="s">
        <v>10</v>
      </c>
      <c r="P96" s="2"/>
      <c r="Q96" s="2"/>
    </row>
    <row r="97" spans="1:17" x14ac:dyDescent="0.25">
      <c r="A97" s="6">
        <v>1</v>
      </c>
      <c r="B97" s="6" t="s">
        <v>5</v>
      </c>
      <c r="C97" s="6" t="s">
        <v>5</v>
      </c>
      <c r="D97" s="81">
        <v>131</v>
      </c>
      <c r="E97" s="14">
        <v>15</v>
      </c>
      <c r="F97" s="13">
        <v>5</v>
      </c>
      <c r="G97" s="13">
        <v>2</v>
      </c>
      <c r="H97" s="2"/>
      <c r="I97" s="6">
        <v>1</v>
      </c>
      <c r="J97" s="6" t="s">
        <v>5</v>
      </c>
      <c r="K97" s="6" t="s">
        <v>5</v>
      </c>
      <c r="L97" s="81">
        <v>120</v>
      </c>
      <c r="M97" s="14">
        <v>22</v>
      </c>
      <c r="N97" s="13">
        <v>2</v>
      </c>
      <c r="O97" s="13">
        <v>1</v>
      </c>
      <c r="P97" s="85">
        <v>42116</v>
      </c>
      <c r="Q97" s="2"/>
    </row>
    <row r="98" spans="1:17" x14ac:dyDescent="0.25">
      <c r="A98" s="6"/>
      <c r="B98" s="6" t="s">
        <v>5</v>
      </c>
      <c r="C98" s="6" t="s">
        <v>5</v>
      </c>
      <c r="D98" s="81">
        <v>138</v>
      </c>
      <c r="E98" s="14">
        <v>28</v>
      </c>
      <c r="F98" s="13">
        <v>9</v>
      </c>
      <c r="G98" s="13">
        <v>1</v>
      </c>
      <c r="H98" s="2"/>
      <c r="I98" s="6"/>
      <c r="J98" s="6" t="s">
        <v>5</v>
      </c>
      <c r="K98" s="6" t="s">
        <v>5</v>
      </c>
      <c r="L98" s="81">
        <v>132</v>
      </c>
      <c r="M98" s="14">
        <v>43</v>
      </c>
      <c r="N98" s="13">
        <v>11</v>
      </c>
      <c r="O98" s="13">
        <v>1</v>
      </c>
      <c r="P98" s="2"/>
      <c r="Q98" s="2"/>
    </row>
    <row r="99" spans="1:17" x14ac:dyDescent="0.25">
      <c r="A99" s="6"/>
      <c r="B99" s="6" t="s">
        <v>5</v>
      </c>
      <c r="C99" s="6" t="s">
        <v>5</v>
      </c>
      <c r="D99" s="81">
        <v>142</v>
      </c>
      <c r="E99" s="14">
        <v>33</v>
      </c>
      <c r="F99" s="13">
        <v>9</v>
      </c>
      <c r="G99" s="13">
        <v>1</v>
      </c>
      <c r="H99" s="2"/>
      <c r="I99" s="6"/>
      <c r="J99" s="6" t="s">
        <v>5</v>
      </c>
      <c r="K99" s="6" t="s">
        <v>5</v>
      </c>
      <c r="L99" s="81">
        <v>158</v>
      </c>
      <c r="M99" s="14">
        <v>42</v>
      </c>
      <c r="N99" s="13">
        <v>14</v>
      </c>
      <c r="O99" s="13">
        <v>0</v>
      </c>
      <c r="P99" s="2"/>
      <c r="Q99" s="2"/>
    </row>
    <row r="100" spans="1:17" x14ac:dyDescent="0.25">
      <c r="A100" s="6">
        <v>2</v>
      </c>
      <c r="B100" s="6" t="s">
        <v>5</v>
      </c>
      <c r="C100" s="6" t="s">
        <v>5</v>
      </c>
      <c r="D100" s="81">
        <v>218</v>
      </c>
      <c r="E100" s="14">
        <v>37</v>
      </c>
      <c r="F100" s="13">
        <v>13</v>
      </c>
      <c r="G100" s="13">
        <v>2</v>
      </c>
      <c r="H100" s="2"/>
      <c r="I100" s="6">
        <v>2</v>
      </c>
      <c r="J100" s="6" t="s">
        <v>5</v>
      </c>
      <c r="K100" s="6" t="s">
        <v>5</v>
      </c>
      <c r="L100" s="81">
        <v>174</v>
      </c>
      <c r="M100" s="14">
        <v>39</v>
      </c>
      <c r="N100" s="13">
        <v>17</v>
      </c>
      <c r="O100" s="13">
        <v>3</v>
      </c>
      <c r="P100" s="2"/>
      <c r="Q100" s="2"/>
    </row>
    <row r="101" spans="1:17" x14ac:dyDescent="0.25">
      <c r="A101" s="6"/>
      <c r="B101" s="6" t="s">
        <v>5</v>
      </c>
      <c r="C101" s="6" t="s">
        <v>5</v>
      </c>
      <c r="D101" s="81">
        <v>229</v>
      </c>
      <c r="E101" s="14">
        <v>37</v>
      </c>
      <c r="F101" s="13">
        <v>5</v>
      </c>
      <c r="G101" s="13">
        <v>0</v>
      </c>
      <c r="H101" s="2"/>
      <c r="I101" s="6"/>
      <c r="J101" s="6" t="s">
        <v>5</v>
      </c>
      <c r="K101" s="6" t="s">
        <v>5</v>
      </c>
      <c r="L101" s="81">
        <v>292</v>
      </c>
      <c r="M101" s="14">
        <v>46</v>
      </c>
      <c r="N101" s="13">
        <v>14</v>
      </c>
      <c r="O101" s="13">
        <v>7</v>
      </c>
      <c r="P101" s="2"/>
      <c r="Q101" s="2"/>
    </row>
    <row r="102" spans="1:17" x14ac:dyDescent="0.25">
      <c r="A102" s="6"/>
      <c r="B102" s="6" t="s">
        <v>5</v>
      </c>
      <c r="C102" s="6" t="s">
        <v>5</v>
      </c>
      <c r="D102" s="81">
        <v>188</v>
      </c>
      <c r="E102" s="14">
        <v>35</v>
      </c>
      <c r="F102" s="13">
        <v>6</v>
      </c>
      <c r="G102" s="13">
        <v>0</v>
      </c>
      <c r="H102" s="2"/>
      <c r="I102" s="6"/>
      <c r="J102" s="6" t="s">
        <v>5</v>
      </c>
      <c r="K102" s="6" t="s">
        <v>5</v>
      </c>
      <c r="L102" s="81">
        <v>210</v>
      </c>
      <c r="M102" s="14">
        <v>46</v>
      </c>
      <c r="N102" s="13">
        <v>7</v>
      </c>
      <c r="O102" s="13">
        <v>0</v>
      </c>
      <c r="P102" s="2"/>
      <c r="Q102" s="2"/>
    </row>
    <row r="103" spans="1:17" x14ac:dyDescent="0.25">
      <c r="A103" s="6">
        <v>3</v>
      </c>
      <c r="B103" s="6" t="s">
        <v>5</v>
      </c>
      <c r="C103" s="6" t="s">
        <v>5</v>
      </c>
      <c r="D103" s="81">
        <v>245</v>
      </c>
      <c r="E103" s="14">
        <v>30</v>
      </c>
      <c r="F103" s="13">
        <v>12</v>
      </c>
      <c r="G103" s="13">
        <v>0</v>
      </c>
      <c r="H103" s="2"/>
      <c r="I103" s="6">
        <v>3</v>
      </c>
      <c r="J103" s="6" t="s">
        <v>5</v>
      </c>
      <c r="K103" s="6" t="s">
        <v>5</v>
      </c>
      <c r="L103" s="81">
        <v>228</v>
      </c>
      <c r="M103" s="14">
        <v>45</v>
      </c>
      <c r="N103" s="13">
        <v>5</v>
      </c>
      <c r="O103" s="13">
        <v>0</v>
      </c>
      <c r="P103" s="2"/>
      <c r="Q103" s="2"/>
    </row>
    <row r="104" spans="1:17" x14ac:dyDescent="0.25">
      <c r="A104" s="6"/>
      <c r="B104" s="6" t="s">
        <v>5</v>
      </c>
      <c r="C104" s="6" t="s">
        <v>5</v>
      </c>
      <c r="D104" s="81">
        <v>216</v>
      </c>
      <c r="E104" s="14">
        <v>22</v>
      </c>
      <c r="F104" s="13">
        <v>8</v>
      </c>
      <c r="G104" s="13">
        <v>0</v>
      </c>
      <c r="H104" s="2"/>
      <c r="I104" s="6"/>
      <c r="J104" s="6" t="s">
        <v>5</v>
      </c>
      <c r="K104" s="6" t="s">
        <v>5</v>
      </c>
      <c r="L104" s="81">
        <v>202</v>
      </c>
      <c r="M104" s="14">
        <v>39</v>
      </c>
      <c r="N104" s="13">
        <v>3</v>
      </c>
      <c r="O104" s="13">
        <v>0</v>
      </c>
      <c r="P104" s="2"/>
      <c r="Q104" s="2"/>
    </row>
    <row r="105" spans="1:17" x14ac:dyDescent="0.25">
      <c r="A105" s="6"/>
      <c r="B105" s="6" t="s">
        <v>5</v>
      </c>
      <c r="C105" s="6" t="s">
        <v>5</v>
      </c>
      <c r="D105" s="81">
        <v>158</v>
      </c>
      <c r="E105" s="14">
        <v>21</v>
      </c>
      <c r="F105" s="13">
        <v>2</v>
      </c>
      <c r="G105" s="13">
        <v>0</v>
      </c>
      <c r="H105" s="2"/>
      <c r="I105" s="6"/>
      <c r="J105" s="6" t="s">
        <v>5</v>
      </c>
      <c r="K105" s="6" t="s">
        <v>5</v>
      </c>
      <c r="L105" s="81">
        <v>132</v>
      </c>
      <c r="M105" s="14">
        <v>29</v>
      </c>
      <c r="N105" s="13">
        <v>3</v>
      </c>
      <c r="O105" s="13">
        <v>0</v>
      </c>
      <c r="P105" s="2"/>
      <c r="Q105" s="2"/>
    </row>
    <row r="106" spans="1:17" x14ac:dyDescent="0.25">
      <c r="A106" s="6">
        <v>4</v>
      </c>
      <c r="B106" s="6" t="s">
        <v>5</v>
      </c>
      <c r="C106" s="6" t="s">
        <v>5</v>
      </c>
      <c r="D106" s="81">
        <v>113</v>
      </c>
      <c r="E106" s="13">
        <v>5</v>
      </c>
      <c r="F106" s="6">
        <v>2</v>
      </c>
      <c r="G106" s="6">
        <v>0</v>
      </c>
      <c r="H106" s="2"/>
      <c r="I106" s="6">
        <v>4</v>
      </c>
      <c r="J106" s="6" t="s">
        <v>5</v>
      </c>
      <c r="K106" s="6" t="s">
        <v>5</v>
      </c>
      <c r="L106" s="81">
        <v>103</v>
      </c>
      <c r="M106" s="6">
        <v>13</v>
      </c>
      <c r="N106" s="6">
        <v>2</v>
      </c>
      <c r="O106" s="6">
        <v>0</v>
      </c>
      <c r="P106" s="2" t="s">
        <v>46</v>
      </c>
      <c r="Q106" s="2"/>
    </row>
    <row r="107" spans="1:17" x14ac:dyDescent="0.25">
      <c r="A107" s="6"/>
      <c r="B107" s="6" t="s">
        <v>5</v>
      </c>
      <c r="C107" s="6" t="s">
        <v>5</v>
      </c>
      <c r="D107" s="81">
        <v>105</v>
      </c>
      <c r="E107" s="6">
        <v>9</v>
      </c>
      <c r="F107" s="6">
        <v>2</v>
      </c>
      <c r="G107" s="6">
        <v>0</v>
      </c>
      <c r="H107" s="2"/>
      <c r="I107" s="6"/>
      <c r="J107" s="6" t="s">
        <v>5</v>
      </c>
      <c r="K107" s="6" t="s">
        <v>5</v>
      </c>
      <c r="L107" s="81">
        <v>141</v>
      </c>
      <c r="M107" s="6">
        <v>13</v>
      </c>
      <c r="N107" s="6">
        <v>10</v>
      </c>
      <c r="O107" s="6">
        <v>0</v>
      </c>
      <c r="P107" s="2"/>
      <c r="Q107" s="2"/>
    </row>
    <row r="108" spans="1:17" x14ac:dyDescent="0.25">
      <c r="A108" s="6"/>
      <c r="B108" s="6" t="s">
        <v>5</v>
      </c>
      <c r="C108" s="6" t="s">
        <v>5</v>
      </c>
      <c r="D108" s="81">
        <v>105</v>
      </c>
      <c r="E108" s="6">
        <v>7</v>
      </c>
      <c r="F108" s="6">
        <v>2</v>
      </c>
      <c r="G108" s="6">
        <v>0</v>
      </c>
      <c r="H108" s="2"/>
      <c r="I108" s="6"/>
      <c r="J108" s="6" t="s">
        <v>5</v>
      </c>
      <c r="K108" s="6" t="s">
        <v>5</v>
      </c>
      <c r="L108" s="81">
        <v>137</v>
      </c>
      <c r="M108" s="6">
        <v>15</v>
      </c>
      <c r="N108" s="6">
        <v>6</v>
      </c>
      <c r="O108" s="6">
        <v>0</v>
      </c>
      <c r="P108" s="2"/>
      <c r="Q108" s="2"/>
    </row>
    <row r="109" spans="1:17" x14ac:dyDescent="0.25">
      <c r="A109" s="6">
        <v>5</v>
      </c>
      <c r="B109" s="6" t="s">
        <v>5</v>
      </c>
      <c r="C109" s="6" t="s">
        <v>5</v>
      </c>
      <c r="D109" s="81">
        <v>107</v>
      </c>
      <c r="E109" s="6">
        <v>8</v>
      </c>
      <c r="F109" s="6">
        <v>1</v>
      </c>
      <c r="G109" s="6">
        <v>0</v>
      </c>
      <c r="H109" s="2"/>
      <c r="I109" s="6">
        <v>5</v>
      </c>
      <c r="J109" s="6" t="s">
        <v>5</v>
      </c>
      <c r="K109" s="6" t="s">
        <v>5</v>
      </c>
      <c r="L109" s="81">
        <v>139</v>
      </c>
      <c r="M109" s="6">
        <v>12</v>
      </c>
      <c r="N109" s="6">
        <v>2</v>
      </c>
      <c r="O109" s="6">
        <v>0</v>
      </c>
      <c r="P109" s="2"/>
      <c r="Q109" s="2"/>
    </row>
    <row r="110" spans="1:17" x14ac:dyDescent="0.25">
      <c r="A110" s="6"/>
      <c r="B110" s="6" t="s">
        <v>5</v>
      </c>
      <c r="C110" s="6" t="s">
        <v>5</v>
      </c>
      <c r="D110" s="81">
        <v>145</v>
      </c>
      <c r="E110" s="6">
        <v>13</v>
      </c>
      <c r="F110" s="6">
        <v>3</v>
      </c>
      <c r="G110" s="6">
        <v>0</v>
      </c>
      <c r="H110" s="2"/>
      <c r="I110" s="6"/>
      <c r="J110" s="6" t="s">
        <v>5</v>
      </c>
      <c r="K110" s="6" t="s">
        <v>5</v>
      </c>
      <c r="L110" s="81">
        <v>159</v>
      </c>
      <c r="M110" s="6">
        <v>16</v>
      </c>
      <c r="N110" s="6">
        <v>1</v>
      </c>
      <c r="O110" s="6">
        <v>0</v>
      </c>
      <c r="P110" s="2"/>
      <c r="Q110" s="2"/>
    </row>
    <row r="111" spans="1:17" x14ac:dyDescent="0.25">
      <c r="A111" s="6"/>
      <c r="B111" s="6" t="s">
        <v>5</v>
      </c>
      <c r="C111" s="6" t="s">
        <v>5</v>
      </c>
      <c r="D111" s="81">
        <v>121</v>
      </c>
      <c r="E111" s="6">
        <v>11</v>
      </c>
      <c r="F111" s="6">
        <v>1</v>
      </c>
      <c r="G111" s="6">
        <v>0</v>
      </c>
      <c r="H111" s="2"/>
      <c r="I111" s="6"/>
      <c r="J111" s="6" t="s">
        <v>5</v>
      </c>
      <c r="K111" s="6" t="s">
        <v>5</v>
      </c>
      <c r="L111" s="81">
        <v>131</v>
      </c>
      <c r="M111" s="6">
        <v>14</v>
      </c>
      <c r="N111" s="6">
        <v>1</v>
      </c>
      <c r="O111" s="6">
        <v>0</v>
      </c>
      <c r="P111" s="2"/>
      <c r="Q111" s="2"/>
    </row>
    <row r="112" spans="1:17" x14ac:dyDescent="0.25">
      <c r="A112" s="6">
        <v>6</v>
      </c>
      <c r="B112" s="6" t="s">
        <v>5</v>
      </c>
      <c r="C112" s="6" t="s">
        <v>5</v>
      </c>
      <c r="D112" s="81">
        <v>188</v>
      </c>
      <c r="E112" s="6">
        <v>24</v>
      </c>
      <c r="F112" s="6">
        <v>1</v>
      </c>
      <c r="G112" s="6">
        <v>0</v>
      </c>
      <c r="H112" s="2"/>
      <c r="I112" s="6">
        <v>6</v>
      </c>
      <c r="J112" s="6" t="s">
        <v>5</v>
      </c>
      <c r="K112" s="6" t="s">
        <v>5</v>
      </c>
      <c r="L112" s="81">
        <v>295</v>
      </c>
      <c r="M112" s="6">
        <v>55</v>
      </c>
      <c r="N112" s="6">
        <v>4</v>
      </c>
      <c r="O112" s="6">
        <v>0</v>
      </c>
      <c r="P112" s="2"/>
      <c r="Q112" s="2"/>
    </row>
    <row r="113" spans="1:17" x14ac:dyDescent="0.25">
      <c r="A113" s="6"/>
      <c r="B113" s="6" t="s">
        <v>5</v>
      </c>
      <c r="C113" s="6" t="s">
        <v>5</v>
      </c>
      <c r="D113" s="81">
        <v>184</v>
      </c>
      <c r="E113" s="6">
        <v>17</v>
      </c>
      <c r="F113" s="6">
        <v>0</v>
      </c>
      <c r="G113" s="6">
        <v>0</v>
      </c>
      <c r="H113" s="2"/>
      <c r="I113" s="6"/>
      <c r="J113" s="6" t="s">
        <v>5</v>
      </c>
      <c r="K113" s="6" t="s">
        <v>5</v>
      </c>
      <c r="L113" s="81">
        <v>246</v>
      </c>
      <c r="M113" s="6">
        <v>42</v>
      </c>
      <c r="N113" s="6">
        <v>2</v>
      </c>
      <c r="O113" s="6">
        <v>0</v>
      </c>
      <c r="P113" s="2"/>
      <c r="Q113" s="2"/>
    </row>
    <row r="114" spans="1:17" x14ac:dyDescent="0.25">
      <c r="A114" s="6"/>
      <c r="B114" s="6" t="s">
        <v>5</v>
      </c>
      <c r="C114" s="6" t="s">
        <v>5</v>
      </c>
      <c r="D114" s="81">
        <v>123</v>
      </c>
      <c r="E114" s="6">
        <v>22</v>
      </c>
      <c r="F114" s="6">
        <v>1</v>
      </c>
      <c r="G114" s="6">
        <v>0</v>
      </c>
      <c r="H114" s="2"/>
      <c r="I114" s="6"/>
      <c r="J114" s="6" t="s">
        <v>5</v>
      </c>
      <c r="K114" s="6" t="s">
        <v>5</v>
      </c>
      <c r="L114" s="81">
        <v>201</v>
      </c>
      <c r="M114" s="6">
        <v>34</v>
      </c>
      <c r="N114" s="6">
        <v>1</v>
      </c>
      <c r="O114" s="6">
        <v>0</v>
      </c>
      <c r="P114" s="2"/>
      <c r="Q114" s="2"/>
    </row>
    <row r="115" spans="1:17" x14ac:dyDescent="0.25">
      <c r="A115" s="6">
        <v>7</v>
      </c>
      <c r="B115" s="6" t="s">
        <v>5</v>
      </c>
      <c r="C115" s="6" t="s">
        <v>5</v>
      </c>
      <c r="D115" s="81">
        <v>185</v>
      </c>
      <c r="E115" s="6">
        <v>17</v>
      </c>
      <c r="F115" s="6">
        <v>1</v>
      </c>
      <c r="G115" s="6">
        <v>0</v>
      </c>
      <c r="H115" s="2"/>
      <c r="I115" s="6">
        <v>7</v>
      </c>
      <c r="J115" s="6" t="s">
        <v>5</v>
      </c>
      <c r="K115" s="6" t="s">
        <v>5</v>
      </c>
      <c r="L115" s="81">
        <v>244</v>
      </c>
      <c r="M115" s="6">
        <v>16</v>
      </c>
      <c r="N115" s="6">
        <v>2</v>
      </c>
      <c r="O115" s="6">
        <v>0</v>
      </c>
      <c r="P115" s="85">
        <v>42216</v>
      </c>
      <c r="Q115" s="2"/>
    </row>
    <row r="116" spans="1:17" x14ac:dyDescent="0.25">
      <c r="A116" s="6"/>
      <c r="B116" s="6" t="s">
        <v>5</v>
      </c>
      <c r="C116" s="6" t="s">
        <v>5</v>
      </c>
      <c r="D116" s="81">
        <v>214</v>
      </c>
      <c r="E116" s="6">
        <v>7</v>
      </c>
      <c r="F116" s="6">
        <v>0</v>
      </c>
      <c r="G116" s="6">
        <v>0</v>
      </c>
      <c r="H116" s="2"/>
      <c r="I116" s="6"/>
      <c r="J116" s="6" t="s">
        <v>5</v>
      </c>
      <c r="K116" s="6" t="s">
        <v>5</v>
      </c>
      <c r="L116" s="81">
        <v>201</v>
      </c>
      <c r="M116" s="6">
        <v>22</v>
      </c>
      <c r="N116" s="6">
        <v>2</v>
      </c>
      <c r="O116" s="6">
        <v>0</v>
      </c>
      <c r="P116" s="2"/>
      <c r="Q116" s="2"/>
    </row>
    <row r="117" spans="1:17" x14ac:dyDescent="0.25">
      <c r="A117" s="6"/>
      <c r="B117" s="6" t="s">
        <v>5</v>
      </c>
      <c r="C117" s="6" t="s">
        <v>5</v>
      </c>
      <c r="D117" s="81">
        <v>163</v>
      </c>
      <c r="E117" s="6">
        <v>3</v>
      </c>
      <c r="F117" s="6">
        <v>0</v>
      </c>
      <c r="G117" s="6">
        <v>0</v>
      </c>
      <c r="H117" s="2"/>
      <c r="I117" s="6"/>
      <c r="J117" s="6" t="s">
        <v>5</v>
      </c>
      <c r="K117" s="6" t="s">
        <v>5</v>
      </c>
      <c r="L117" s="81">
        <v>215</v>
      </c>
      <c r="M117" s="6">
        <v>22</v>
      </c>
      <c r="N117" s="6">
        <v>2</v>
      </c>
      <c r="O117" s="6">
        <v>0</v>
      </c>
      <c r="P117" s="2"/>
      <c r="Q117" s="2"/>
    </row>
    <row r="118" spans="1:17" x14ac:dyDescent="0.25">
      <c r="A118" s="6">
        <v>8</v>
      </c>
      <c r="B118" s="6" t="s">
        <v>5</v>
      </c>
      <c r="C118" s="6" t="s">
        <v>5</v>
      </c>
      <c r="D118" s="81">
        <v>105</v>
      </c>
      <c r="E118" s="6">
        <v>2</v>
      </c>
      <c r="F118" s="6">
        <v>0</v>
      </c>
      <c r="G118" s="6">
        <v>0</v>
      </c>
      <c r="H118" s="2"/>
      <c r="I118" s="6">
        <v>8</v>
      </c>
      <c r="J118" s="6" t="s">
        <v>5</v>
      </c>
      <c r="K118" s="6" t="s">
        <v>5</v>
      </c>
      <c r="L118" s="81">
        <v>107</v>
      </c>
      <c r="M118" s="6">
        <v>12</v>
      </c>
      <c r="N118" s="6">
        <v>1</v>
      </c>
      <c r="O118" s="6">
        <v>0</v>
      </c>
      <c r="P118" s="2"/>
      <c r="Q118" s="2"/>
    </row>
    <row r="119" spans="1:17" x14ac:dyDescent="0.25">
      <c r="A119" s="6"/>
      <c r="B119" s="6" t="s">
        <v>5</v>
      </c>
      <c r="C119" s="6" t="s">
        <v>5</v>
      </c>
      <c r="D119" s="81">
        <v>116</v>
      </c>
      <c r="E119" s="6">
        <v>2</v>
      </c>
      <c r="F119" s="6">
        <v>0</v>
      </c>
      <c r="G119" s="6">
        <v>0</v>
      </c>
      <c r="H119" s="2"/>
      <c r="I119" s="6"/>
      <c r="J119" s="6" t="s">
        <v>5</v>
      </c>
      <c r="K119" s="6" t="s">
        <v>5</v>
      </c>
      <c r="L119" s="81">
        <v>146</v>
      </c>
      <c r="M119" s="6">
        <v>21</v>
      </c>
      <c r="N119" s="6">
        <v>2</v>
      </c>
      <c r="O119" s="6">
        <v>0</v>
      </c>
      <c r="P119" s="2"/>
      <c r="Q119" s="2"/>
    </row>
    <row r="120" spans="1:17" x14ac:dyDescent="0.25">
      <c r="A120" s="6"/>
      <c r="B120" s="6" t="s">
        <v>5</v>
      </c>
      <c r="C120" s="6" t="s">
        <v>5</v>
      </c>
      <c r="D120" s="81">
        <v>124</v>
      </c>
      <c r="E120" s="6">
        <v>2</v>
      </c>
      <c r="F120" s="6">
        <v>0</v>
      </c>
      <c r="G120" s="6">
        <v>0</v>
      </c>
      <c r="H120" s="2"/>
      <c r="I120" s="6"/>
      <c r="J120" s="6" t="s">
        <v>5</v>
      </c>
      <c r="K120" s="6" t="s">
        <v>5</v>
      </c>
      <c r="L120" s="81">
        <v>140</v>
      </c>
      <c r="M120" s="6">
        <v>19</v>
      </c>
      <c r="N120" s="6">
        <v>2</v>
      </c>
      <c r="O120" s="6">
        <v>0</v>
      </c>
      <c r="P120" s="2"/>
      <c r="Q120" s="2"/>
    </row>
    <row r="121" spans="1:17" x14ac:dyDescent="0.25">
      <c r="A121" s="6">
        <v>9</v>
      </c>
      <c r="B121" s="6" t="s">
        <v>5</v>
      </c>
      <c r="C121" s="6" t="s">
        <v>5</v>
      </c>
      <c r="D121" s="81">
        <v>187</v>
      </c>
      <c r="E121" s="6">
        <v>33</v>
      </c>
      <c r="F121" s="6">
        <v>4</v>
      </c>
      <c r="G121" s="6">
        <v>0</v>
      </c>
      <c r="H121" s="2"/>
      <c r="I121" s="6">
        <v>9</v>
      </c>
      <c r="J121" s="6" t="s">
        <v>5</v>
      </c>
      <c r="K121" s="6" t="s">
        <v>5</v>
      </c>
      <c r="L121" s="81">
        <v>108</v>
      </c>
      <c r="M121" s="6">
        <v>21</v>
      </c>
      <c r="N121" s="6">
        <v>2</v>
      </c>
      <c r="O121" s="6">
        <v>0</v>
      </c>
      <c r="P121" s="2"/>
      <c r="Q121" s="2"/>
    </row>
    <row r="122" spans="1:17" x14ac:dyDescent="0.25">
      <c r="A122" s="6"/>
      <c r="B122" s="6" t="s">
        <v>5</v>
      </c>
      <c r="C122" s="6" t="s">
        <v>5</v>
      </c>
      <c r="D122" s="81">
        <v>186</v>
      </c>
      <c r="E122" s="6">
        <v>21</v>
      </c>
      <c r="F122" s="6">
        <v>2</v>
      </c>
      <c r="G122" s="6">
        <v>0</v>
      </c>
      <c r="H122" s="2"/>
      <c r="I122" s="6"/>
      <c r="J122" s="6" t="s">
        <v>5</v>
      </c>
      <c r="K122" s="6" t="s">
        <v>5</v>
      </c>
      <c r="L122" s="81">
        <v>135</v>
      </c>
      <c r="M122" s="6">
        <v>25</v>
      </c>
      <c r="N122" s="6">
        <v>3</v>
      </c>
      <c r="O122" s="6">
        <v>0</v>
      </c>
      <c r="P122" s="2"/>
      <c r="Q122" s="2"/>
    </row>
    <row r="123" spans="1:17" x14ac:dyDescent="0.25">
      <c r="A123" s="6"/>
      <c r="B123" s="6" t="s">
        <v>5</v>
      </c>
      <c r="C123" s="6" t="s">
        <v>5</v>
      </c>
      <c r="D123" s="81">
        <v>180</v>
      </c>
      <c r="E123" s="6">
        <v>19</v>
      </c>
      <c r="F123" s="6">
        <v>1</v>
      </c>
      <c r="G123" s="6">
        <v>0</v>
      </c>
      <c r="H123" s="2"/>
      <c r="I123" s="6"/>
      <c r="J123" s="6" t="s">
        <v>5</v>
      </c>
      <c r="K123" s="6" t="s">
        <v>5</v>
      </c>
      <c r="L123" s="81">
        <v>145</v>
      </c>
      <c r="M123" s="6">
        <v>26</v>
      </c>
      <c r="N123" s="6">
        <v>4</v>
      </c>
      <c r="O123" s="6">
        <v>0</v>
      </c>
      <c r="P123" s="2"/>
      <c r="Q123" s="2"/>
    </row>
    <row r="124" spans="1:17" x14ac:dyDescent="0.25">
      <c r="A124" s="25" t="s">
        <v>6</v>
      </c>
      <c r="B124" s="25"/>
      <c r="C124" s="25"/>
      <c r="D124" s="25">
        <f>AVERAGE(D97:D123)</f>
        <v>159.85185185185185</v>
      </c>
      <c r="E124" s="26">
        <f>AVERAGE(E97:E123)</f>
        <v>17.777777777777779</v>
      </c>
      <c r="F124" s="26">
        <f>AVERAGE(F97:F123)</f>
        <v>3.3333333333333335</v>
      </c>
      <c r="G124" s="26">
        <f>AVERAGE(G97:G123)</f>
        <v>0.22222222222222221</v>
      </c>
      <c r="H124" s="2"/>
      <c r="I124" s="25" t="s">
        <v>6</v>
      </c>
      <c r="J124" s="25"/>
      <c r="K124" s="25"/>
      <c r="L124" s="25">
        <f>AVERAGE(L97:L123)</f>
        <v>171.88888888888889</v>
      </c>
      <c r="M124" s="26">
        <f>AVERAGE(M97:M123)</f>
        <v>27.74074074074074</v>
      </c>
      <c r="N124" s="26">
        <f>AVERAGE(N97:N123)</f>
        <v>4.6296296296296298</v>
      </c>
      <c r="O124" s="26">
        <f>AVERAGE(O97:O123)</f>
        <v>0.44444444444444442</v>
      </c>
      <c r="P124" s="2"/>
      <c r="Q124" s="2"/>
    </row>
    <row r="125" spans="1:17" x14ac:dyDescent="0.25">
      <c r="A125" s="25" t="s">
        <v>21</v>
      </c>
      <c r="B125" s="25"/>
      <c r="C125" s="25"/>
      <c r="D125" s="25">
        <f>STDEV(D97:D123)</f>
        <v>43.001523858243146</v>
      </c>
      <c r="E125" s="26">
        <f>STDEV(E97:E123)</f>
        <v>11.537008455512376</v>
      </c>
      <c r="F125" s="26">
        <f>STDEV(F97:F123)</f>
        <v>3.8028329520948541</v>
      </c>
      <c r="G125" s="26">
        <f>STDEV(G97:G123)</f>
        <v>0.57735026918962573</v>
      </c>
      <c r="H125" s="2"/>
      <c r="I125" s="25" t="s">
        <v>21</v>
      </c>
      <c r="J125" s="25"/>
      <c r="K125" s="25"/>
      <c r="L125" s="26">
        <f>STDEV(L97:L123)</f>
        <v>54.528985470208916</v>
      </c>
      <c r="M125" s="26">
        <f>STDEV(M97:M123)</f>
        <v>13.11954675751061</v>
      </c>
      <c r="N125" s="26">
        <f>STDEV(N97:N123)</f>
        <v>4.5416715674716759</v>
      </c>
      <c r="O125" s="26">
        <f>STDEV(O97:O123)</f>
        <v>1.4500221041639685</v>
      </c>
      <c r="P125" s="2"/>
      <c r="Q125" s="2"/>
    </row>
    <row r="126" spans="1:17" x14ac:dyDescent="0.25">
      <c r="A126" s="2"/>
      <c r="B126" s="2"/>
      <c r="C126" s="2"/>
      <c r="D126" s="2"/>
      <c r="E126" s="87"/>
      <c r="F126" s="87"/>
      <c r="G126" s="87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2"/>
      <c r="B127" s="2"/>
      <c r="C127" s="2"/>
      <c r="D127" s="2"/>
      <c r="E127" s="87"/>
      <c r="F127" s="87"/>
      <c r="G127" s="87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3" t="s">
        <v>29</v>
      </c>
      <c r="B142" s="4"/>
      <c r="C142" s="4"/>
      <c r="D142" s="4"/>
      <c r="E142" s="4"/>
      <c r="F142" s="5"/>
      <c r="G142" s="6"/>
      <c r="H142" s="2"/>
      <c r="I142" s="3" t="s">
        <v>30</v>
      </c>
      <c r="J142" s="4"/>
      <c r="K142" s="4"/>
      <c r="L142" s="4"/>
      <c r="M142" s="4"/>
      <c r="N142" s="5"/>
      <c r="O142" s="6"/>
      <c r="P142" s="2"/>
      <c r="Q142" s="2"/>
    </row>
    <row r="143" spans="1:17" ht="15.75" thickBot="1" x14ac:dyDescent="0.3">
      <c r="A143" s="88" t="s">
        <v>0</v>
      </c>
      <c r="B143" s="88" t="s">
        <v>1</v>
      </c>
      <c r="C143" s="88" t="s">
        <v>2</v>
      </c>
      <c r="D143" s="88" t="s">
        <v>3</v>
      </c>
      <c r="E143" s="89" t="s">
        <v>8</v>
      </c>
      <c r="F143" s="88" t="s">
        <v>4</v>
      </c>
      <c r="G143" s="8" t="s">
        <v>10</v>
      </c>
      <c r="H143" s="2"/>
      <c r="I143" s="7" t="s">
        <v>0</v>
      </c>
      <c r="J143" s="7" t="s">
        <v>1</v>
      </c>
      <c r="K143" s="7" t="s">
        <v>2</v>
      </c>
      <c r="L143" s="7" t="s">
        <v>3</v>
      </c>
      <c r="M143" s="82" t="s">
        <v>8</v>
      </c>
      <c r="N143" s="7" t="s">
        <v>4</v>
      </c>
      <c r="O143" s="6" t="s">
        <v>10</v>
      </c>
      <c r="P143" s="2"/>
      <c r="Q143" s="2"/>
    </row>
    <row r="144" spans="1:17" x14ac:dyDescent="0.25">
      <c r="A144" s="90">
        <v>1</v>
      </c>
      <c r="B144" s="91" t="s">
        <v>5</v>
      </c>
      <c r="C144" s="91" t="s">
        <v>5</v>
      </c>
      <c r="D144" s="91" t="s">
        <v>5</v>
      </c>
      <c r="E144" s="92">
        <v>69</v>
      </c>
      <c r="F144" s="93">
        <v>8</v>
      </c>
      <c r="G144" s="94">
        <v>1</v>
      </c>
      <c r="H144" s="109"/>
      <c r="I144" s="13">
        <v>1</v>
      </c>
      <c r="J144" s="13" t="s">
        <v>5</v>
      </c>
      <c r="K144" s="13" t="s">
        <v>5</v>
      </c>
      <c r="L144" s="13" t="s">
        <v>5</v>
      </c>
      <c r="M144" s="83">
        <v>59</v>
      </c>
      <c r="N144" s="13">
        <v>21</v>
      </c>
      <c r="O144" s="13">
        <v>2</v>
      </c>
      <c r="P144" s="85">
        <v>42106</v>
      </c>
      <c r="Q144" s="2"/>
    </row>
    <row r="145" spans="1:17" x14ac:dyDescent="0.25">
      <c r="A145" s="95"/>
      <c r="B145" s="6" t="s">
        <v>5</v>
      </c>
      <c r="C145" s="6" t="s">
        <v>5</v>
      </c>
      <c r="D145" s="6" t="s">
        <v>5</v>
      </c>
      <c r="E145" s="83">
        <v>70</v>
      </c>
      <c r="F145" s="13">
        <v>6</v>
      </c>
      <c r="G145" s="96">
        <v>1</v>
      </c>
      <c r="H145" s="109"/>
      <c r="I145" s="13"/>
      <c r="J145" s="13" t="s">
        <v>5</v>
      </c>
      <c r="K145" s="13" t="s">
        <v>5</v>
      </c>
      <c r="L145" s="13" t="s">
        <v>5</v>
      </c>
      <c r="M145" s="83">
        <v>56</v>
      </c>
      <c r="N145" s="13">
        <v>12</v>
      </c>
      <c r="O145" s="13">
        <v>1</v>
      </c>
      <c r="P145" s="2"/>
      <c r="Q145" s="2"/>
    </row>
    <row r="146" spans="1:17" x14ac:dyDescent="0.25">
      <c r="A146" s="95"/>
      <c r="B146" s="6" t="s">
        <v>5</v>
      </c>
      <c r="C146" s="6" t="s">
        <v>5</v>
      </c>
      <c r="D146" s="6" t="s">
        <v>5</v>
      </c>
      <c r="E146" s="83">
        <v>68</v>
      </c>
      <c r="F146" s="13">
        <v>10</v>
      </c>
      <c r="G146" s="96">
        <v>1</v>
      </c>
      <c r="H146" s="109"/>
      <c r="I146" s="13"/>
      <c r="J146" s="13" t="s">
        <v>5</v>
      </c>
      <c r="K146" s="13" t="s">
        <v>5</v>
      </c>
      <c r="L146" s="13" t="s">
        <v>5</v>
      </c>
      <c r="M146" s="83">
        <v>62</v>
      </c>
      <c r="N146" s="13">
        <v>9</v>
      </c>
      <c r="O146" s="13">
        <v>1</v>
      </c>
      <c r="P146" s="2"/>
      <c r="Q146" s="2"/>
    </row>
    <row r="147" spans="1:17" x14ac:dyDescent="0.25">
      <c r="A147" s="95">
        <v>2</v>
      </c>
      <c r="B147" s="6" t="s">
        <v>5</v>
      </c>
      <c r="C147" s="6" t="s">
        <v>5</v>
      </c>
      <c r="D147" s="6" t="s">
        <v>5</v>
      </c>
      <c r="E147" s="83">
        <v>69</v>
      </c>
      <c r="F147" s="13">
        <v>21</v>
      </c>
      <c r="G147" s="96">
        <v>2</v>
      </c>
      <c r="H147" s="109"/>
      <c r="I147" s="13">
        <v>2</v>
      </c>
      <c r="J147" s="13" t="s">
        <v>5</v>
      </c>
      <c r="K147" s="13" t="s">
        <v>5</v>
      </c>
      <c r="L147" s="13" t="s">
        <v>5</v>
      </c>
      <c r="M147" s="83">
        <v>89</v>
      </c>
      <c r="N147" s="13">
        <v>34</v>
      </c>
      <c r="O147" s="13">
        <v>4</v>
      </c>
      <c r="P147" s="2"/>
      <c r="Q147" s="2"/>
    </row>
    <row r="148" spans="1:17" x14ac:dyDescent="0.25">
      <c r="A148" s="95"/>
      <c r="B148" s="6" t="s">
        <v>5</v>
      </c>
      <c r="C148" s="6" t="s">
        <v>5</v>
      </c>
      <c r="D148" s="6" t="s">
        <v>5</v>
      </c>
      <c r="E148" s="83">
        <v>53</v>
      </c>
      <c r="F148" s="13">
        <v>18</v>
      </c>
      <c r="G148" s="96">
        <v>2</v>
      </c>
      <c r="H148" s="109"/>
      <c r="I148" s="13"/>
      <c r="J148" s="13" t="s">
        <v>5</v>
      </c>
      <c r="K148" s="13" t="s">
        <v>5</v>
      </c>
      <c r="L148" s="13" t="s">
        <v>5</v>
      </c>
      <c r="M148" s="83">
        <v>107</v>
      </c>
      <c r="N148" s="13">
        <v>27</v>
      </c>
      <c r="O148" s="13">
        <v>3</v>
      </c>
      <c r="P148" s="2"/>
      <c r="Q148" s="2"/>
    </row>
    <row r="149" spans="1:17" x14ac:dyDescent="0.25">
      <c r="A149" s="95"/>
      <c r="B149" s="6" t="s">
        <v>5</v>
      </c>
      <c r="C149" s="6" t="s">
        <v>5</v>
      </c>
      <c r="D149" s="6" t="s">
        <v>5</v>
      </c>
      <c r="E149" s="83">
        <v>77</v>
      </c>
      <c r="F149" s="13">
        <v>17</v>
      </c>
      <c r="G149" s="96">
        <v>3</v>
      </c>
      <c r="H149" s="109"/>
      <c r="I149" s="13"/>
      <c r="J149" s="13" t="s">
        <v>5</v>
      </c>
      <c r="K149" s="13" t="s">
        <v>5</v>
      </c>
      <c r="L149" s="13" t="s">
        <v>5</v>
      </c>
      <c r="M149" s="83">
        <v>108</v>
      </c>
      <c r="N149" s="13">
        <v>26</v>
      </c>
      <c r="O149" s="13">
        <v>3</v>
      </c>
      <c r="P149" s="2"/>
      <c r="Q149" s="2"/>
    </row>
    <row r="150" spans="1:17" x14ac:dyDescent="0.25">
      <c r="A150" s="95">
        <v>3</v>
      </c>
      <c r="B150" s="6" t="s">
        <v>5</v>
      </c>
      <c r="C150" s="6" t="s">
        <v>5</v>
      </c>
      <c r="D150" s="6" t="s">
        <v>5</v>
      </c>
      <c r="E150" s="83">
        <v>46</v>
      </c>
      <c r="F150" s="13">
        <v>8</v>
      </c>
      <c r="G150" s="96">
        <v>1</v>
      </c>
      <c r="H150" s="109"/>
      <c r="I150" s="13">
        <v>3</v>
      </c>
      <c r="J150" s="13" t="s">
        <v>5</v>
      </c>
      <c r="K150" s="13" t="s">
        <v>5</v>
      </c>
      <c r="L150" s="13" t="s">
        <v>5</v>
      </c>
      <c r="M150" s="83">
        <v>79</v>
      </c>
      <c r="N150" s="13">
        <v>14</v>
      </c>
      <c r="O150" s="13">
        <v>1</v>
      </c>
      <c r="P150" s="2"/>
      <c r="Q150" s="2"/>
    </row>
    <row r="151" spans="1:17" x14ac:dyDescent="0.25">
      <c r="A151" s="95"/>
      <c r="B151" s="6" t="s">
        <v>5</v>
      </c>
      <c r="C151" s="6" t="s">
        <v>5</v>
      </c>
      <c r="D151" s="6" t="s">
        <v>5</v>
      </c>
      <c r="E151" s="83">
        <v>62</v>
      </c>
      <c r="F151" s="13">
        <v>13</v>
      </c>
      <c r="G151" s="96">
        <v>1</v>
      </c>
      <c r="H151" s="109"/>
      <c r="I151" s="13"/>
      <c r="J151" s="13" t="s">
        <v>5</v>
      </c>
      <c r="K151" s="13" t="s">
        <v>5</v>
      </c>
      <c r="L151" s="13" t="s">
        <v>5</v>
      </c>
      <c r="M151" s="83">
        <v>68</v>
      </c>
      <c r="N151" s="13">
        <v>16</v>
      </c>
      <c r="O151" s="13">
        <v>1</v>
      </c>
      <c r="P151" s="2"/>
      <c r="Q151" s="2"/>
    </row>
    <row r="152" spans="1:17" ht="15.75" thickBot="1" x14ac:dyDescent="0.3">
      <c r="A152" s="97"/>
      <c r="B152" s="98" t="s">
        <v>5</v>
      </c>
      <c r="C152" s="98" t="s">
        <v>5</v>
      </c>
      <c r="D152" s="98" t="s">
        <v>5</v>
      </c>
      <c r="E152" s="106">
        <v>67</v>
      </c>
      <c r="F152" s="99">
        <v>17</v>
      </c>
      <c r="G152" s="100">
        <v>2</v>
      </c>
      <c r="H152" s="109"/>
      <c r="I152" s="13"/>
      <c r="J152" s="13" t="s">
        <v>5</v>
      </c>
      <c r="K152" s="13" t="s">
        <v>5</v>
      </c>
      <c r="L152" s="13" t="s">
        <v>5</v>
      </c>
      <c r="M152" s="83">
        <v>66</v>
      </c>
      <c r="N152" s="13">
        <v>19</v>
      </c>
      <c r="O152" s="13">
        <v>2</v>
      </c>
      <c r="P152" s="2"/>
      <c r="Q152" s="2"/>
    </row>
    <row r="153" spans="1:17" x14ac:dyDescent="0.25">
      <c r="A153" s="90">
        <v>4</v>
      </c>
      <c r="B153" s="91" t="s">
        <v>5</v>
      </c>
      <c r="C153" s="91" t="s">
        <v>5</v>
      </c>
      <c r="D153" s="91" t="s">
        <v>5</v>
      </c>
      <c r="E153" s="92">
        <v>55</v>
      </c>
      <c r="F153" s="93">
        <v>6</v>
      </c>
      <c r="G153" s="94">
        <v>0</v>
      </c>
      <c r="H153" s="109"/>
      <c r="I153" s="13">
        <v>4</v>
      </c>
      <c r="J153" s="13" t="s">
        <v>5</v>
      </c>
      <c r="K153" s="13" t="s">
        <v>5</v>
      </c>
      <c r="L153" s="13" t="s">
        <v>5</v>
      </c>
      <c r="M153" s="83">
        <v>39</v>
      </c>
      <c r="N153" s="13">
        <v>3</v>
      </c>
      <c r="O153" s="13">
        <v>0</v>
      </c>
      <c r="P153" s="85" t="s">
        <v>81</v>
      </c>
      <c r="Q153" s="2"/>
    </row>
    <row r="154" spans="1:17" x14ac:dyDescent="0.25">
      <c r="A154" s="95"/>
      <c r="B154" s="6" t="s">
        <v>5</v>
      </c>
      <c r="C154" s="6" t="s">
        <v>5</v>
      </c>
      <c r="D154" s="6" t="s">
        <v>5</v>
      </c>
      <c r="E154" s="83">
        <v>52</v>
      </c>
      <c r="F154" s="13">
        <v>3</v>
      </c>
      <c r="G154" s="96">
        <v>0</v>
      </c>
      <c r="H154" s="109"/>
      <c r="I154" s="13"/>
      <c r="J154" s="13" t="s">
        <v>5</v>
      </c>
      <c r="K154" s="13" t="s">
        <v>5</v>
      </c>
      <c r="L154" s="13" t="s">
        <v>5</v>
      </c>
      <c r="M154" s="83">
        <v>29</v>
      </c>
      <c r="N154" s="13">
        <v>1</v>
      </c>
      <c r="O154" s="13">
        <v>0</v>
      </c>
      <c r="P154" s="2"/>
      <c r="Q154" s="2"/>
    </row>
    <row r="155" spans="1:17" x14ac:dyDescent="0.25">
      <c r="A155" s="95"/>
      <c r="B155" s="6" t="s">
        <v>5</v>
      </c>
      <c r="C155" s="6" t="s">
        <v>5</v>
      </c>
      <c r="D155" s="6" t="s">
        <v>5</v>
      </c>
      <c r="E155" s="83">
        <v>67</v>
      </c>
      <c r="F155" s="13">
        <v>7</v>
      </c>
      <c r="G155" s="96">
        <v>0</v>
      </c>
      <c r="H155" s="109"/>
      <c r="I155" s="13"/>
      <c r="J155" s="13" t="s">
        <v>5</v>
      </c>
      <c r="K155" s="13" t="s">
        <v>5</v>
      </c>
      <c r="L155" s="13" t="s">
        <v>5</v>
      </c>
      <c r="M155" s="83">
        <v>32</v>
      </c>
      <c r="N155" s="13">
        <v>2</v>
      </c>
      <c r="O155" s="13">
        <v>0</v>
      </c>
      <c r="P155" s="2"/>
      <c r="Q155" s="2"/>
    </row>
    <row r="156" spans="1:17" x14ac:dyDescent="0.25">
      <c r="A156" s="95">
        <v>5</v>
      </c>
      <c r="B156" s="6" t="s">
        <v>5</v>
      </c>
      <c r="C156" s="6" t="s">
        <v>5</v>
      </c>
      <c r="D156" s="6" t="s">
        <v>5</v>
      </c>
      <c r="E156" s="83">
        <v>62</v>
      </c>
      <c r="F156" s="13">
        <v>6</v>
      </c>
      <c r="G156" s="96">
        <v>0</v>
      </c>
      <c r="H156" s="109"/>
      <c r="I156" s="13">
        <v>5</v>
      </c>
      <c r="J156" s="13" t="s">
        <v>5</v>
      </c>
      <c r="K156" s="13" t="s">
        <v>5</v>
      </c>
      <c r="L156" s="13" t="s">
        <v>5</v>
      </c>
      <c r="M156" s="83">
        <v>59</v>
      </c>
      <c r="N156" s="13">
        <v>7</v>
      </c>
      <c r="O156" s="13">
        <v>0</v>
      </c>
      <c r="P156" s="2"/>
      <c r="Q156" s="2"/>
    </row>
    <row r="157" spans="1:17" x14ac:dyDescent="0.25">
      <c r="A157" s="95"/>
      <c r="B157" s="6" t="s">
        <v>5</v>
      </c>
      <c r="C157" s="6" t="s">
        <v>5</v>
      </c>
      <c r="D157" s="6" t="s">
        <v>5</v>
      </c>
      <c r="E157" s="83">
        <v>40</v>
      </c>
      <c r="F157" s="13">
        <v>3</v>
      </c>
      <c r="G157" s="96">
        <v>0</v>
      </c>
      <c r="H157" s="109"/>
      <c r="I157" s="13"/>
      <c r="J157" s="13" t="s">
        <v>5</v>
      </c>
      <c r="K157" s="13" t="s">
        <v>5</v>
      </c>
      <c r="L157" s="13" t="s">
        <v>5</v>
      </c>
      <c r="M157" s="83">
        <v>53</v>
      </c>
      <c r="N157" s="13">
        <v>4</v>
      </c>
      <c r="O157" s="13">
        <v>0</v>
      </c>
      <c r="P157" s="2"/>
      <c r="Q157" s="2"/>
    </row>
    <row r="158" spans="1:17" x14ac:dyDescent="0.25">
      <c r="A158" s="95"/>
      <c r="B158" s="6" t="s">
        <v>5</v>
      </c>
      <c r="C158" s="6" t="s">
        <v>5</v>
      </c>
      <c r="D158" s="6" t="s">
        <v>5</v>
      </c>
      <c r="E158" s="83">
        <v>40</v>
      </c>
      <c r="F158" s="13">
        <v>1</v>
      </c>
      <c r="G158" s="96">
        <v>0</v>
      </c>
      <c r="H158" s="109"/>
      <c r="I158" s="13"/>
      <c r="J158" s="13" t="s">
        <v>5</v>
      </c>
      <c r="K158" s="13" t="s">
        <v>5</v>
      </c>
      <c r="L158" s="13" t="s">
        <v>5</v>
      </c>
      <c r="M158" s="83">
        <v>43</v>
      </c>
      <c r="N158" s="13">
        <v>3</v>
      </c>
      <c r="O158" s="13">
        <v>0</v>
      </c>
      <c r="P158" s="2"/>
      <c r="Q158" s="2"/>
    </row>
    <row r="159" spans="1:17" x14ac:dyDescent="0.25">
      <c r="A159" s="95">
        <v>6</v>
      </c>
      <c r="B159" s="6" t="s">
        <v>5</v>
      </c>
      <c r="C159" s="6" t="s">
        <v>5</v>
      </c>
      <c r="D159" s="6" t="s">
        <v>5</v>
      </c>
      <c r="E159" s="83">
        <v>83</v>
      </c>
      <c r="F159" s="13">
        <v>16</v>
      </c>
      <c r="G159" s="96">
        <v>1</v>
      </c>
      <c r="H159" s="109"/>
      <c r="I159" s="13">
        <v>6</v>
      </c>
      <c r="J159" s="13" t="s">
        <v>5</v>
      </c>
      <c r="K159" s="13" t="s">
        <v>5</v>
      </c>
      <c r="L159" s="13" t="s">
        <v>5</v>
      </c>
      <c r="M159" s="83">
        <v>40</v>
      </c>
      <c r="N159" s="13">
        <v>7</v>
      </c>
      <c r="O159" s="13">
        <v>0</v>
      </c>
      <c r="P159" s="2"/>
      <c r="Q159" s="2"/>
    </row>
    <row r="160" spans="1:17" x14ac:dyDescent="0.25">
      <c r="A160" s="95"/>
      <c r="B160" s="6" t="s">
        <v>5</v>
      </c>
      <c r="C160" s="6" t="s">
        <v>5</v>
      </c>
      <c r="D160" s="6" t="s">
        <v>5</v>
      </c>
      <c r="E160" s="83">
        <v>81</v>
      </c>
      <c r="F160" s="13">
        <v>13</v>
      </c>
      <c r="G160" s="96">
        <v>0</v>
      </c>
      <c r="H160" s="109"/>
      <c r="I160" s="13"/>
      <c r="J160" s="13" t="s">
        <v>5</v>
      </c>
      <c r="K160" s="13" t="s">
        <v>5</v>
      </c>
      <c r="L160" s="13" t="s">
        <v>5</v>
      </c>
      <c r="M160" s="83">
        <v>31</v>
      </c>
      <c r="N160" s="13">
        <v>4</v>
      </c>
      <c r="O160" s="13">
        <v>0</v>
      </c>
      <c r="P160" s="2"/>
      <c r="Q160" s="2"/>
    </row>
    <row r="161" spans="1:17" ht="15.75" thickBot="1" x14ac:dyDescent="0.3">
      <c r="A161" s="97"/>
      <c r="B161" s="98" t="s">
        <v>5</v>
      </c>
      <c r="C161" s="98" t="s">
        <v>5</v>
      </c>
      <c r="D161" s="98" t="s">
        <v>5</v>
      </c>
      <c r="E161" s="106">
        <v>72</v>
      </c>
      <c r="F161" s="99">
        <v>12</v>
      </c>
      <c r="G161" s="100">
        <v>0</v>
      </c>
      <c r="H161" s="109"/>
      <c r="I161" s="13"/>
      <c r="J161" s="13" t="s">
        <v>5</v>
      </c>
      <c r="K161" s="13" t="s">
        <v>5</v>
      </c>
      <c r="L161" s="13" t="s">
        <v>5</v>
      </c>
      <c r="M161" s="83">
        <v>35</v>
      </c>
      <c r="N161" s="13">
        <v>3</v>
      </c>
      <c r="O161" s="13">
        <v>0</v>
      </c>
      <c r="P161" s="2"/>
      <c r="Q161" s="2"/>
    </row>
    <row r="162" spans="1:17" x14ac:dyDescent="0.25">
      <c r="A162" s="7">
        <v>7</v>
      </c>
      <c r="B162" s="7" t="s">
        <v>5</v>
      </c>
      <c r="C162" s="7" t="s">
        <v>5</v>
      </c>
      <c r="D162" s="7" t="s">
        <v>5</v>
      </c>
      <c r="E162" s="110">
        <v>97</v>
      </c>
      <c r="F162" s="111">
        <v>22</v>
      </c>
      <c r="G162" s="111">
        <v>3</v>
      </c>
      <c r="H162" s="109"/>
      <c r="I162" s="13"/>
      <c r="J162" s="13" t="s">
        <v>5</v>
      </c>
      <c r="K162" s="13" t="s">
        <v>5</v>
      </c>
      <c r="L162" s="13" t="s">
        <v>5</v>
      </c>
      <c r="M162" s="83">
        <v>56</v>
      </c>
      <c r="N162" s="13">
        <v>15</v>
      </c>
      <c r="O162" s="13">
        <v>1</v>
      </c>
      <c r="P162" s="85">
        <v>42213</v>
      </c>
      <c r="Q162" s="2"/>
    </row>
    <row r="163" spans="1:17" x14ac:dyDescent="0.25">
      <c r="A163" s="6"/>
      <c r="B163" s="6" t="s">
        <v>5</v>
      </c>
      <c r="C163" s="6" t="s">
        <v>5</v>
      </c>
      <c r="D163" s="6" t="s">
        <v>5</v>
      </c>
      <c r="E163" s="83">
        <v>85</v>
      </c>
      <c r="F163" s="13">
        <v>17</v>
      </c>
      <c r="G163" s="13">
        <v>1</v>
      </c>
      <c r="H163" s="109"/>
      <c r="I163" s="13"/>
      <c r="J163" s="13" t="s">
        <v>5</v>
      </c>
      <c r="K163" s="13" t="s">
        <v>5</v>
      </c>
      <c r="L163" s="13" t="s">
        <v>5</v>
      </c>
      <c r="M163" s="83">
        <v>72</v>
      </c>
      <c r="N163" s="13">
        <v>10</v>
      </c>
      <c r="O163" s="13">
        <v>1</v>
      </c>
      <c r="P163" s="2"/>
      <c r="Q163" s="2"/>
    </row>
    <row r="164" spans="1:17" x14ac:dyDescent="0.25">
      <c r="A164" s="6"/>
      <c r="B164" s="6" t="s">
        <v>5</v>
      </c>
      <c r="C164" s="6" t="s">
        <v>5</v>
      </c>
      <c r="D164" s="6" t="s">
        <v>5</v>
      </c>
      <c r="E164" s="83">
        <v>67</v>
      </c>
      <c r="F164" s="13">
        <v>11</v>
      </c>
      <c r="G164" s="13">
        <v>1</v>
      </c>
      <c r="H164" s="109"/>
      <c r="I164" s="13"/>
      <c r="J164" s="13" t="s">
        <v>5</v>
      </c>
      <c r="K164" s="13" t="s">
        <v>5</v>
      </c>
      <c r="L164" s="13" t="s">
        <v>5</v>
      </c>
      <c r="M164" s="83">
        <v>78</v>
      </c>
      <c r="N164" s="13">
        <v>11</v>
      </c>
      <c r="O164" s="13">
        <v>1</v>
      </c>
      <c r="P164" s="2"/>
      <c r="Q164" s="2"/>
    </row>
    <row r="165" spans="1:17" x14ac:dyDescent="0.25">
      <c r="A165" s="6">
        <v>8</v>
      </c>
      <c r="B165" s="6" t="s">
        <v>5</v>
      </c>
      <c r="C165" s="6" t="s">
        <v>5</v>
      </c>
      <c r="D165" s="6" t="s">
        <v>5</v>
      </c>
      <c r="E165" s="83">
        <v>76</v>
      </c>
      <c r="F165" s="13">
        <v>12</v>
      </c>
      <c r="G165" s="13">
        <v>1</v>
      </c>
      <c r="H165" s="109"/>
      <c r="I165" s="13"/>
      <c r="J165" s="13" t="s">
        <v>5</v>
      </c>
      <c r="K165" s="13" t="s">
        <v>5</v>
      </c>
      <c r="L165" s="13" t="s">
        <v>5</v>
      </c>
      <c r="M165" s="83">
        <v>81</v>
      </c>
      <c r="N165" s="13">
        <v>7</v>
      </c>
      <c r="O165" s="13">
        <v>0</v>
      </c>
      <c r="P165" s="2"/>
      <c r="Q165" s="2"/>
    </row>
    <row r="166" spans="1:17" x14ac:dyDescent="0.25">
      <c r="A166" s="6"/>
      <c r="B166" s="6" t="s">
        <v>5</v>
      </c>
      <c r="C166" s="6" t="s">
        <v>5</v>
      </c>
      <c r="D166" s="6" t="s">
        <v>5</v>
      </c>
      <c r="E166" s="83">
        <v>69</v>
      </c>
      <c r="F166" s="13">
        <v>4</v>
      </c>
      <c r="G166" s="13">
        <v>0</v>
      </c>
      <c r="H166" s="109"/>
      <c r="I166" s="13"/>
      <c r="J166" s="13" t="s">
        <v>5</v>
      </c>
      <c r="K166" s="13" t="s">
        <v>5</v>
      </c>
      <c r="L166" s="13" t="s">
        <v>5</v>
      </c>
      <c r="M166" s="83">
        <v>87</v>
      </c>
      <c r="N166" s="13">
        <v>11</v>
      </c>
      <c r="O166" s="13">
        <v>1</v>
      </c>
      <c r="P166" s="2"/>
      <c r="Q166" s="2"/>
    </row>
    <row r="167" spans="1:17" x14ac:dyDescent="0.25">
      <c r="A167" s="6"/>
      <c r="B167" s="6" t="s">
        <v>5</v>
      </c>
      <c r="C167" s="6" t="s">
        <v>5</v>
      </c>
      <c r="D167" s="6" t="s">
        <v>5</v>
      </c>
      <c r="E167" s="83">
        <v>75</v>
      </c>
      <c r="F167" s="13">
        <v>9</v>
      </c>
      <c r="G167" s="13">
        <v>1</v>
      </c>
      <c r="H167" s="109"/>
      <c r="I167" s="13"/>
      <c r="J167" s="13" t="s">
        <v>5</v>
      </c>
      <c r="K167" s="13" t="s">
        <v>5</v>
      </c>
      <c r="L167" s="13" t="s">
        <v>5</v>
      </c>
      <c r="M167" s="83">
        <v>89</v>
      </c>
      <c r="N167" s="13">
        <v>8</v>
      </c>
      <c r="O167" s="13">
        <v>1</v>
      </c>
      <c r="P167" s="2"/>
      <c r="Q167" s="2"/>
    </row>
    <row r="168" spans="1:17" x14ac:dyDescent="0.25">
      <c r="A168" s="6">
        <v>9</v>
      </c>
      <c r="B168" s="6" t="s">
        <v>5</v>
      </c>
      <c r="C168" s="6" t="s">
        <v>5</v>
      </c>
      <c r="D168" s="6" t="s">
        <v>5</v>
      </c>
      <c r="E168" s="83">
        <v>79</v>
      </c>
      <c r="F168" s="13">
        <v>6</v>
      </c>
      <c r="G168" s="13">
        <v>0</v>
      </c>
      <c r="H168" s="109"/>
      <c r="I168" s="13"/>
      <c r="J168" s="13" t="s">
        <v>5</v>
      </c>
      <c r="K168" s="13" t="s">
        <v>5</v>
      </c>
      <c r="L168" s="13" t="s">
        <v>5</v>
      </c>
      <c r="M168" s="83">
        <v>47</v>
      </c>
      <c r="N168" s="13">
        <v>4</v>
      </c>
      <c r="O168" s="13">
        <v>0</v>
      </c>
      <c r="P168" s="2"/>
      <c r="Q168" s="2"/>
    </row>
    <row r="169" spans="1:17" x14ac:dyDescent="0.25">
      <c r="A169" s="6"/>
      <c r="B169" s="6" t="s">
        <v>5</v>
      </c>
      <c r="C169" s="6" t="s">
        <v>5</v>
      </c>
      <c r="D169" s="6" t="s">
        <v>5</v>
      </c>
      <c r="E169" s="83">
        <v>78</v>
      </c>
      <c r="F169" s="13">
        <v>6</v>
      </c>
      <c r="G169" s="13">
        <v>0</v>
      </c>
      <c r="H169" s="109"/>
      <c r="I169" s="13"/>
      <c r="J169" s="13" t="s">
        <v>5</v>
      </c>
      <c r="K169" s="13" t="s">
        <v>5</v>
      </c>
      <c r="L169" s="13" t="s">
        <v>5</v>
      </c>
      <c r="M169" s="83">
        <v>40</v>
      </c>
      <c r="N169" s="13">
        <v>3</v>
      </c>
      <c r="O169" s="13">
        <v>0</v>
      </c>
      <c r="P169" s="2"/>
      <c r="Q169" s="2"/>
    </row>
    <row r="170" spans="1:17" x14ac:dyDescent="0.25">
      <c r="A170" s="6"/>
      <c r="B170" s="6" t="s">
        <v>5</v>
      </c>
      <c r="C170" s="6" t="s">
        <v>5</v>
      </c>
      <c r="D170" s="6" t="s">
        <v>5</v>
      </c>
      <c r="E170" s="83">
        <v>67</v>
      </c>
      <c r="F170" s="13">
        <v>4</v>
      </c>
      <c r="G170" s="13">
        <v>0</v>
      </c>
      <c r="H170" s="109"/>
      <c r="I170" s="13"/>
      <c r="J170" s="13" t="s">
        <v>5</v>
      </c>
      <c r="K170" s="13" t="s">
        <v>5</v>
      </c>
      <c r="L170" s="13" t="s">
        <v>5</v>
      </c>
      <c r="M170" s="83">
        <v>36</v>
      </c>
      <c r="N170" s="13">
        <v>2</v>
      </c>
      <c r="O170" s="13">
        <v>0</v>
      </c>
      <c r="P170" s="2"/>
      <c r="Q170" s="2"/>
    </row>
    <row r="171" spans="1:17" x14ac:dyDescent="0.25">
      <c r="A171" s="25" t="s">
        <v>6</v>
      </c>
      <c r="B171" s="25"/>
      <c r="C171" s="25"/>
      <c r="D171" s="25"/>
      <c r="E171" s="26">
        <f>AVERAGE(E144:E170)</f>
        <v>67.629629629629633</v>
      </c>
      <c r="F171" s="26">
        <f>AVERAGE(F144:F170)</f>
        <v>10.222222222222221</v>
      </c>
      <c r="G171" s="26">
        <f>AVERAGE(G144:G170)</f>
        <v>0.81481481481481477</v>
      </c>
      <c r="H171" s="2"/>
      <c r="I171" s="25" t="s">
        <v>6</v>
      </c>
      <c r="J171" s="25"/>
      <c r="K171" s="25"/>
      <c r="L171" s="25"/>
      <c r="M171" s="25">
        <f>AVERAGE(M144:M170)</f>
        <v>60.777777777777779</v>
      </c>
      <c r="N171" s="26">
        <f>AVERAGE(N144:N170)</f>
        <v>10.481481481481481</v>
      </c>
      <c r="O171" s="26">
        <f>AVERAGE(O144:O170)</f>
        <v>0.85185185185185186</v>
      </c>
      <c r="P171" s="2"/>
      <c r="Q171" s="2"/>
    </row>
    <row r="172" spans="1:17" x14ac:dyDescent="0.25">
      <c r="A172" s="25" t="s">
        <v>21</v>
      </c>
      <c r="B172" s="25"/>
      <c r="C172" s="25"/>
      <c r="D172" s="25"/>
      <c r="E172" s="26">
        <f>STDEV(E144:E170)</f>
        <v>13.496860455870543</v>
      </c>
      <c r="F172" s="26">
        <f>STDEV(F144:F170)</f>
        <v>5.8397400714898344</v>
      </c>
      <c r="G172" s="26">
        <f>STDEV(G144:G170)</f>
        <v>0.92141350598026772</v>
      </c>
      <c r="H172" s="2"/>
      <c r="I172" s="25" t="s">
        <v>21</v>
      </c>
      <c r="J172" s="25"/>
      <c r="K172" s="25"/>
      <c r="L172" s="25"/>
      <c r="M172" s="26">
        <f>STDEV(M144:M170)</f>
        <v>23.080683454307607</v>
      </c>
      <c r="N172" s="26">
        <f>STDEV(N144:N170)</f>
        <v>8.6485675575623961</v>
      </c>
      <c r="O172" s="26">
        <f>STDEV(O144:O170)</f>
        <v>1.0990801644908381</v>
      </c>
      <c r="P172" s="2"/>
      <c r="Q172" s="2"/>
    </row>
    <row r="173" spans="1:1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5">
      <c r="A190" s="3" t="s">
        <v>31</v>
      </c>
      <c r="B190" s="4"/>
      <c r="C190" s="4"/>
      <c r="D190" s="4"/>
      <c r="E190" s="4"/>
      <c r="F190" s="5"/>
      <c r="G190" s="6"/>
      <c r="H190" s="2"/>
      <c r="I190" s="3" t="s">
        <v>32</v>
      </c>
      <c r="J190" s="4"/>
      <c r="K190" s="4"/>
      <c r="L190" s="4"/>
      <c r="M190" s="4"/>
      <c r="N190" s="5"/>
      <c r="O190" s="6"/>
      <c r="P190" s="2"/>
      <c r="Q190" s="2"/>
    </row>
    <row r="191" spans="1:17" ht="15.75" thickBot="1" x14ac:dyDescent="0.3">
      <c r="A191" s="88" t="s">
        <v>0</v>
      </c>
      <c r="B191" s="88" t="s">
        <v>1</v>
      </c>
      <c r="C191" s="88" t="s">
        <v>2</v>
      </c>
      <c r="D191" s="88" t="s">
        <v>3</v>
      </c>
      <c r="E191" s="118" t="s">
        <v>8</v>
      </c>
      <c r="F191" s="88" t="s">
        <v>4</v>
      </c>
      <c r="G191" s="8" t="s">
        <v>10</v>
      </c>
      <c r="H191" s="2"/>
      <c r="I191" s="7" t="s">
        <v>0</v>
      </c>
      <c r="J191" s="7" t="s">
        <v>1</v>
      </c>
      <c r="K191" s="7" t="s">
        <v>2</v>
      </c>
      <c r="L191" s="7" t="s">
        <v>3</v>
      </c>
      <c r="M191" s="82" t="s">
        <v>8</v>
      </c>
      <c r="N191" s="7" t="s">
        <v>4</v>
      </c>
      <c r="O191" s="6" t="s">
        <v>10</v>
      </c>
      <c r="P191" s="2"/>
      <c r="Q191" s="2"/>
    </row>
    <row r="192" spans="1:17" x14ac:dyDescent="0.25">
      <c r="A192" s="90">
        <v>1</v>
      </c>
      <c r="B192" s="91" t="s">
        <v>5</v>
      </c>
      <c r="C192" s="91" t="s">
        <v>5</v>
      </c>
      <c r="D192" s="101">
        <v>187</v>
      </c>
      <c r="E192" s="119">
        <v>43</v>
      </c>
      <c r="F192" s="93">
        <v>22</v>
      </c>
      <c r="G192" s="94">
        <v>1</v>
      </c>
      <c r="H192" s="2"/>
      <c r="I192" s="6">
        <v>1</v>
      </c>
      <c r="J192" s="6" t="s">
        <v>5</v>
      </c>
      <c r="K192" s="6" t="s">
        <v>5</v>
      </c>
      <c r="L192" s="6">
        <v>206</v>
      </c>
      <c r="M192" s="83">
        <v>98</v>
      </c>
      <c r="N192" s="13">
        <v>55</v>
      </c>
      <c r="O192" s="13">
        <v>4</v>
      </c>
      <c r="P192" s="85">
        <v>42115</v>
      </c>
      <c r="Q192" s="2"/>
    </row>
    <row r="193" spans="1:17" x14ac:dyDescent="0.25">
      <c r="A193" s="95"/>
      <c r="B193" s="6" t="s">
        <v>5</v>
      </c>
      <c r="C193" s="6" t="s">
        <v>5</v>
      </c>
      <c r="D193" s="81">
        <v>192</v>
      </c>
      <c r="E193" s="14">
        <v>45</v>
      </c>
      <c r="F193" s="13">
        <v>20</v>
      </c>
      <c r="G193" s="96">
        <v>2</v>
      </c>
      <c r="H193" s="2"/>
      <c r="I193" s="6"/>
      <c r="J193" s="6" t="s">
        <v>5</v>
      </c>
      <c r="K193" s="6" t="s">
        <v>5</v>
      </c>
      <c r="L193" s="6">
        <v>210</v>
      </c>
      <c r="M193" s="83">
        <v>88</v>
      </c>
      <c r="N193" s="13">
        <v>56</v>
      </c>
      <c r="O193" s="13">
        <v>2</v>
      </c>
      <c r="P193" s="2"/>
      <c r="Q193" s="2"/>
    </row>
    <row r="194" spans="1:17" x14ac:dyDescent="0.25">
      <c r="A194" s="95"/>
      <c r="B194" s="6" t="s">
        <v>5</v>
      </c>
      <c r="C194" s="6" t="s">
        <v>5</v>
      </c>
      <c r="D194" s="81">
        <v>191</v>
      </c>
      <c r="E194" s="14">
        <v>37</v>
      </c>
      <c r="F194" s="13">
        <v>21</v>
      </c>
      <c r="G194" s="96">
        <v>3</v>
      </c>
      <c r="H194" s="2"/>
      <c r="I194" s="6"/>
      <c r="J194" s="6" t="s">
        <v>5</v>
      </c>
      <c r="K194" s="6" t="s">
        <v>5</v>
      </c>
      <c r="L194" s="6">
        <v>198</v>
      </c>
      <c r="M194" s="83">
        <v>69</v>
      </c>
      <c r="N194" s="13">
        <v>60</v>
      </c>
      <c r="O194" s="13">
        <v>4</v>
      </c>
      <c r="P194" s="2"/>
      <c r="Q194" s="2"/>
    </row>
    <row r="195" spans="1:17" x14ac:dyDescent="0.25">
      <c r="A195" s="95">
        <v>2</v>
      </c>
      <c r="B195" s="6" t="s">
        <v>5</v>
      </c>
      <c r="C195" s="6" t="s">
        <v>5</v>
      </c>
      <c r="D195" s="81">
        <v>121</v>
      </c>
      <c r="E195" s="14">
        <v>39</v>
      </c>
      <c r="F195" s="13">
        <v>9</v>
      </c>
      <c r="G195" s="96">
        <v>0</v>
      </c>
      <c r="H195" s="2"/>
      <c r="I195" s="6">
        <v>2</v>
      </c>
      <c r="J195" s="6" t="s">
        <v>5</v>
      </c>
      <c r="K195" s="6" t="s">
        <v>5</v>
      </c>
      <c r="L195" s="6">
        <v>148</v>
      </c>
      <c r="M195" s="83">
        <v>57</v>
      </c>
      <c r="N195" s="13">
        <v>4</v>
      </c>
      <c r="O195" s="13">
        <v>0</v>
      </c>
      <c r="P195" s="2"/>
      <c r="Q195" s="2"/>
    </row>
    <row r="196" spans="1:17" x14ac:dyDescent="0.25">
      <c r="A196" s="95"/>
      <c r="B196" s="6" t="s">
        <v>5</v>
      </c>
      <c r="C196" s="6" t="s">
        <v>5</v>
      </c>
      <c r="D196" s="81">
        <v>95</v>
      </c>
      <c r="E196" s="14">
        <v>31</v>
      </c>
      <c r="F196" s="13">
        <v>8</v>
      </c>
      <c r="G196" s="96">
        <v>0</v>
      </c>
      <c r="H196" s="2"/>
      <c r="I196" s="6"/>
      <c r="J196" s="6" t="s">
        <v>5</v>
      </c>
      <c r="K196" s="6" t="s">
        <v>5</v>
      </c>
      <c r="L196" s="6">
        <v>166</v>
      </c>
      <c r="M196" s="83">
        <v>56</v>
      </c>
      <c r="N196" s="13">
        <v>4</v>
      </c>
      <c r="O196" s="13">
        <v>0</v>
      </c>
      <c r="P196" s="2"/>
      <c r="Q196" s="2"/>
    </row>
    <row r="197" spans="1:17" x14ac:dyDescent="0.25">
      <c r="A197" s="95"/>
      <c r="B197" s="6" t="s">
        <v>5</v>
      </c>
      <c r="C197" s="6" t="s">
        <v>5</v>
      </c>
      <c r="D197" s="81">
        <v>158</v>
      </c>
      <c r="E197" s="14">
        <v>41</v>
      </c>
      <c r="F197" s="13">
        <v>4</v>
      </c>
      <c r="G197" s="96">
        <v>0</v>
      </c>
      <c r="H197" s="2"/>
      <c r="I197" s="6"/>
      <c r="J197" s="6" t="s">
        <v>5</v>
      </c>
      <c r="K197" s="6" t="s">
        <v>5</v>
      </c>
      <c r="L197" s="6">
        <v>203</v>
      </c>
      <c r="M197" s="83">
        <v>54</v>
      </c>
      <c r="N197" s="13">
        <v>4</v>
      </c>
      <c r="O197" s="13">
        <v>0</v>
      </c>
      <c r="P197" s="2"/>
      <c r="Q197" s="2"/>
    </row>
    <row r="198" spans="1:17" x14ac:dyDescent="0.25">
      <c r="A198" s="95">
        <v>3</v>
      </c>
      <c r="B198" s="6" t="s">
        <v>5</v>
      </c>
      <c r="C198" s="6" t="s">
        <v>5</v>
      </c>
      <c r="D198" s="81">
        <v>201</v>
      </c>
      <c r="E198" s="14">
        <v>43</v>
      </c>
      <c r="F198" s="13">
        <v>17</v>
      </c>
      <c r="G198" s="96">
        <v>1</v>
      </c>
      <c r="H198" s="2"/>
      <c r="I198" s="6">
        <v>3</v>
      </c>
      <c r="J198" s="6" t="s">
        <v>5</v>
      </c>
      <c r="K198" s="6" t="s">
        <v>5</v>
      </c>
      <c r="L198" s="6">
        <v>234</v>
      </c>
      <c r="M198" s="83">
        <v>69</v>
      </c>
      <c r="N198" s="13">
        <v>29</v>
      </c>
      <c r="O198" s="13">
        <v>0</v>
      </c>
      <c r="P198" s="2"/>
      <c r="Q198" s="2"/>
    </row>
    <row r="199" spans="1:17" x14ac:dyDescent="0.25">
      <c r="A199" s="95"/>
      <c r="B199" s="6" t="s">
        <v>5</v>
      </c>
      <c r="C199" s="6" t="s">
        <v>5</v>
      </c>
      <c r="D199" s="81">
        <v>211</v>
      </c>
      <c r="E199" s="14">
        <v>38</v>
      </c>
      <c r="F199" s="13">
        <v>23</v>
      </c>
      <c r="G199" s="96">
        <v>2</v>
      </c>
      <c r="H199" s="2"/>
      <c r="I199" s="6"/>
      <c r="J199" s="6" t="s">
        <v>5</v>
      </c>
      <c r="K199" s="6" t="s">
        <v>5</v>
      </c>
      <c r="L199" s="6">
        <v>251</v>
      </c>
      <c r="M199" s="83">
        <v>81</v>
      </c>
      <c r="N199" s="13">
        <v>32</v>
      </c>
      <c r="O199" s="13">
        <v>0</v>
      </c>
      <c r="P199" s="2"/>
      <c r="Q199" s="2"/>
    </row>
    <row r="200" spans="1:17" ht="15.75" thickBot="1" x14ac:dyDescent="0.3">
      <c r="A200" s="97"/>
      <c r="B200" s="98" t="s">
        <v>5</v>
      </c>
      <c r="C200" s="98" t="s">
        <v>5</v>
      </c>
      <c r="D200" s="104">
        <v>207</v>
      </c>
      <c r="E200" s="120">
        <v>43</v>
      </c>
      <c r="F200" s="99">
        <v>30</v>
      </c>
      <c r="G200" s="100">
        <v>3</v>
      </c>
      <c r="H200" s="2"/>
      <c r="I200" s="6"/>
      <c r="J200" s="6" t="s">
        <v>5</v>
      </c>
      <c r="K200" s="6" t="s">
        <v>5</v>
      </c>
      <c r="L200" s="6">
        <v>244</v>
      </c>
      <c r="M200" s="83">
        <v>71</v>
      </c>
      <c r="N200" s="13">
        <v>44</v>
      </c>
      <c r="O200" s="13">
        <v>0</v>
      </c>
      <c r="P200" s="2"/>
      <c r="Q200" s="2"/>
    </row>
    <row r="201" spans="1:17" x14ac:dyDescent="0.25">
      <c r="A201" s="90">
        <v>4</v>
      </c>
      <c r="B201" s="91" t="s">
        <v>5</v>
      </c>
      <c r="C201" s="91" t="s">
        <v>5</v>
      </c>
      <c r="D201" s="101">
        <v>287</v>
      </c>
      <c r="E201" s="119">
        <v>58</v>
      </c>
      <c r="F201" s="91">
        <v>6</v>
      </c>
      <c r="G201" s="102">
        <v>0</v>
      </c>
      <c r="H201" s="2"/>
      <c r="I201" s="6">
        <v>4</v>
      </c>
      <c r="J201" s="6" t="s">
        <v>5</v>
      </c>
      <c r="K201" s="6" t="s">
        <v>5</v>
      </c>
      <c r="L201" s="6" t="s">
        <v>5</v>
      </c>
      <c r="M201" s="81">
        <v>92</v>
      </c>
      <c r="N201" s="6">
        <v>10</v>
      </c>
      <c r="O201" s="6">
        <v>0</v>
      </c>
      <c r="P201" s="2" t="s">
        <v>47</v>
      </c>
      <c r="Q201" s="2"/>
    </row>
    <row r="202" spans="1:17" x14ac:dyDescent="0.25">
      <c r="A202" s="95"/>
      <c r="B202" s="6" t="s">
        <v>5</v>
      </c>
      <c r="C202" s="6" t="s">
        <v>5</v>
      </c>
      <c r="D202" s="81">
        <v>180</v>
      </c>
      <c r="E202" s="14">
        <v>58</v>
      </c>
      <c r="F202" s="6">
        <v>6</v>
      </c>
      <c r="G202" s="103">
        <v>0</v>
      </c>
      <c r="H202" s="2"/>
      <c r="I202" s="6"/>
      <c r="J202" s="6" t="s">
        <v>5</v>
      </c>
      <c r="K202" s="6" t="s">
        <v>5</v>
      </c>
      <c r="L202" s="6" t="s">
        <v>5</v>
      </c>
      <c r="M202" s="81">
        <v>92</v>
      </c>
      <c r="N202" s="6">
        <v>11</v>
      </c>
      <c r="O202" s="6">
        <v>0</v>
      </c>
      <c r="P202" s="2"/>
      <c r="Q202" s="2"/>
    </row>
    <row r="203" spans="1:17" x14ac:dyDescent="0.25">
      <c r="A203" s="95"/>
      <c r="B203" s="6" t="s">
        <v>5</v>
      </c>
      <c r="C203" s="6" t="s">
        <v>5</v>
      </c>
      <c r="D203" s="81">
        <v>270</v>
      </c>
      <c r="E203" s="14">
        <v>68</v>
      </c>
      <c r="F203" s="6">
        <v>7</v>
      </c>
      <c r="G203" s="103">
        <v>0</v>
      </c>
      <c r="H203" s="2"/>
      <c r="I203" s="6"/>
      <c r="J203" s="6" t="s">
        <v>5</v>
      </c>
      <c r="K203" s="6" t="s">
        <v>5</v>
      </c>
      <c r="L203" s="6" t="s">
        <v>5</v>
      </c>
      <c r="M203" s="81">
        <v>92</v>
      </c>
      <c r="N203" s="6">
        <v>14</v>
      </c>
      <c r="O203" s="6">
        <v>0</v>
      </c>
      <c r="P203" s="2"/>
      <c r="Q203" s="2"/>
    </row>
    <row r="204" spans="1:17" x14ac:dyDescent="0.25">
      <c r="A204" s="95">
        <v>5</v>
      </c>
      <c r="B204" s="6" t="s">
        <v>5</v>
      </c>
      <c r="C204" s="6" t="s">
        <v>5</v>
      </c>
      <c r="D204" s="81">
        <v>222</v>
      </c>
      <c r="E204" s="14">
        <v>46</v>
      </c>
      <c r="F204" s="6">
        <v>7</v>
      </c>
      <c r="G204" s="103">
        <v>0</v>
      </c>
      <c r="H204" s="2"/>
      <c r="I204" s="6">
        <v>5</v>
      </c>
      <c r="J204" s="6" t="s">
        <v>5</v>
      </c>
      <c r="K204" s="6" t="s">
        <v>5</v>
      </c>
      <c r="L204" s="6" t="s">
        <v>5</v>
      </c>
      <c r="M204" s="81">
        <v>65</v>
      </c>
      <c r="N204" s="6">
        <v>8</v>
      </c>
      <c r="O204" s="6">
        <v>0</v>
      </c>
      <c r="P204" s="2"/>
      <c r="Q204" s="2"/>
    </row>
    <row r="205" spans="1:17" x14ac:dyDescent="0.25">
      <c r="A205" s="95"/>
      <c r="B205" s="6" t="s">
        <v>5</v>
      </c>
      <c r="C205" s="6" t="s">
        <v>5</v>
      </c>
      <c r="D205" s="81">
        <v>226</v>
      </c>
      <c r="E205" s="14">
        <v>38</v>
      </c>
      <c r="F205" s="6">
        <v>4</v>
      </c>
      <c r="G205" s="103">
        <v>0</v>
      </c>
      <c r="H205" s="2"/>
      <c r="I205" s="6"/>
      <c r="J205" s="6" t="s">
        <v>5</v>
      </c>
      <c r="K205" s="6" t="s">
        <v>5</v>
      </c>
      <c r="L205" s="6" t="s">
        <v>5</v>
      </c>
      <c r="M205" s="81">
        <v>69</v>
      </c>
      <c r="N205" s="6">
        <v>8</v>
      </c>
      <c r="O205" s="6">
        <v>0</v>
      </c>
      <c r="P205" s="2"/>
      <c r="Q205" s="2"/>
    </row>
    <row r="206" spans="1:17" x14ac:dyDescent="0.25">
      <c r="A206" s="95"/>
      <c r="B206" s="6" t="s">
        <v>5</v>
      </c>
      <c r="C206" s="6" t="s">
        <v>5</v>
      </c>
      <c r="D206" s="81">
        <v>228</v>
      </c>
      <c r="E206" s="14">
        <v>30</v>
      </c>
      <c r="F206" s="6">
        <v>4</v>
      </c>
      <c r="G206" s="103">
        <v>0</v>
      </c>
      <c r="H206" s="2"/>
      <c r="I206" s="6"/>
      <c r="J206" s="6" t="s">
        <v>5</v>
      </c>
      <c r="K206" s="6" t="s">
        <v>5</v>
      </c>
      <c r="L206" s="6" t="s">
        <v>5</v>
      </c>
      <c r="M206" s="81">
        <v>62</v>
      </c>
      <c r="N206" s="6">
        <v>4</v>
      </c>
      <c r="O206" s="6">
        <v>0</v>
      </c>
      <c r="P206" s="2"/>
      <c r="Q206" s="2"/>
    </row>
    <row r="207" spans="1:17" x14ac:dyDescent="0.25">
      <c r="A207" s="95">
        <v>6</v>
      </c>
      <c r="B207" s="6" t="s">
        <v>5</v>
      </c>
      <c r="C207" s="6" t="s">
        <v>5</v>
      </c>
      <c r="D207" s="81">
        <v>179</v>
      </c>
      <c r="E207" s="14">
        <v>45</v>
      </c>
      <c r="F207" s="6">
        <v>5</v>
      </c>
      <c r="G207" s="103">
        <v>0</v>
      </c>
      <c r="H207" s="2"/>
      <c r="I207" s="6">
        <v>6</v>
      </c>
      <c r="J207" s="6" t="s">
        <v>5</v>
      </c>
      <c r="K207" s="6" t="s">
        <v>5</v>
      </c>
      <c r="L207" s="6" t="s">
        <v>5</v>
      </c>
      <c r="M207" s="81">
        <v>78</v>
      </c>
      <c r="N207" s="6">
        <v>11</v>
      </c>
      <c r="O207" s="6">
        <v>0</v>
      </c>
      <c r="P207" s="2"/>
      <c r="Q207" s="2"/>
    </row>
    <row r="208" spans="1:17" x14ac:dyDescent="0.25">
      <c r="A208" s="95"/>
      <c r="B208" s="6" t="s">
        <v>5</v>
      </c>
      <c r="C208" s="6" t="s">
        <v>5</v>
      </c>
      <c r="D208" s="81">
        <v>201</v>
      </c>
      <c r="E208" s="14">
        <v>43</v>
      </c>
      <c r="F208" s="6">
        <v>2</v>
      </c>
      <c r="G208" s="103">
        <v>0</v>
      </c>
      <c r="H208" s="2"/>
      <c r="I208" s="6"/>
      <c r="J208" s="6" t="s">
        <v>5</v>
      </c>
      <c r="K208" s="6" t="s">
        <v>5</v>
      </c>
      <c r="L208" s="6" t="s">
        <v>5</v>
      </c>
      <c r="M208" s="81">
        <v>72</v>
      </c>
      <c r="N208" s="6">
        <v>12</v>
      </c>
      <c r="O208" s="6">
        <v>0</v>
      </c>
      <c r="P208" s="2"/>
      <c r="Q208" s="2"/>
    </row>
    <row r="209" spans="1:17" ht="15.75" thickBot="1" x14ac:dyDescent="0.3">
      <c r="A209" s="97"/>
      <c r="B209" s="98" t="s">
        <v>5</v>
      </c>
      <c r="C209" s="98" t="s">
        <v>5</v>
      </c>
      <c r="D209" s="104">
        <v>178</v>
      </c>
      <c r="E209" s="120">
        <v>44</v>
      </c>
      <c r="F209" s="98">
        <v>3</v>
      </c>
      <c r="G209" s="105">
        <v>0</v>
      </c>
      <c r="H209" s="2"/>
      <c r="I209" s="6"/>
      <c r="J209" s="6" t="s">
        <v>5</v>
      </c>
      <c r="K209" s="6" t="s">
        <v>5</v>
      </c>
      <c r="L209" s="6" t="s">
        <v>5</v>
      </c>
      <c r="M209" s="81">
        <v>83</v>
      </c>
      <c r="N209" s="6">
        <v>13</v>
      </c>
      <c r="O209" s="6">
        <v>0</v>
      </c>
      <c r="P209" s="2"/>
      <c r="Q209" s="2"/>
    </row>
    <row r="210" spans="1:17" x14ac:dyDescent="0.25">
      <c r="A210" s="7">
        <v>7</v>
      </c>
      <c r="B210" s="7" t="s">
        <v>5</v>
      </c>
      <c r="C210" s="7" t="s">
        <v>5</v>
      </c>
      <c r="D210" s="82">
        <v>153</v>
      </c>
      <c r="E210" s="7">
        <v>52</v>
      </c>
      <c r="F210" s="7">
        <v>19</v>
      </c>
      <c r="G210" s="7">
        <v>0</v>
      </c>
      <c r="H210" s="2"/>
      <c r="I210" s="6">
        <v>7</v>
      </c>
      <c r="J210" s="6" t="s">
        <v>5</v>
      </c>
      <c r="K210" s="6" t="s">
        <v>5</v>
      </c>
      <c r="L210" s="6" t="s">
        <v>5</v>
      </c>
      <c r="M210" s="81">
        <v>63</v>
      </c>
      <c r="N210" s="6">
        <v>6</v>
      </c>
      <c r="O210" s="6">
        <v>0</v>
      </c>
      <c r="P210" s="85">
        <v>42157</v>
      </c>
      <c r="Q210" s="2"/>
    </row>
    <row r="211" spans="1:17" x14ac:dyDescent="0.25">
      <c r="A211" s="6"/>
      <c r="B211" s="6" t="s">
        <v>5</v>
      </c>
      <c r="C211" s="6" t="s">
        <v>5</v>
      </c>
      <c r="D211" s="81">
        <v>188</v>
      </c>
      <c r="E211" s="6">
        <v>48</v>
      </c>
      <c r="F211" s="6">
        <v>13</v>
      </c>
      <c r="G211" s="6">
        <v>0</v>
      </c>
      <c r="H211" s="2"/>
      <c r="I211" s="6"/>
      <c r="J211" s="6" t="s">
        <v>5</v>
      </c>
      <c r="K211" s="6" t="s">
        <v>5</v>
      </c>
      <c r="L211" s="6" t="s">
        <v>5</v>
      </c>
      <c r="M211" s="81">
        <v>85</v>
      </c>
      <c r="N211" s="6">
        <v>11</v>
      </c>
      <c r="O211" s="6">
        <v>0</v>
      </c>
      <c r="P211" s="2"/>
      <c r="Q211" s="2"/>
    </row>
    <row r="212" spans="1:17" x14ac:dyDescent="0.25">
      <c r="A212" s="6"/>
      <c r="B212" s="6" t="s">
        <v>5</v>
      </c>
      <c r="C212" s="6" t="s">
        <v>5</v>
      </c>
      <c r="D212" s="81">
        <v>193</v>
      </c>
      <c r="E212" s="6">
        <v>60</v>
      </c>
      <c r="F212" s="6">
        <v>11</v>
      </c>
      <c r="G212" s="6">
        <v>0</v>
      </c>
      <c r="H212" s="2"/>
      <c r="I212" s="6"/>
      <c r="J212" s="6" t="s">
        <v>5</v>
      </c>
      <c r="K212" s="6" t="s">
        <v>5</v>
      </c>
      <c r="L212" s="6" t="s">
        <v>5</v>
      </c>
      <c r="M212" s="81">
        <v>72</v>
      </c>
      <c r="N212" s="6">
        <v>8</v>
      </c>
      <c r="O212" s="6">
        <v>0</v>
      </c>
      <c r="P212" s="2"/>
      <c r="Q212" s="2"/>
    </row>
    <row r="213" spans="1:17" x14ac:dyDescent="0.25">
      <c r="A213" s="6">
        <v>8</v>
      </c>
      <c r="B213" s="6" t="s">
        <v>5</v>
      </c>
      <c r="C213" s="6" t="s">
        <v>5</v>
      </c>
      <c r="D213" s="81">
        <v>132</v>
      </c>
      <c r="E213" s="6">
        <v>42</v>
      </c>
      <c r="F213" s="6">
        <v>2</v>
      </c>
      <c r="G213" s="6">
        <v>0</v>
      </c>
      <c r="H213" s="2"/>
      <c r="I213" s="6">
        <v>8</v>
      </c>
      <c r="J213" s="6" t="s">
        <v>5</v>
      </c>
      <c r="K213" s="6" t="s">
        <v>5</v>
      </c>
      <c r="L213" s="6" t="s">
        <v>5</v>
      </c>
      <c r="M213" s="81">
        <v>55</v>
      </c>
      <c r="N213" s="6">
        <v>4</v>
      </c>
      <c r="O213" s="6">
        <v>0</v>
      </c>
      <c r="P213" s="2"/>
      <c r="Q213" s="2"/>
    </row>
    <row r="214" spans="1:17" x14ac:dyDescent="0.25">
      <c r="A214" s="6"/>
      <c r="B214" s="6" t="s">
        <v>5</v>
      </c>
      <c r="C214" s="6" t="s">
        <v>5</v>
      </c>
      <c r="D214" s="81">
        <v>126</v>
      </c>
      <c r="E214" s="6">
        <v>39</v>
      </c>
      <c r="F214" s="6">
        <v>5</v>
      </c>
      <c r="G214" s="6">
        <v>0</v>
      </c>
      <c r="H214" s="2"/>
      <c r="I214" s="6"/>
      <c r="J214" s="6" t="s">
        <v>5</v>
      </c>
      <c r="K214" s="6" t="s">
        <v>5</v>
      </c>
      <c r="L214" s="6" t="s">
        <v>5</v>
      </c>
      <c r="M214" s="81">
        <v>63</v>
      </c>
      <c r="N214" s="6">
        <v>11</v>
      </c>
      <c r="O214" s="6">
        <v>0</v>
      </c>
      <c r="P214" s="2"/>
      <c r="Q214" s="2"/>
    </row>
    <row r="215" spans="1:17" x14ac:dyDescent="0.25">
      <c r="A215" s="6"/>
      <c r="B215" s="6" t="s">
        <v>5</v>
      </c>
      <c r="C215" s="6" t="s">
        <v>5</v>
      </c>
      <c r="D215" s="81">
        <v>128</v>
      </c>
      <c r="E215" s="6">
        <v>37</v>
      </c>
      <c r="F215" s="6">
        <v>2</v>
      </c>
      <c r="G215" s="6">
        <v>0</v>
      </c>
      <c r="H215" s="2"/>
      <c r="I215" s="6"/>
      <c r="J215" s="6" t="s">
        <v>5</v>
      </c>
      <c r="K215" s="6" t="s">
        <v>5</v>
      </c>
      <c r="L215" s="6" t="s">
        <v>5</v>
      </c>
      <c r="M215" s="81">
        <v>46</v>
      </c>
      <c r="N215" s="6">
        <v>5</v>
      </c>
      <c r="O215" s="6">
        <v>0</v>
      </c>
      <c r="P215" s="85"/>
      <c r="Q215" s="2"/>
    </row>
    <row r="216" spans="1:17" x14ac:dyDescent="0.25">
      <c r="A216" s="6">
        <v>9</v>
      </c>
      <c r="B216" s="6" t="s">
        <v>5</v>
      </c>
      <c r="C216" s="6" t="s">
        <v>5</v>
      </c>
      <c r="D216" s="81">
        <v>105</v>
      </c>
      <c r="E216" s="6">
        <v>32</v>
      </c>
      <c r="F216" s="6">
        <v>4</v>
      </c>
      <c r="G216" s="6">
        <v>0</v>
      </c>
      <c r="H216" s="2"/>
      <c r="I216" s="6">
        <v>9</v>
      </c>
      <c r="J216" s="6" t="s">
        <v>5</v>
      </c>
      <c r="K216" s="6" t="s">
        <v>5</v>
      </c>
      <c r="L216" s="6" t="s">
        <v>5</v>
      </c>
      <c r="M216" s="81">
        <v>62</v>
      </c>
      <c r="N216" s="6">
        <v>11</v>
      </c>
      <c r="O216" s="6">
        <v>0</v>
      </c>
      <c r="P216" s="2"/>
      <c r="Q216" s="2"/>
    </row>
    <row r="217" spans="1:17" x14ac:dyDescent="0.25">
      <c r="A217" s="6"/>
      <c r="B217" s="6" t="s">
        <v>5</v>
      </c>
      <c r="C217" s="6" t="s">
        <v>5</v>
      </c>
      <c r="D217" s="81">
        <v>89</v>
      </c>
      <c r="E217" s="6">
        <v>30</v>
      </c>
      <c r="F217" s="6">
        <v>1</v>
      </c>
      <c r="G217" s="6">
        <v>0</v>
      </c>
      <c r="H217" s="2"/>
      <c r="I217" s="6"/>
      <c r="J217" s="6" t="s">
        <v>5</v>
      </c>
      <c r="K217" s="6" t="s">
        <v>5</v>
      </c>
      <c r="L217" s="6" t="s">
        <v>5</v>
      </c>
      <c r="M217" s="81">
        <v>69</v>
      </c>
      <c r="N217" s="6">
        <v>2</v>
      </c>
      <c r="O217" s="6">
        <v>0</v>
      </c>
      <c r="P217" s="2"/>
      <c r="Q217" s="2"/>
    </row>
    <row r="218" spans="1:17" x14ac:dyDescent="0.25">
      <c r="A218" s="6"/>
      <c r="B218" s="6" t="s">
        <v>5</v>
      </c>
      <c r="C218" s="6" t="s">
        <v>5</v>
      </c>
      <c r="D218" s="81">
        <v>111</v>
      </c>
      <c r="E218" s="6">
        <v>35</v>
      </c>
      <c r="F218" s="6">
        <v>1</v>
      </c>
      <c r="G218" s="6">
        <v>0</v>
      </c>
      <c r="H218" s="2"/>
      <c r="I218" s="6"/>
      <c r="J218" s="6" t="s">
        <v>5</v>
      </c>
      <c r="K218" s="6" t="s">
        <v>5</v>
      </c>
      <c r="L218" s="6" t="s">
        <v>5</v>
      </c>
      <c r="M218" s="81">
        <v>65</v>
      </c>
      <c r="N218" s="6">
        <v>4</v>
      </c>
      <c r="O218" s="6">
        <v>0</v>
      </c>
      <c r="P218" s="2"/>
      <c r="Q218" s="2"/>
    </row>
    <row r="219" spans="1:17" x14ac:dyDescent="0.25">
      <c r="A219" s="25" t="s">
        <v>6</v>
      </c>
      <c r="B219" s="25"/>
      <c r="C219" s="25"/>
      <c r="D219" s="25">
        <f>AVERAGE(D192:D218)</f>
        <v>176.25925925925927</v>
      </c>
      <c r="E219" s="26">
        <f>AVERAGE(E192:E218)</f>
        <v>43.148148148148145</v>
      </c>
      <c r="F219" s="26">
        <f>AVERAGE(F192:F218)</f>
        <v>9.481481481481481</v>
      </c>
      <c r="G219" s="26">
        <f>AVERAGE(G192:G218)</f>
        <v>0.44444444444444442</v>
      </c>
      <c r="H219" s="2"/>
      <c r="I219" s="25" t="s">
        <v>6</v>
      </c>
      <c r="J219" s="25"/>
      <c r="K219" s="25"/>
      <c r="L219" s="25">
        <f>AVERAGE(L192:L218)</f>
        <v>206.66666666666666</v>
      </c>
      <c r="M219" s="26">
        <f>AVERAGE(M192:M218)</f>
        <v>71.407407407407405</v>
      </c>
      <c r="N219" s="26">
        <f>AVERAGE(N192:N218)</f>
        <v>16.333333333333332</v>
      </c>
      <c r="O219" s="26">
        <f>AVERAGE(O192:O218)</f>
        <v>0.37037037037037035</v>
      </c>
      <c r="P219" s="2"/>
      <c r="Q219" s="2"/>
    </row>
    <row r="220" spans="1:17" x14ac:dyDescent="0.25">
      <c r="A220" s="25" t="s">
        <v>21</v>
      </c>
      <c r="B220" s="25"/>
      <c r="C220" s="25"/>
      <c r="D220" s="26">
        <f>STDEV(D192:D218)</f>
        <v>50.759305772509556</v>
      </c>
      <c r="E220" s="26">
        <f>STDEV(E192:E218)</f>
        <v>9.4327730799170624</v>
      </c>
      <c r="F220" s="26">
        <f>STDEV(F192:F218)</f>
        <v>8.1305235443612798</v>
      </c>
      <c r="G220" s="26">
        <f>STDEV(G192:G218)</f>
        <v>0.93369956184785252</v>
      </c>
      <c r="H220" s="2"/>
      <c r="I220" s="25" t="s">
        <v>21</v>
      </c>
      <c r="J220" s="25"/>
      <c r="K220" s="25"/>
      <c r="L220" s="26">
        <f>STDEV(L192:L218)</f>
        <v>34.099120223255028</v>
      </c>
      <c r="M220" s="26">
        <f>STDEV(M192:M218)</f>
        <v>13.582396014013183</v>
      </c>
      <c r="N220" s="26">
        <f>STDEV(N192:N218)</f>
        <v>17.459844038425825</v>
      </c>
      <c r="O220" s="26">
        <f>STDEV(O192:O218)</f>
        <v>1.1145246709540539</v>
      </c>
      <c r="P220" s="2"/>
      <c r="Q220" s="2"/>
    </row>
    <row r="221" spans="1:1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5">
      <c r="A237" s="3" t="s">
        <v>33</v>
      </c>
      <c r="B237" s="4"/>
      <c r="C237" s="4"/>
      <c r="D237" s="4"/>
      <c r="E237" s="4"/>
      <c r="F237" s="5"/>
      <c r="G237" s="6"/>
      <c r="H237" s="2"/>
      <c r="I237" s="3" t="s">
        <v>34</v>
      </c>
      <c r="J237" s="4"/>
      <c r="K237" s="4"/>
      <c r="L237" s="4"/>
      <c r="M237" s="4"/>
      <c r="N237" s="5"/>
      <c r="O237" s="6"/>
      <c r="P237" s="2"/>
      <c r="Q237" s="2"/>
    </row>
    <row r="238" spans="1:17" ht="15.75" thickBot="1" x14ac:dyDescent="0.3">
      <c r="A238" s="88" t="s">
        <v>0</v>
      </c>
      <c r="B238" s="88" t="s">
        <v>1</v>
      </c>
      <c r="C238" s="88" t="s">
        <v>2</v>
      </c>
      <c r="D238" s="88" t="s">
        <v>3</v>
      </c>
      <c r="E238" s="89" t="s">
        <v>8</v>
      </c>
      <c r="F238" s="88" t="s">
        <v>4</v>
      </c>
      <c r="G238" s="8" t="s">
        <v>10</v>
      </c>
      <c r="H238" s="2"/>
      <c r="I238" s="7" t="s">
        <v>0</v>
      </c>
      <c r="J238" s="7" t="s">
        <v>1</v>
      </c>
      <c r="K238" s="7" t="s">
        <v>2</v>
      </c>
      <c r="L238" s="7" t="s">
        <v>3</v>
      </c>
      <c r="M238" s="82" t="s">
        <v>8</v>
      </c>
      <c r="N238" s="7" t="s">
        <v>4</v>
      </c>
      <c r="O238" s="6" t="s">
        <v>10</v>
      </c>
      <c r="P238" s="2"/>
      <c r="Q238" s="2"/>
    </row>
    <row r="239" spans="1:17" x14ac:dyDescent="0.25">
      <c r="A239" s="90">
        <v>1</v>
      </c>
      <c r="B239" s="91" t="s">
        <v>5</v>
      </c>
      <c r="C239" s="91" t="s">
        <v>5</v>
      </c>
      <c r="D239" s="91" t="s">
        <v>5</v>
      </c>
      <c r="E239" s="92">
        <v>106</v>
      </c>
      <c r="F239" s="93">
        <v>27</v>
      </c>
      <c r="G239" s="94">
        <v>7</v>
      </c>
      <c r="H239" s="2"/>
      <c r="I239" s="6">
        <v>1</v>
      </c>
      <c r="J239" s="6" t="s">
        <v>5</v>
      </c>
      <c r="K239" s="6" t="s">
        <v>5</v>
      </c>
      <c r="L239" s="6" t="s">
        <v>5</v>
      </c>
      <c r="M239" s="83">
        <v>61</v>
      </c>
      <c r="N239" s="13">
        <v>11</v>
      </c>
      <c r="O239" s="13">
        <v>4</v>
      </c>
      <c r="P239" s="31"/>
      <c r="Q239" s="2"/>
    </row>
    <row r="240" spans="1:17" x14ac:dyDescent="0.25">
      <c r="A240" s="95"/>
      <c r="B240" s="6" t="s">
        <v>5</v>
      </c>
      <c r="C240" s="6" t="s">
        <v>5</v>
      </c>
      <c r="D240" s="6" t="s">
        <v>5</v>
      </c>
      <c r="E240" s="83">
        <v>91</v>
      </c>
      <c r="F240" s="13">
        <v>26</v>
      </c>
      <c r="G240" s="96">
        <v>5</v>
      </c>
      <c r="H240" s="2"/>
      <c r="I240" s="6"/>
      <c r="J240" s="6" t="s">
        <v>5</v>
      </c>
      <c r="K240" s="6" t="s">
        <v>5</v>
      </c>
      <c r="L240" s="6" t="s">
        <v>5</v>
      </c>
      <c r="M240" s="83">
        <v>41</v>
      </c>
      <c r="N240" s="13">
        <v>13</v>
      </c>
      <c r="O240" s="13">
        <v>3</v>
      </c>
      <c r="P240" s="85">
        <v>42106</v>
      </c>
      <c r="Q240" s="2"/>
    </row>
    <row r="241" spans="1:17" x14ac:dyDescent="0.25">
      <c r="A241" s="95"/>
      <c r="B241" s="6" t="s">
        <v>5</v>
      </c>
      <c r="C241" s="6" t="s">
        <v>5</v>
      </c>
      <c r="D241" s="6" t="s">
        <v>5</v>
      </c>
      <c r="E241" s="83">
        <v>107</v>
      </c>
      <c r="F241" s="13">
        <v>26</v>
      </c>
      <c r="G241" s="96">
        <v>6</v>
      </c>
      <c r="H241" s="2"/>
      <c r="I241" s="6"/>
      <c r="J241" s="6" t="s">
        <v>5</v>
      </c>
      <c r="K241" s="6" t="s">
        <v>5</v>
      </c>
      <c r="L241" s="6" t="s">
        <v>5</v>
      </c>
      <c r="M241" s="83">
        <v>43</v>
      </c>
      <c r="N241" s="13">
        <v>23</v>
      </c>
      <c r="O241" s="13">
        <v>4</v>
      </c>
      <c r="P241" s="2"/>
      <c r="Q241" s="2"/>
    </row>
    <row r="242" spans="1:17" x14ac:dyDescent="0.25">
      <c r="A242" s="95">
        <v>2</v>
      </c>
      <c r="B242" s="6" t="s">
        <v>5</v>
      </c>
      <c r="C242" s="6" t="s">
        <v>5</v>
      </c>
      <c r="D242" s="6" t="s">
        <v>5</v>
      </c>
      <c r="E242" s="83">
        <v>121</v>
      </c>
      <c r="F242" s="13">
        <v>39</v>
      </c>
      <c r="G242" s="96">
        <v>13</v>
      </c>
      <c r="H242" s="2"/>
      <c r="I242" s="6">
        <v>2</v>
      </c>
      <c r="J242" s="6" t="s">
        <v>5</v>
      </c>
      <c r="K242" s="6" t="s">
        <v>5</v>
      </c>
      <c r="L242" s="6" t="s">
        <v>5</v>
      </c>
      <c r="M242" s="83">
        <v>108</v>
      </c>
      <c r="N242" s="13">
        <v>22</v>
      </c>
      <c r="O242" s="13">
        <v>5</v>
      </c>
      <c r="P242" s="2"/>
      <c r="Q242" s="2"/>
    </row>
    <row r="243" spans="1:17" x14ac:dyDescent="0.25">
      <c r="A243" s="95"/>
      <c r="B243" s="6" t="s">
        <v>5</v>
      </c>
      <c r="C243" s="6" t="s">
        <v>5</v>
      </c>
      <c r="D243" s="6" t="s">
        <v>5</v>
      </c>
      <c r="E243" s="83">
        <v>102</v>
      </c>
      <c r="F243" s="13">
        <v>30</v>
      </c>
      <c r="G243" s="96">
        <v>12</v>
      </c>
      <c r="H243" s="2"/>
      <c r="I243" s="6"/>
      <c r="J243" s="6" t="s">
        <v>5</v>
      </c>
      <c r="K243" s="6" t="s">
        <v>5</v>
      </c>
      <c r="L243" s="6" t="s">
        <v>5</v>
      </c>
      <c r="M243" s="83">
        <v>93</v>
      </c>
      <c r="N243" s="13">
        <v>22</v>
      </c>
      <c r="O243" s="13">
        <v>4</v>
      </c>
      <c r="P243" s="2"/>
      <c r="Q243" s="2"/>
    </row>
    <row r="244" spans="1:17" x14ac:dyDescent="0.25">
      <c r="A244" s="95"/>
      <c r="B244" s="6" t="s">
        <v>5</v>
      </c>
      <c r="C244" s="6" t="s">
        <v>5</v>
      </c>
      <c r="D244" s="6" t="s">
        <v>5</v>
      </c>
      <c r="E244" s="83">
        <v>103</v>
      </c>
      <c r="F244" s="13">
        <v>29</v>
      </c>
      <c r="G244" s="96">
        <v>7</v>
      </c>
      <c r="H244" s="2"/>
      <c r="I244" s="6"/>
      <c r="J244" s="6" t="s">
        <v>5</v>
      </c>
      <c r="K244" s="6" t="s">
        <v>5</v>
      </c>
      <c r="L244" s="6" t="s">
        <v>5</v>
      </c>
      <c r="M244" s="83">
        <v>98</v>
      </c>
      <c r="N244" s="13">
        <v>26</v>
      </c>
      <c r="O244" s="13">
        <v>3</v>
      </c>
      <c r="P244" s="2"/>
      <c r="Q244" s="2"/>
    </row>
    <row r="245" spans="1:17" x14ac:dyDescent="0.25">
      <c r="A245" s="95">
        <v>3</v>
      </c>
      <c r="B245" s="6" t="s">
        <v>5</v>
      </c>
      <c r="C245" s="6" t="s">
        <v>5</v>
      </c>
      <c r="D245" s="6" t="s">
        <v>5</v>
      </c>
      <c r="E245" s="83">
        <v>75</v>
      </c>
      <c r="F245" s="13">
        <v>29</v>
      </c>
      <c r="G245" s="96">
        <v>8</v>
      </c>
      <c r="H245" s="2"/>
      <c r="I245" s="6">
        <v>3</v>
      </c>
      <c r="J245" s="6" t="s">
        <v>5</v>
      </c>
      <c r="K245" s="6" t="s">
        <v>5</v>
      </c>
      <c r="L245" s="6" t="s">
        <v>5</v>
      </c>
      <c r="M245" s="83">
        <v>64</v>
      </c>
      <c r="N245" s="13">
        <v>13</v>
      </c>
      <c r="O245" s="13">
        <v>4</v>
      </c>
      <c r="P245" s="2"/>
      <c r="Q245" s="2"/>
    </row>
    <row r="246" spans="1:17" x14ac:dyDescent="0.25">
      <c r="A246" s="95"/>
      <c r="B246" s="6" t="s">
        <v>5</v>
      </c>
      <c r="C246" s="6" t="s">
        <v>5</v>
      </c>
      <c r="D246" s="6" t="s">
        <v>5</v>
      </c>
      <c r="E246" s="83">
        <v>58</v>
      </c>
      <c r="F246" s="13">
        <v>27</v>
      </c>
      <c r="G246" s="96">
        <v>3</v>
      </c>
      <c r="H246" s="2"/>
      <c r="I246" s="6"/>
      <c r="J246" s="6" t="s">
        <v>5</v>
      </c>
      <c r="K246" s="6" t="s">
        <v>5</v>
      </c>
      <c r="L246" s="6" t="s">
        <v>5</v>
      </c>
      <c r="M246" s="83">
        <v>52</v>
      </c>
      <c r="N246" s="13">
        <v>21</v>
      </c>
      <c r="O246" s="13">
        <v>6</v>
      </c>
      <c r="P246" s="2"/>
      <c r="Q246" s="2"/>
    </row>
    <row r="247" spans="1:17" ht="15.75" thickBot="1" x14ac:dyDescent="0.3">
      <c r="A247" s="97"/>
      <c r="B247" s="98" t="s">
        <v>5</v>
      </c>
      <c r="C247" s="98" t="s">
        <v>5</v>
      </c>
      <c r="D247" s="98" t="s">
        <v>5</v>
      </c>
      <c r="E247" s="106">
        <v>68</v>
      </c>
      <c r="F247" s="99">
        <v>30</v>
      </c>
      <c r="G247" s="100">
        <v>5</v>
      </c>
      <c r="H247" s="2"/>
      <c r="I247" s="6"/>
      <c r="J247" s="6" t="s">
        <v>5</v>
      </c>
      <c r="K247" s="6" t="s">
        <v>5</v>
      </c>
      <c r="L247" s="6" t="s">
        <v>5</v>
      </c>
      <c r="M247" s="83">
        <v>50</v>
      </c>
      <c r="N247" s="13">
        <v>18</v>
      </c>
      <c r="O247" s="13">
        <v>3</v>
      </c>
      <c r="P247" s="2"/>
      <c r="Q247" s="2"/>
    </row>
    <row r="248" spans="1:17" x14ac:dyDescent="0.25">
      <c r="A248" s="90">
        <v>4</v>
      </c>
      <c r="B248" s="91" t="s">
        <v>5</v>
      </c>
      <c r="C248" s="91" t="s">
        <v>5</v>
      </c>
      <c r="D248" s="91" t="s">
        <v>5</v>
      </c>
      <c r="E248" s="92">
        <v>56</v>
      </c>
      <c r="F248" s="91">
        <v>30</v>
      </c>
      <c r="G248" s="102">
        <v>3</v>
      </c>
      <c r="H248" s="2"/>
      <c r="I248" s="6">
        <v>4</v>
      </c>
      <c r="J248" s="6" t="s">
        <v>5</v>
      </c>
      <c r="K248" s="6" t="s">
        <v>5</v>
      </c>
      <c r="L248" s="6" t="s">
        <v>5</v>
      </c>
      <c r="M248" s="81">
        <v>92</v>
      </c>
      <c r="N248" s="6">
        <v>13</v>
      </c>
      <c r="O248" s="6">
        <v>2</v>
      </c>
      <c r="P248" s="2"/>
      <c r="Q248" s="2"/>
    </row>
    <row r="249" spans="1:17" x14ac:dyDescent="0.25">
      <c r="A249" s="95"/>
      <c r="B249" s="6" t="s">
        <v>5</v>
      </c>
      <c r="C249" s="6" t="s">
        <v>5</v>
      </c>
      <c r="D249" s="6" t="s">
        <v>5</v>
      </c>
      <c r="E249" s="83">
        <v>51</v>
      </c>
      <c r="F249" s="6">
        <v>35</v>
      </c>
      <c r="G249" s="103">
        <v>2</v>
      </c>
      <c r="H249" s="2"/>
      <c r="I249" s="6"/>
      <c r="J249" s="6" t="s">
        <v>5</v>
      </c>
      <c r="K249" s="6" t="s">
        <v>5</v>
      </c>
      <c r="L249" s="6" t="s">
        <v>5</v>
      </c>
      <c r="M249" s="81">
        <v>94</v>
      </c>
      <c r="N249" s="6">
        <v>25</v>
      </c>
      <c r="O249" s="6">
        <v>6</v>
      </c>
      <c r="P249" s="2"/>
      <c r="Q249" s="2"/>
    </row>
    <row r="250" spans="1:17" ht="15.75" thickBot="1" x14ac:dyDescent="0.3">
      <c r="A250" s="95"/>
      <c r="B250" s="6" t="s">
        <v>5</v>
      </c>
      <c r="C250" s="6" t="s">
        <v>5</v>
      </c>
      <c r="D250" s="6" t="s">
        <v>5</v>
      </c>
      <c r="E250" s="83">
        <v>40</v>
      </c>
      <c r="F250" s="6">
        <v>32</v>
      </c>
      <c r="G250" s="103">
        <v>4</v>
      </c>
      <c r="H250" s="2"/>
      <c r="I250" s="6"/>
      <c r="J250" s="6" t="s">
        <v>5</v>
      </c>
      <c r="K250" s="6" t="s">
        <v>5</v>
      </c>
      <c r="L250" s="6" t="s">
        <v>5</v>
      </c>
      <c r="M250" s="81">
        <v>83</v>
      </c>
      <c r="N250" s="6">
        <v>18</v>
      </c>
      <c r="O250" s="6">
        <v>0</v>
      </c>
      <c r="P250" s="2"/>
      <c r="Q250" s="2"/>
    </row>
    <row r="251" spans="1:17" x14ac:dyDescent="0.25">
      <c r="A251" s="95">
        <v>5</v>
      </c>
      <c r="B251" s="6" t="s">
        <v>5</v>
      </c>
      <c r="C251" s="6" t="s">
        <v>5</v>
      </c>
      <c r="D251" s="6" t="s">
        <v>5</v>
      </c>
      <c r="E251" s="83">
        <v>104</v>
      </c>
      <c r="F251" s="6">
        <v>43</v>
      </c>
      <c r="G251" s="103">
        <v>7</v>
      </c>
      <c r="H251" s="2"/>
      <c r="I251" s="6">
        <v>5</v>
      </c>
      <c r="J251" s="6" t="s">
        <v>5</v>
      </c>
      <c r="K251" s="6" t="s">
        <v>5</v>
      </c>
      <c r="L251" s="6" t="s">
        <v>5</v>
      </c>
      <c r="M251" s="92">
        <v>86</v>
      </c>
      <c r="N251" s="93">
        <v>11</v>
      </c>
      <c r="O251" s="94">
        <v>0</v>
      </c>
      <c r="P251" s="2"/>
      <c r="Q251" s="2"/>
    </row>
    <row r="252" spans="1:17" x14ac:dyDescent="0.25">
      <c r="A252" s="95"/>
      <c r="B252" s="6" t="s">
        <v>5</v>
      </c>
      <c r="C252" s="6" t="s">
        <v>5</v>
      </c>
      <c r="D252" s="6" t="s">
        <v>5</v>
      </c>
      <c r="E252" s="83">
        <v>93</v>
      </c>
      <c r="F252" s="6">
        <v>38</v>
      </c>
      <c r="G252" s="103">
        <v>5</v>
      </c>
      <c r="H252" s="2"/>
      <c r="I252" s="6"/>
      <c r="J252" s="6" t="s">
        <v>5</v>
      </c>
      <c r="K252" s="6" t="s">
        <v>5</v>
      </c>
      <c r="L252" s="6" t="s">
        <v>5</v>
      </c>
      <c r="M252" s="83">
        <v>90</v>
      </c>
      <c r="N252" s="13">
        <v>17</v>
      </c>
      <c r="O252" s="96">
        <v>0</v>
      </c>
      <c r="P252" s="2"/>
      <c r="Q252" s="2"/>
    </row>
    <row r="253" spans="1:17" x14ac:dyDescent="0.25">
      <c r="A253" s="95"/>
      <c r="B253" s="6" t="s">
        <v>5</v>
      </c>
      <c r="C253" s="6" t="s">
        <v>5</v>
      </c>
      <c r="D253" s="6" t="s">
        <v>5</v>
      </c>
      <c r="E253" s="83">
        <v>86</v>
      </c>
      <c r="F253" s="6">
        <v>29</v>
      </c>
      <c r="G253" s="103">
        <v>3</v>
      </c>
      <c r="H253" s="2"/>
      <c r="I253" s="6"/>
      <c r="J253" s="6" t="s">
        <v>5</v>
      </c>
      <c r="K253" s="6" t="s">
        <v>5</v>
      </c>
      <c r="L253" s="6" t="s">
        <v>5</v>
      </c>
      <c r="M253" s="83">
        <v>77</v>
      </c>
      <c r="N253" s="13">
        <v>15</v>
      </c>
      <c r="O253" s="96">
        <v>0</v>
      </c>
      <c r="P253" s="2"/>
      <c r="Q253" s="2"/>
    </row>
    <row r="254" spans="1:17" x14ac:dyDescent="0.25">
      <c r="A254" s="95">
        <v>6</v>
      </c>
      <c r="B254" s="6" t="s">
        <v>5</v>
      </c>
      <c r="C254" s="6" t="s">
        <v>5</v>
      </c>
      <c r="D254" s="6" t="s">
        <v>5</v>
      </c>
      <c r="E254" s="83">
        <v>92</v>
      </c>
      <c r="F254" s="6">
        <v>29</v>
      </c>
      <c r="G254" s="103">
        <v>3</v>
      </c>
      <c r="H254" s="2"/>
      <c r="I254" s="6">
        <v>6</v>
      </c>
      <c r="J254" s="6" t="s">
        <v>5</v>
      </c>
      <c r="K254" s="6" t="s">
        <v>5</v>
      </c>
      <c r="L254" s="6" t="s">
        <v>5</v>
      </c>
      <c r="M254" s="81">
        <v>63</v>
      </c>
      <c r="N254" s="6">
        <v>13</v>
      </c>
      <c r="O254" s="6">
        <v>4</v>
      </c>
      <c r="P254" s="2"/>
      <c r="Q254" s="2"/>
    </row>
    <row r="255" spans="1:17" x14ac:dyDescent="0.25">
      <c r="A255" s="95"/>
      <c r="B255" s="6" t="s">
        <v>5</v>
      </c>
      <c r="C255" s="6" t="s">
        <v>5</v>
      </c>
      <c r="D255" s="6" t="s">
        <v>5</v>
      </c>
      <c r="E255" s="83">
        <v>74</v>
      </c>
      <c r="F255" s="6">
        <v>27</v>
      </c>
      <c r="G255" s="103">
        <v>3</v>
      </c>
      <c r="H255" s="2"/>
      <c r="I255" s="6"/>
      <c r="J255" s="6" t="s">
        <v>5</v>
      </c>
      <c r="K255" s="6" t="s">
        <v>5</v>
      </c>
      <c r="L255" s="6" t="s">
        <v>5</v>
      </c>
      <c r="M255" s="81">
        <v>69</v>
      </c>
      <c r="N255" s="6">
        <v>15</v>
      </c>
      <c r="O255" s="6">
        <v>3</v>
      </c>
      <c r="P255" s="2"/>
      <c r="Q255" s="2"/>
    </row>
    <row r="256" spans="1:17" ht="15.75" thickBot="1" x14ac:dyDescent="0.3">
      <c r="A256" s="97"/>
      <c r="B256" s="98" t="s">
        <v>5</v>
      </c>
      <c r="C256" s="98" t="s">
        <v>5</v>
      </c>
      <c r="D256" s="98" t="s">
        <v>5</v>
      </c>
      <c r="E256" s="106">
        <v>92</v>
      </c>
      <c r="F256" s="98">
        <v>30</v>
      </c>
      <c r="G256" s="105">
        <v>3</v>
      </c>
      <c r="H256" s="2"/>
      <c r="I256" s="8"/>
      <c r="J256" s="8" t="s">
        <v>5</v>
      </c>
      <c r="K256" s="8" t="s">
        <v>5</v>
      </c>
      <c r="L256" s="8" t="s">
        <v>5</v>
      </c>
      <c r="M256" s="107">
        <v>88</v>
      </c>
      <c r="N256" s="8">
        <v>20</v>
      </c>
      <c r="O256" s="8">
        <v>4</v>
      </c>
      <c r="P256" s="2"/>
      <c r="Q256" s="2"/>
    </row>
    <row r="257" spans="1:17" x14ac:dyDescent="0.25">
      <c r="A257" s="112">
        <v>7</v>
      </c>
      <c r="B257" s="93" t="s">
        <v>5</v>
      </c>
      <c r="C257" s="93" t="s">
        <v>5</v>
      </c>
      <c r="D257" s="93" t="s">
        <v>5</v>
      </c>
      <c r="E257" s="92">
        <v>60</v>
      </c>
      <c r="F257" s="93">
        <v>6</v>
      </c>
      <c r="G257" s="94">
        <v>1</v>
      </c>
      <c r="H257" s="109"/>
      <c r="I257" s="112">
        <v>7</v>
      </c>
      <c r="J257" s="93" t="s">
        <v>5</v>
      </c>
      <c r="K257" s="93" t="s">
        <v>5</v>
      </c>
      <c r="L257" s="93" t="s">
        <v>5</v>
      </c>
      <c r="M257" s="81">
        <v>72</v>
      </c>
      <c r="N257" s="1">
        <v>15</v>
      </c>
      <c r="O257" s="1">
        <v>2</v>
      </c>
      <c r="P257" s="85">
        <v>42163</v>
      </c>
      <c r="Q257" s="2"/>
    </row>
    <row r="258" spans="1:17" x14ac:dyDescent="0.25">
      <c r="A258" s="113"/>
      <c r="B258" s="13" t="s">
        <v>5</v>
      </c>
      <c r="C258" s="13" t="s">
        <v>5</v>
      </c>
      <c r="D258" s="13" t="s">
        <v>5</v>
      </c>
      <c r="E258" s="83">
        <v>65</v>
      </c>
      <c r="F258" s="13">
        <v>6</v>
      </c>
      <c r="G258" s="96">
        <v>1</v>
      </c>
      <c r="H258" s="109"/>
      <c r="I258" s="113"/>
      <c r="J258" s="13" t="s">
        <v>5</v>
      </c>
      <c r="K258" s="13" t="s">
        <v>5</v>
      </c>
      <c r="L258" s="13" t="s">
        <v>5</v>
      </c>
      <c r="M258" s="81">
        <v>48</v>
      </c>
      <c r="N258" s="1">
        <v>6</v>
      </c>
      <c r="O258" s="1">
        <v>0</v>
      </c>
      <c r="P258" s="2"/>
      <c r="Q258" s="2"/>
    </row>
    <row r="259" spans="1:17" x14ac:dyDescent="0.25">
      <c r="A259" s="113"/>
      <c r="B259" s="13" t="s">
        <v>5</v>
      </c>
      <c r="C259" s="13" t="s">
        <v>5</v>
      </c>
      <c r="D259" s="13" t="s">
        <v>5</v>
      </c>
      <c r="E259" s="83">
        <v>53</v>
      </c>
      <c r="F259" s="13">
        <v>5</v>
      </c>
      <c r="G259" s="96">
        <v>0</v>
      </c>
      <c r="H259" s="109"/>
      <c r="I259" s="113"/>
      <c r="J259" s="13" t="s">
        <v>5</v>
      </c>
      <c r="K259" s="13" t="s">
        <v>5</v>
      </c>
      <c r="L259" s="13" t="s">
        <v>5</v>
      </c>
      <c r="M259" s="81">
        <v>60</v>
      </c>
      <c r="N259" s="1">
        <v>14</v>
      </c>
      <c r="O259" s="1">
        <v>1</v>
      </c>
      <c r="P259" s="2"/>
      <c r="Q259" s="2"/>
    </row>
    <row r="260" spans="1:17" x14ac:dyDescent="0.25">
      <c r="A260" s="113">
        <v>8</v>
      </c>
      <c r="B260" s="13" t="s">
        <v>5</v>
      </c>
      <c r="C260" s="13" t="s">
        <v>5</v>
      </c>
      <c r="D260" s="13">
        <v>243</v>
      </c>
      <c r="E260" s="83">
        <v>42</v>
      </c>
      <c r="F260" s="13">
        <v>4</v>
      </c>
      <c r="G260" s="96">
        <v>0</v>
      </c>
      <c r="H260" s="109"/>
      <c r="I260" s="113">
        <v>8</v>
      </c>
      <c r="J260" s="13" t="s">
        <v>5</v>
      </c>
      <c r="K260" s="13" t="s">
        <v>5</v>
      </c>
      <c r="L260" s="13" t="s">
        <v>5</v>
      </c>
      <c r="M260" s="83">
        <v>63</v>
      </c>
      <c r="N260" s="13">
        <v>4</v>
      </c>
      <c r="O260" s="96">
        <v>0</v>
      </c>
      <c r="P260" s="2"/>
      <c r="Q260" s="2"/>
    </row>
    <row r="261" spans="1:17" x14ac:dyDescent="0.25">
      <c r="A261" s="113"/>
      <c r="B261" s="13" t="s">
        <v>5</v>
      </c>
      <c r="C261" s="13" t="s">
        <v>5</v>
      </c>
      <c r="D261" s="13">
        <v>248</v>
      </c>
      <c r="E261" s="83">
        <v>45</v>
      </c>
      <c r="F261" s="13">
        <v>4</v>
      </c>
      <c r="G261" s="96">
        <v>0</v>
      </c>
      <c r="H261" s="109"/>
      <c r="I261" s="113"/>
      <c r="J261" s="13" t="s">
        <v>5</v>
      </c>
      <c r="K261" s="13" t="s">
        <v>5</v>
      </c>
      <c r="L261" s="13" t="s">
        <v>5</v>
      </c>
      <c r="M261" s="83">
        <v>78</v>
      </c>
      <c r="N261" s="13">
        <v>3</v>
      </c>
      <c r="O261" s="96">
        <v>0</v>
      </c>
      <c r="P261" s="2"/>
      <c r="Q261" s="2"/>
    </row>
    <row r="262" spans="1:17" x14ac:dyDescent="0.25">
      <c r="A262" s="113"/>
      <c r="B262" s="13" t="s">
        <v>5</v>
      </c>
      <c r="C262" s="13" t="s">
        <v>5</v>
      </c>
      <c r="D262" s="13">
        <v>283</v>
      </c>
      <c r="E262" s="83">
        <v>48</v>
      </c>
      <c r="F262" s="13">
        <v>7</v>
      </c>
      <c r="G262" s="96">
        <v>1</v>
      </c>
      <c r="H262" s="109"/>
      <c r="I262" s="113"/>
      <c r="J262" s="13" t="s">
        <v>5</v>
      </c>
      <c r="K262" s="13" t="s">
        <v>5</v>
      </c>
      <c r="L262" s="13" t="s">
        <v>5</v>
      </c>
      <c r="M262" s="83">
        <v>85</v>
      </c>
      <c r="N262" s="13">
        <v>1</v>
      </c>
      <c r="O262" s="96">
        <v>0</v>
      </c>
      <c r="P262" s="2"/>
      <c r="Q262" s="2"/>
    </row>
    <row r="263" spans="1:17" x14ac:dyDescent="0.25">
      <c r="A263" s="113">
        <v>9</v>
      </c>
      <c r="B263" s="13" t="s">
        <v>5</v>
      </c>
      <c r="C263" s="13" t="s">
        <v>5</v>
      </c>
      <c r="D263" s="13">
        <v>217</v>
      </c>
      <c r="E263" s="83">
        <v>62</v>
      </c>
      <c r="F263" s="13">
        <v>4</v>
      </c>
      <c r="G263" s="96">
        <v>0</v>
      </c>
      <c r="H263" s="109"/>
      <c r="I263" s="113">
        <v>9</v>
      </c>
      <c r="J263" s="13" t="s">
        <v>5</v>
      </c>
      <c r="K263" s="13" t="s">
        <v>5</v>
      </c>
      <c r="L263" s="13" t="s">
        <v>5</v>
      </c>
      <c r="M263" s="83">
        <v>67</v>
      </c>
      <c r="N263" s="13">
        <v>4</v>
      </c>
      <c r="O263" s="96">
        <v>0</v>
      </c>
      <c r="P263" s="2"/>
      <c r="Q263" s="2"/>
    </row>
    <row r="264" spans="1:17" x14ac:dyDescent="0.25">
      <c r="A264" s="113"/>
      <c r="B264" s="13" t="s">
        <v>5</v>
      </c>
      <c r="C264" s="114" t="s">
        <v>5</v>
      </c>
      <c r="D264" s="114">
        <v>211</v>
      </c>
      <c r="E264" s="121">
        <v>63</v>
      </c>
      <c r="F264" s="114">
        <v>6</v>
      </c>
      <c r="G264" s="115">
        <v>1</v>
      </c>
      <c r="H264" s="109"/>
      <c r="I264" s="116"/>
      <c r="J264" s="114" t="s">
        <v>5</v>
      </c>
      <c r="K264" s="114" t="s">
        <v>5</v>
      </c>
      <c r="L264" s="114" t="s">
        <v>5</v>
      </c>
      <c r="M264" s="121">
        <v>98</v>
      </c>
      <c r="N264" s="114">
        <v>2</v>
      </c>
      <c r="O264" s="96">
        <v>0</v>
      </c>
      <c r="P264" s="2"/>
      <c r="Q264" s="2"/>
    </row>
    <row r="265" spans="1:17" x14ac:dyDescent="0.25">
      <c r="A265" s="116"/>
      <c r="B265" s="114" t="s">
        <v>5</v>
      </c>
      <c r="C265" s="114" t="s">
        <v>5</v>
      </c>
      <c r="D265" s="114">
        <v>283</v>
      </c>
      <c r="E265" s="121">
        <v>65</v>
      </c>
      <c r="F265" s="114">
        <v>6</v>
      </c>
      <c r="G265" s="114">
        <v>1</v>
      </c>
      <c r="H265" s="117"/>
      <c r="I265" s="114"/>
      <c r="J265" s="114" t="s">
        <v>5</v>
      </c>
      <c r="K265" s="114" t="s">
        <v>5</v>
      </c>
      <c r="L265" s="114" t="s">
        <v>5</v>
      </c>
      <c r="M265" s="121">
        <v>75</v>
      </c>
      <c r="N265" s="114">
        <v>2</v>
      </c>
      <c r="O265" s="115">
        <v>0</v>
      </c>
      <c r="P265" s="2"/>
      <c r="Q265" s="2"/>
    </row>
    <row r="266" spans="1:17" x14ac:dyDescent="0.25">
      <c r="A266" s="25" t="s">
        <v>26</v>
      </c>
      <c r="B266" s="25"/>
      <c r="C266" s="25"/>
      <c r="D266" s="25"/>
      <c r="E266" s="25">
        <f>AVERAGE(E239:E265)</f>
        <v>74.888888888888886</v>
      </c>
      <c r="F266" s="25">
        <f t="shared" ref="F266:G266" si="6">AVERAGE(F239:F265)</f>
        <v>22.37037037037037</v>
      </c>
      <c r="G266" s="25">
        <f t="shared" si="6"/>
        <v>3.8518518518518516</v>
      </c>
      <c r="H266" s="25"/>
      <c r="I266" s="25" t="s">
        <v>26</v>
      </c>
      <c r="J266" s="25"/>
      <c r="K266" s="25"/>
      <c r="L266" s="25"/>
      <c r="M266" s="25">
        <f>AVERAGE(M239:M265)</f>
        <v>74</v>
      </c>
      <c r="N266" s="25">
        <f t="shared" ref="N266:O266" si="7">AVERAGE(N239:N265)</f>
        <v>13.592592592592593</v>
      </c>
      <c r="O266" s="25">
        <f t="shared" si="7"/>
        <v>2.1481481481481484</v>
      </c>
      <c r="P266" s="2"/>
      <c r="Q266" s="2"/>
    </row>
    <row r="267" spans="1:17" x14ac:dyDescent="0.25">
      <c r="A267" s="25" t="s">
        <v>82</v>
      </c>
      <c r="B267" s="25"/>
      <c r="C267" s="25"/>
      <c r="D267" s="25"/>
      <c r="E267" s="25">
        <f>STDEV(E239:E265)</f>
        <v>23.349078936426739</v>
      </c>
      <c r="F267" s="25">
        <f t="shared" ref="F267:G267" si="8">STDEV(F239:F265)</f>
        <v>12.890509771348926</v>
      </c>
      <c r="G267" s="25">
        <f t="shared" si="8"/>
        <v>3.4719059685036191</v>
      </c>
      <c r="H267" s="25"/>
      <c r="I267" s="25" t="s">
        <v>82</v>
      </c>
      <c r="J267" s="25"/>
      <c r="K267" s="25"/>
      <c r="L267" s="25"/>
      <c r="M267" s="25">
        <f>STDEV(M239:M265)</f>
        <v>18.384776310850235</v>
      </c>
      <c r="N267" s="25">
        <f t="shared" ref="N267:O267" si="9">STDEV(N239:N265)</f>
        <v>7.5000474832305057</v>
      </c>
      <c r="O267" s="25">
        <f t="shared" si="9"/>
        <v>2.088497872113678</v>
      </c>
      <c r="P267" s="2"/>
      <c r="Q267" s="2"/>
    </row>
    <row r="268" spans="1:17" x14ac:dyDescent="0.25">
      <c r="A268" s="2"/>
      <c r="B268" s="2"/>
      <c r="C268" s="2"/>
      <c r="D268" s="11"/>
      <c r="E268" s="12"/>
      <c r="F268" s="11"/>
      <c r="G268" s="11"/>
      <c r="H268" s="11"/>
      <c r="I268" s="11"/>
      <c r="J268" s="11"/>
      <c r="K268" s="11"/>
      <c r="L268" s="11"/>
      <c r="M268" s="12"/>
      <c r="N268" s="11"/>
      <c r="O268" s="2"/>
      <c r="P268" s="2"/>
      <c r="Q268" s="2"/>
    </row>
    <row r="269" spans="1:17" x14ac:dyDescent="0.25">
      <c r="A269" s="2"/>
      <c r="B269" s="2"/>
      <c r="C269" s="2"/>
      <c r="D269" s="11"/>
      <c r="E269" s="12"/>
      <c r="F269" s="11"/>
      <c r="G269" s="11"/>
      <c r="H269" s="11"/>
      <c r="I269" s="11"/>
      <c r="J269" s="11"/>
      <c r="K269" s="11"/>
      <c r="L269" s="11"/>
      <c r="M269" s="12"/>
      <c r="N269" s="11"/>
      <c r="O269" s="2"/>
      <c r="P269" s="2"/>
      <c r="Q269" s="2"/>
    </row>
    <row r="270" spans="1:17" x14ac:dyDescent="0.25">
      <c r="A270" s="2"/>
      <c r="B270" s="2"/>
      <c r="C270" s="2"/>
      <c r="D270" s="11"/>
      <c r="E270" s="12"/>
      <c r="F270" s="11"/>
      <c r="G270" s="11"/>
      <c r="H270" s="11"/>
      <c r="I270" s="11"/>
      <c r="J270" s="11"/>
      <c r="K270" s="11"/>
      <c r="L270" s="11"/>
      <c r="M270" s="12"/>
      <c r="N270" s="11"/>
      <c r="O270" s="2"/>
      <c r="P270" s="2"/>
      <c r="Q270" s="2"/>
    </row>
    <row r="271" spans="1:17" x14ac:dyDescent="0.25">
      <c r="A271" s="2"/>
      <c r="B271" s="2"/>
      <c r="C271" s="2"/>
      <c r="D271" s="11"/>
      <c r="E271" s="12"/>
      <c r="F271" s="11"/>
      <c r="G271" s="11"/>
      <c r="H271" s="11"/>
      <c r="I271" s="11"/>
      <c r="J271" s="11"/>
      <c r="K271" s="11"/>
      <c r="L271" s="11"/>
      <c r="M271" s="12"/>
      <c r="N271" s="11"/>
      <c r="O271" s="2"/>
      <c r="P271" s="2"/>
      <c r="Q271" s="2"/>
    </row>
    <row r="272" spans="1:17" x14ac:dyDescent="0.25">
      <c r="D272" s="27"/>
      <c r="E272" s="28"/>
      <c r="F272" s="27"/>
      <c r="G272" s="27"/>
      <c r="H272" s="27"/>
      <c r="I272" s="27"/>
      <c r="J272" s="27"/>
      <c r="K272" s="27"/>
      <c r="L272" s="27"/>
      <c r="M272" s="28"/>
      <c r="N272" s="2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81"/>
  <sheetViews>
    <sheetView tabSelected="1" view="pageLayout" topLeftCell="U58" zoomScaleNormal="100" workbookViewId="0">
      <selection activeCell="AL18" sqref="AL18"/>
    </sheetView>
  </sheetViews>
  <sheetFormatPr defaultRowHeight="15" x14ac:dyDescent="0.25"/>
  <cols>
    <col min="1" max="1" width="2.85546875" style="143" customWidth="1"/>
    <col min="2" max="2" width="5.42578125" style="143" customWidth="1"/>
    <col min="3" max="4" width="3.85546875" style="143" customWidth="1"/>
    <col min="5" max="5" width="1.85546875" style="143" customWidth="1"/>
    <col min="6" max="6" width="2.7109375" style="143" customWidth="1"/>
    <col min="7" max="7" width="3.85546875" style="143" customWidth="1"/>
    <col min="8" max="8" width="4.28515625" style="143" customWidth="1"/>
    <col min="9" max="9" width="4.7109375" style="143" customWidth="1"/>
    <col min="10" max="10" width="2.28515625" style="143" customWidth="1"/>
    <col min="11" max="11" width="3.140625" style="143" customWidth="1"/>
    <col min="12" max="12" width="4.5703125" style="143" customWidth="1"/>
    <col min="13" max="14" width="4.85546875" style="143" customWidth="1"/>
    <col min="15" max="15" width="2" style="143" customWidth="1"/>
    <col min="16" max="16" width="2.85546875" style="143" customWidth="1"/>
    <col min="17" max="17" width="3.85546875" style="143" customWidth="1"/>
    <col min="18" max="19" width="4.42578125" style="143" customWidth="1"/>
    <col min="20" max="20" width="2.140625" style="143" customWidth="1"/>
    <col min="21" max="21" width="3.5703125" style="143" customWidth="1"/>
    <col min="22" max="24" width="4.5703125" style="143" customWidth="1"/>
    <col min="25" max="25" width="2.5703125" style="143" customWidth="1"/>
    <col min="26" max="26" width="3.28515625" style="143" customWidth="1"/>
    <col min="27" max="27" width="4.28515625" style="143" customWidth="1"/>
    <col min="28" max="29" width="4.7109375" style="143" customWidth="1"/>
    <col min="30" max="30" width="1.7109375" style="143" customWidth="1"/>
    <col min="31" max="31" width="3.85546875" style="143" customWidth="1"/>
    <col min="32" max="32" width="4.28515625" style="143" customWidth="1"/>
    <col min="33" max="33" width="4.42578125" style="143" customWidth="1"/>
    <col min="34" max="34" width="3.85546875" style="143" customWidth="1"/>
    <col min="35" max="35" width="4.5703125" style="143" customWidth="1"/>
    <col min="36" max="36" width="4.85546875" style="143" customWidth="1"/>
    <col min="37" max="75" width="3.85546875" style="143" customWidth="1"/>
  </cols>
  <sheetData>
    <row r="2" spans="1:36" x14ac:dyDescent="0.25">
      <c r="A2" s="139" t="s">
        <v>67</v>
      </c>
      <c r="B2" s="144"/>
      <c r="C2" s="144"/>
      <c r="D2" s="145"/>
      <c r="F2" s="139"/>
      <c r="G2" s="144" t="s">
        <v>124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5"/>
      <c r="AE2" s="143" t="s">
        <v>96</v>
      </c>
      <c r="AI2" s="143" t="s">
        <v>21</v>
      </c>
    </row>
    <row r="3" spans="1:36" x14ac:dyDescent="0.25">
      <c r="A3" s="146" t="s">
        <v>65</v>
      </c>
      <c r="B3" s="146" t="s">
        <v>11</v>
      </c>
      <c r="C3" s="147"/>
      <c r="D3" s="148"/>
      <c r="F3" s="146"/>
      <c r="G3" s="147" t="s">
        <v>66</v>
      </c>
      <c r="H3" s="147"/>
      <c r="I3" s="148"/>
      <c r="K3" s="146"/>
      <c r="L3" s="150" t="s">
        <v>17</v>
      </c>
      <c r="M3" s="147"/>
      <c r="N3" s="148"/>
      <c r="P3" s="146"/>
      <c r="Q3" s="150" t="s">
        <v>18</v>
      </c>
      <c r="R3" s="147"/>
      <c r="S3" s="148"/>
      <c r="U3" s="146"/>
      <c r="V3" s="147" t="s">
        <v>19</v>
      </c>
      <c r="W3" s="147"/>
      <c r="X3" s="148"/>
      <c r="Z3" s="146"/>
      <c r="AA3" s="147" t="s">
        <v>20</v>
      </c>
      <c r="AB3" s="147"/>
      <c r="AC3" s="148"/>
      <c r="AE3" s="142"/>
      <c r="AF3" s="151" t="s">
        <v>45</v>
      </c>
      <c r="AG3" s="151" t="s">
        <v>44</v>
      </c>
      <c r="AH3" s="152"/>
      <c r="AI3" s="151" t="s">
        <v>45</v>
      </c>
      <c r="AJ3" s="151" t="s">
        <v>44</v>
      </c>
    </row>
    <row r="4" spans="1:36" x14ac:dyDescent="0.25">
      <c r="A4" s="153"/>
      <c r="B4" s="154" t="s">
        <v>90</v>
      </c>
      <c r="C4" s="153" t="s">
        <v>24</v>
      </c>
      <c r="D4" s="153" t="s">
        <v>102</v>
      </c>
      <c r="F4" s="153"/>
      <c r="G4" s="153" t="s">
        <v>90</v>
      </c>
      <c r="H4" s="153" t="s">
        <v>24</v>
      </c>
      <c r="I4" s="153" t="s">
        <v>102</v>
      </c>
      <c r="K4" s="153"/>
      <c r="L4" s="153" t="s">
        <v>90</v>
      </c>
      <c r="M4" s="155" t="s">
        <v>24</v>
      </c>
      <c r="N4" s="155" t="s">
        <v>104</v>
      </c>
      <c r="P4" s="153"/>
      <c r="Q4" s="153" t="s">
        <v>90</v>
      </c>
      <c r="R4" s="155" t="s">
        <v>24</v>
      </c>
      <c r="S4" s="155" t="s">
        <v>102</v>
      </c>
      <c r="U4" s="153"/>
      <c r="V4" s="153" t="s">
        <v>90</v>
      </c>
      <c r="W4" s="155" t="s">
        <v>24</v>
      </c>
      <c r="X4" s="155" t="s">
        <v>102</v>
      </c>
      <c r="Z4" s="153"/>
      <c r="AA4" s="153" t="s">
        <v>90</v>
      </c>
      <c r="AB4" s="153" t="s">
        <v>24</v>
      </c>
      <c r="AC4" s="153" t="s">
        <v>102</v>
      </c>
      <c r="AE4" s="156" t="s">
        <v>11</v>
      </c>
      <c r="AF4" s="142">
        <v>149.33000000000001</v>
      </c>
      <c r="AG4" s="142">
        <v>154.30000000000001</v>
      </c>
      <c r="AI4" s="158">
        <v>35.869999999999997</v>
      </c>
      <c r="AJ4" s="158">
        <v>34.54</v>
      </c>
    </row>
    <row r="5" spans="1:36" x14ac:dyDescent="0.25">
      <c r="A5" s="142">
        <v>1</v>
      </c>
      <c r="B5" s="142">
        <v>199</v>
      </c>
      <c r="C5" s="142">
        <f>B5/B5*100</f>
        <v>100</v>
      </c>
      <c r="D5" s="142">
        <f>100-C5</f>
        <v>0</v>
      </c>
      <c r="F5" s="142">
        <v>2</v>
      </c>
      <c r="G5" s="142">
        <v>10.8</v>
      </c>
      <c r="H5" s="157">
        <f t="shared" ref="H5:H31" si="0">G5/B5*100</f>
        <v>5.4271356783919602</v>
      </c>
      <c r="I5" s="157">
        <f>100-H5</f>
        <v>94.572864321608037</v>
      </c>
      <c r="K5" s="142">
        <v>3</v>
      </c>
      <c r="L5" s="142">
        <v>13.1</v>
      </c>
      <c r="M5" s="157">
        <f>L5/B5*100</f>
        <v>6.5829145728643219</v>
      </c>
      <c r="N5" s="157">
        <f>100-M5</f>
        <v>93.417085427135675</v>
      </c>
      <c r="P5" s="142">
        <v>4</v>
      </c>
      <c r="Q5" s="142">
        <v>69</v>
      </c>
      <c r="R5" s="142">
        <f t="shared" ref="R5:R31" si="1">Q5/B5*100</f>
        <v>34.673366834170857</v>
      </c>
      <c r="S5" s="142">
        <f>100-R5</f>
        <v>65.326633165829151</v>
      </c>
      <c r="U5" s="142">
        <v>5</v>
      </c>
      <c r="V5" s="172">
        <v>43</v>
      </c>
      <c r="W5" s="142">
        <f t="shared" ref="W5:W31" si="2">V5/B5*100</f>
        <v>21.608040201005025</v>
      </c>
      <c r="X5" s="142">
        <f>100-W5</f>
        <v>78.391959798994975</v>
      </c>
      <c r="Z5" s="142">
        <v>6</v>
      </c>
      <c r="AA5" s="158">
        <v>106</v>
      </c>
      <c r="AB5" s="181">
        <f>AA5/B5*100</f>
        <v>53.266331658291456</v>
      </c>
      <c r="AC5" s="157">
        <f>100-AB5</f>
        <v>46.733668341708544</v>
      </c>
      <c r="AE5" s="142" t="s">
        <v>68</v>
      </c>
      <c r="AF5" s="156">
        <v>8.1300000000000008</v>
      </c>
      <c r="AG5" s="142">
        <v>0</v>
      </c>
      <c r="AI5" s="158">
        <v>3.26</v>
      </c>
      <c r="AJ5" s="158">
        <v>0</v>
      </c>
    </row>
    <row r="6" spans="1:36" x14ac:dyDescent="0.25">
      <c r="A6" s="142">
        <v>1</v>
      </c>
      <c r="B6" s="158">
        <v>183</v>
      </c>
      <c r="C6" s="142">
        <f t="shared" ref="C6:C31" si="3">B6/B6*100</f>
        <v>100</v>
      </c>
      <c r="D6" s="142">
        <f t="shared" ref="D6:D31" si="4">100-C6</f>
        <v>0</v>
      </c>
      <c r="F6" s="142">
        <v>2</v>
      </c>
      <c r="G6" s="142">
        <v>10.7</v>
      </c>
      <c r="H6" s="157">
        <f t="shared" si="0"/>
        <v>5.8469945355191255</v>
      </c>
      <c r="I6" s="157">
        <f t="shared" ref="I6:I31" si="5">100-H6</f>
        <v>94.15300546448087</v>
      </c>
      <c r="K6" s="142">
        <v>3</v>
      </c>
      <c r="L6" s="142">
        <v>13.8</v>
      </c>
      <c r="M6" s="157">
        <f t="shared" ref="M6:M31" si="6">L6/B6*100</f>
        <v>7.5409836065573774</v>
      </c>
      <c r="N6" s="157">
        <f t="shared" ref="N6:N31" si="7">100-M6</f>
        <v>92.459016393442624</v>
      </c>
      <c r="P6" s="142">
        <v>4</v>
      </c>
      <c r="Q6" s="142">
        <v>70</v>
      </c>
      <c r="R6" s="142">
        <f t="shared" si="1"/>
        <v>38.251366120218577</v>
      </c>
      <c r="S6" s="142">
        <f t="shared" ref="S6:S31" si="8">100-R6</f>
        <v>61.748633879781423</v>
      </c>
      <c r="U6" s="142">
        <v>5</v>
      </c>
      <c r="V6" s="172">
        <v>45</v>
      </c>
      <c r="W6" s="142">
        <f t="shared" si="2"/>
        <v>24.590163934426229</v>
      </c>
      <c r="X6" s="142">
        <f t="shared" ref="X6:X31" si="9">100-W6</f>
        <v>75.409836065573771</v>
      </c>
      <c r="Z6" s="142">
        <v>6</v>
      </c>
      <c r="AA6" s="158">
        <v>91</v>
      </c>
      <c r="AB6" s="181">
        <f t="shared" ref="AB6:AB31" si="10">AA6/B6*100</f>
        <v>49.72677595628415</v>
      </c>
      <c r="AC6" s="157">
        <f t="shared" ref="AC6:AC31" si="11">100-AB6</f>
        <v>50.27322404371585</v>
      </c>
      <c r="AE6" s="142" t="s">
        <v>105</v>
      </c>
      <c r="AF6" s="156">
        <v>15.99</v>
      </c>
      <c r="AG6" s="142">
        <v>17.190000000000001</v>
      </c>
      <c r="AI6" s="158">
        <v>4.3</v>
      </c>
      <c r="AJ6" s="158">
        <v>5.45</v>
      </c>
    </row>
    <row r="7" spans="1:36" x14ac:dyDescent="0.25">
      <c r="A7" s="142">
        <v>1</v>
      </c>
      <c r="B7" s="158">
        <v>176</v>
      </c>
      <c r="C7" s="142">
        <f t="shared" si="3"/>
        <v>100</v>
      </c>
      <c r="D7" s="142">
        <f t="shared" si="4"/>
        <v>0</v>
      </c>
      <c r="F7" s="142">
        <v>2</v>
      </c>
      <c r="G7" s="142">
        <v>9.6</v>
      </c>
      <c r="H7" s="157">
        <f t="shared" si="0"/>
        <v>5.4545454545454541</v>
      </c>
      <c r="I7" s="157">
        <f t="shared" si="5"/>
        <v>94.545454545454547</v>
      </c>
      <c r="K7" s="142">
        <v>3</v>
      </c>
      <c r="L7" s="142">
        <v>14.2</v>
      </c>
      <c r="M7" s="157">
        <f t="shared" si="6"/>
        <v>8.0681818181818166</v>
      </c>
      <c r="N7" s="157">
        <f t="shared" si="7"/>
        <v>91.931818181818187</v>
      </c>
      <c r="P7" s="142">
        <v>4</v>
      </c>
      <c r="Q7" s="142">
        <v>68</v>
      </c>
      <c r="R7" s="142">
        <f t="shared" si="1"/>
        <v>38.636363636363633</v>
      </c>
      <c r="S7" s="142">
        <f t="shared" si="8"/>
        <v>61.363636363636367</v>
      </c>
      <c r="U7" s="142">
        <v>5</v>
      </c>
      <c r="V7" s="172">
        <v>37</v>
      </c>
      <c r="W7" s="142">
        <f t="shared" si="2"/>
        <v>21.022727272727273</v>
      </c>
      <c r="X7" s="142">
        <f t="shared" si="9"/>
        <v>78.97727272727272</v>
      </c>
      <c r="Z7" s="142">
        <v>6</v>
      </c>
      <c r="AA7" s="158">
        <v>107</v>
      </c>
      <c r="AB7" s="181">
        <f t="shared" si="10"/>
        <v>60.79545454545454</v>
      </c>
      <c r="AC7" s="157">
        <f t="shared" si="11"/>
        <v>39.20454545454546</v>
      </c>
      <c r="AE7" s="142" t="s">
        <v>106</v>
      </c>
      <c r="AF7" s="156">
        <v>67.63</v>
      </c>
      <c r="AG7" s="142">
        <v>60.78</v>
      </c>
      <c r="AI7" s="158">
        <v>13.5</v>
      </c>
      <c r="AJ7" s="158">
        <v>23.08</v>
      </c>
    </row>
    <row r="8" spans="1:36" x14ac:dyDescent="0.25">
      <c r="A8" s="142">
        <v>1</v>
      </c>
      <c r="B8" s="142">
        <v>164</v>
      </c>
      <c r="C8" s="142">
        <f t="shared" si="3"/>
        <v>100</v>
      </c>
      <c r="D8" s="142">
        <f t="shared" si="4"/>
        <v>0</v>
      </c>
      <c r="F8" s="142">
        <v>2</v>
      </c>
      <c r="G8" s="142">
        <v>15.8</v>
      </c>
      <c r="H8" s="157">
        <f t="shared" si="0"/>
        <v>9.6341463414634152</v>
      </c>
      <c r="I8" s="157">
        <f t="shared" si="5"/>
        <v>90.365853658536579</v>
      </c>
      <c r="K8" s="142">
        <v>3</v>
      </c>
      <c r="L8" s="142">
        <v>21.8</v>
      </c>
      <c r="M8" s="157">
        <f t="shared" si="6"/>
        <v>13.292682926829269</v>
      </c>
      <c r="N8" s="157">
        <f t="shared" si="7"/>
        <v>86.707317073170728</v>
      </c>
      <c r="P8" s="142">
        <v>4</v>
      </c>
      <c r="Q8" s="142">
        <v>69</v>
      </c>
      <c r="R8" s="142">
        <f t="shared" si="1"/>
        <v>42.073170731707314</v>
      </c>
      <c r="S8" s="142">
        <f t="shared" si="8"/>
        <v>57.926829268292686</v>
      </c>
      <c r="U8" s="142">
        <v>5</v>
      </c>
      <c r="V8" s="172">
        <v>39</v>
      </c>
      <c r="W8" s="142">
        <f t="shared" si="2"/>
        <v>23.780487804878049</v>
      </c>
      <c r="X8" s="142">
        <f t="shared" si="9"/>
        <v>76.219512195121951</v>
      </c>
      <c r="Z8" s="142">
        <v>6</v>
      </c>
      <c r="AA8" s="158">
        <v>121</v>
      </c>
      <c r="AB8" s="181">
        <f t="shared" si="10"/>
        <v>73.780487804878049</v>
      </c>
      <c r="AC8" s="157">
        <f t="shared" si="11"/>
        <v>26.219512195121951</v>
      </c>
      <c r="AE8" s="142" t="s">
        <v>107</v>
      </c>
      <c r="AF8" s="156">
        <v>43.15</v>
      </c>
      <c r="AG8" s="142">
        <v>71.41</v>
      </c>
      <c r="AI8" s="158">
        <v>9.4329999999999998</v>
      </c>
      <c r="AJ8" s="158">
        <v>13.58</v>
      </c>
    </row>
    <row r="9" spans="1:36" x14ac:dyDescent="0.25">
      <c r="A9" s="142">
        <v>1</v>
      </c>
      <c r="B9" s="142">
        <v>199</v>
      </c>
      <c r="C9" s="142">
        <f t="shared" si="3"/>
        <v>100</v>
      </c>
      <c r="D9" s="142">
        <f t="shared" si="4"/>
        <v>0</v>
      </c>
      <c r="F9" s="142">
        <v>2</v>
      </c>
      <c r="G9" s="142">
        <v>14.8</v>
      </c>
      <c r="H9" s="157">
        <f t="shared" si="0"/>
        <v>7.4371859296482423</v>
      </c>
      <c r="I9" s="157">
        <f t="shared" si="5"/>
        <v>92.562814070351763</v>
      </c>
      <c r="K9" s="142">
        <v>3</v>
      </c>
      <c r="L9" s="142">
        <v>22.9</v>
      </c>
      <c r="M9" s="157">
        <f t="shared" si="6"/>
        <v>11.507537688442209</v>
      </c>
      <c r="N9" s="157">
        <f t="shared" si="7"/>
        <v>88.492462311557787</v>
      </c>
      <c r="P9" s="142">
        <v>4</v>
      </c>
      <c r="Q9" s="142">
        <v>53</v>
      </c>
      <c r="R9" s="142">
        <f t="shared" si="1"/>
        <v>26.633165829145728</v>
      </c>
      <c r="S9" s="142">
        <f t="shared" si="8"/>
        <v>73.366834170854275</v>
      </c>
      <c r="U9" s="142">
        <v>5</v>
      </c>
      <c r="V9" s="172">
        <v>31</v>
      </c>
      <c r="W9" s="142">
        <f t="shared" si="2"/>
        <v>15.577889447236181</v>
      </c>
      <c r="X9" s="142">
        <f t="shared" si="9"/>
        <v>84.422110552763826</v>
      </c>
      <c r="Z9" s="142">
        <v>6</v>
      </c>
      <c r="AA9" s="158">
        <v>102</v>
      </c>
      <c r="AB9" s="181">
        <f t="shared" si="10"/>
        <v>51.256281407035175</v>
      </c>
      <c r="AC9" s="157">
        <f t="shared" si="11"/>
        <v>48.743718592964825</v>
      </c>
      <c r="AE9" s="142" t="s">
        <v>114</v>
      </c>
      <c r="AF9" s="156">
        <v>74.89</v>
      </c>
      <c r="AG9" s="142">
        <v>74</v>
      </c>
      <c r="AI9" s="158">
        <v>23.35</v>
      </c>
      <c r="AJ9" s="158">
        <v>18.38</v>
      </c>
    </row>
    <row r="10" spans="1:36" x14ac:dyDescent="0.25">
      <c r="A10" s="142">
        <v>1</v>
      </c>
      <c r="B10" s="142">
        <v>171</v>
      </c>
      <c r="C10" s="142">
        <f t="shared" si="3"/>
        <v>100</v>
      </c>
      <c r="D10" s="142">
        <f t="shared" si="4"/>
        <v>0</v>
      </c>
      <c r="F10" s="142">
        <v>2</v>
      </c>
      <c r="G10" s="142">
        <v>13.9</v>
      </c>
      <c r="H10" s="157">
        <f t="shared" si="0"/>
        <v>8.128654970760234</v>
      </c>
      <c r="I10" s="157">
        <f t="shared" si="5"/>
        <v>91.871345029239762</v>
      </c>
      <c r="K10" s="142">
        <v>3</v>
      </c>
      <c r="L10" s="142">
        <v>18.8</v>
      </c>
      <c r="M10" s="157">
        <f t="shared" si="6"/>
        <v>10.994152046783626</v>
      </c>
      <c r="N10" s="157">
        <f t="shared" si="7"/>
        <v>89.005847953216374</v>
      </c>
      <c r="P10" s="142">
        <v>4</v>
      </c>
      <c r="Q10" s="142">
        <v>77</v>
      </c>
      <c r="R10" s="142">
        <f t="shared" si="1"/>
        <v>45.029239766081872</v>
      </c>
      <c r="S10" s="142">
        <f t="shared" si="8"/>
        <v>54.970760233918128</v>
      </c>
      <c r="U10" s="142">
        <v>5</v>
      </c>
      <c r="V10" s="172">
        <v>41</v>
      </c>
      <c r="W10" s="142">
        <f t="shared" si="2"/>
        <v>23.976608187134502</v>
      </c>
      <c r="X10" s="142">
        <f t="shared" si="9"/>
        <v>76.023391812865498</v>
      </c>
      <c r="Z10" s="142">
        <v>6</v>
      </c>
      <c r="AA10" s="158">
        <v>103</v>
      </c>
      <c r="AB10" s="181">
        <f t="shared" si="10"/>
        <v>60.23391812865497</v>
      </c>
      <c r="AC10" s="157">
        <f t="shared" si="11"/>
        <v>39.76608187134503</v>
      </c>
    </row>
    <row r="11" spans="1:36" x14ac:dyDescent="0.25">
      <c r="A11" s="142">
        <v>1</v>
      </c>
      <c r="B11" s="142">
        <v>115</v>
      </c>
      <c r="C11" s="142">
        <f t="shared" si="3"/>
        <v>100</v>
      </c>
      <c r="D11" s="142">
        <f t="shared" si="4"/>
        <v>0</v>
      </c>
      <c r="F11" s="142">
        <v>2</v>
      </c>
      <c r="G11" s="142">
        <v>9.4</v>
      </c>
      <c r="H11" s="157">
        <f t="shared" si="0"/>
        <v>8.1739130434782599</v>
      </c>
      <c r="I11" s="157">
        <f t="shared" si="5"/>
        <v>91.826086956521735</v>
      </c>
      <c r="K11" s="142">
        <v>3</v>
      </c>
      <c r="L11" s="142">
        <v>24.5</v>
      </c>
      <c r="M11" s="157">
        <f t="shared" si="6"/>
        <v>21.304347826086957</v>
      </c>
      <c r="N11" s="157">
        <f t="shared" si="7"/>
        <v>78.695652173913047</v>
      </c>
      <c r="P11" s="142">
        <v>4</v>
      </c>
      <c r="Q11" s="142">
        <v>46</v>
      </c>
      <c r="R11" s="142">
        <f t="shared" si="1"/>
        <v>40</v>
      </c>
      <c r="S11" s="142">
        <f t="shared" si="8"/>
        <v>60</v>
      </c>
      <c r="U11" s="142">
        <v>5</v>
      </c>
      <c r="V11" s="172">
        <v>43</v>
      </c>
      <c r="W11" s="142">
        <f t="shared" si="2"/>
        <v>37.391304347826086</v>
      </c>
      <c r="X11" s="142">
        <f t="shared" si="9"/>
        <v>62.608695652173914</v>
      </c>
      <c r="Z11" s="142">
        <v>6</v>
      </c>
      <c r="AA11" s="158">
        <v>75</v>
      </c>
      <c r="AB11" s="181">
        <f t="shared" si="10"/>
        <v>65.217391304347828</v>
      </c>
      <c r="AC11" s="157">
        <f t="shared" si="11"/>
        <v>34.782608695652172</v>
      </c>
    </row>
    <row r="12" spans="1:36" x14ac:dyDescent="0.25">
      <c r="A12" s="142">
        <v>1</v>
      </c>
      <c r="B12" s="142">
        <v>116</v>
      </c>
      <c r="C12" s="142">
        <f t="shared" si="3"/>
        <v>100</v>
      </c>
      <c r="D12" s="142">
        <f t="shared" si="4"/>
        <v>0</v>
      </c>
      <c r="F12" s="142">
        <v>2</v>
      </c>
      <c r="G12" s="142">
        <v>8.4</v>
      </c>
      <c r="H12" s="157">
        <f t="shared" si="0"/>
        <v>7.2413793103448283</v>
      </c>
      <c r="I12" s="157">
        <f t="shared" si="5"/>
        <v>92.758620689655174</v>
      </c>
      <c r="K12" s="142">
        <v>3</v>
      </c>
      <c r="L12" s="142">
        <v>21.6</v>
      </c>
      <c r="M12" s="157">
        <f t="shared" si="6"/>
        <v>18.620689655172416</v>
      </c>
      <c r="N12" s="157">
        <f t="shared" si="7"/>
        <v>81.379310344827587</v>
      </c>
      <c r="P12" s="142">
        <v>4</v>
      </c>
      <c r="Q12" s="142">
        <v>62</v>
      </c>
      <c r="R12" s="142">
        <f t="shared" si="1"/>
        <v>53.448275862068961</v>
      </c>
      <c r="S12" s="142">
        <f t="shared" si="8"/>
        <v>46.551724137931039</v>
      </c>
      <c r="U12" s="142">
        <v>5</v>
      </c>
      <c r="V12" s="172">
        <v>38</v>
      </c>
      <c r="W12" s="142">
        <f t="shared" si="2"/>
        <v>32.758620689655174</v>
      </c>
      <c r="X12" s="142">
        <f t="shared" si="9"/>
        <v>67.241379310344826</v>
      </c>
      <c r="Z12" s="142">
        <v>6</v>
      </c>
      <c r="AA12" s="158">
        <v>58</v>
      </c>
      <c r="AB12" s="181">
        <f t="shared" si="10"/>
        <v>50</v>
      </c>
      <c r="AC12" s="157">
        <f t="shared" si="11"/>
        <v>50</v>
      </c>
    </row>
    <row r="13" spans="1:36" x14ac:dyDescent="0.25">
      <c r="A13" s="142">
        <v>1</v>
      </c>
      <c r="B13" s="142">
        <v>105</v>
      </c>
      <c r="C13" s="142">
        <f t="shared" si="3"/>
        <v>100</v>
      </c>
      <c r="D13" s="142">
        <f t="shared" si="4"/>
        <v>0</v>
      </c>
      <c r="F13" s="142">
        <v>2</v>
      </c>
      <c r="G13" s="142">
        <v>11.5</v>
      </c>
      <c r="H13" s="157">
        <f t="shared" si="0"/>
        <v>10.952380952380953</v>
      </c>
      <c r="I13" s="157">
        <f t="shared" si="5"/>
        <v>89.047619047619051</v>
      </c>
      <c r="K13" s="142">
        <v>3</v>
      </c>
      <c r="L13" s="142">
        <v>15.8</v>
      </c>
      <c r="M13" s="157">
        <f t="shared" si="6"/>
        <v>15.047619047619049</v>
      </c>
      <c r="N13" s="157">
        <f t="shared" si="7"/>
        <v>84.952380952380949</v>
      </c>
      <c r="P13" s="142">
        <v>4</v>
      </c>
      <c r="Q13" s="142">
        <v>67</v>
      </c>
      <c r="R13" s="142">
        <f t="shared" si="1"/>
        <v>63.809523809523803</v>
      </c>
      <c r="S13" s="142">
        <f t="shared" si="8"/>
        <v>36.190476190476197</v>
      </c>
      <c r="U13" s="142">
        <v>5</v>
      </c>
      <c r="V13" s="172">
        <v>43</v>
      </c>
      <c r="W13" s="142">
        <f t="shared" si="2"/>
        <v>40.952380952380949</v>
      </c>
      <c r="X13" s="142">
        <f t="shared" si="9"/>
        <v>59.047619047619051</v>
      </c>
      <c r="Z13" s="142">
        <v>6</v>
      </c>
      <c r="AA13" s="158">
        <v>68</v>
      </c>
      <c r="AB13" s="181">
        <f t="shared" si="10"/>
        <v>64.761904761904759</v>
      </c>
      <c r="AC13" s="157">
        <f t="shared" si="11"/>
        <v>35.238095238095241</v>
      </c>
    </row>
    <row r="14" spans="1:36" x14ac:dyDescent="0.25">
      <c r="A14" s="142">
        <v>1</v>
      </c>
      <c r="B14" s="159">
        <v>156</v>
      </c>
      <c r="C14" s="158">
        <f t="shared" si="3"/>
        <v>100</v>
      </c>
      <c r="D14" s="142">
        <f t="shared" si="4"/>
        <v>0</v>
      </c>
      <c r="F14" s="142">
        <v>2</v>
      </c>
      <c r="G14" s="160">
        <v>9.9</v>
      </c>
      <c r="H14" s="157">
        <f t="shared" si="0"/>
        <v>6.3461538461538458</v>
      </c>
      <c r="I14" s="157">
        <f t="shared" si="5"/>
        <v>93.65384615384616</v>
      </c>
      <c r="K14" s="142">
        <v>3</v>
      </c>
      <c r="L14" s="160">
        <v>11.3</v>
      </c>
      <c r="M14" s="157">
        <f t="shared" si="6"/>
        <v>7.2435897435897445</v>
      </c>
      <c r="N14" s="157">
        <f t="shared" si="7"/>
        <v>92.756410256410248</v>
      </c>
      <c r="P14" s="142">
        <v>4</v>
      </c>
      <c r="Q14" s="160">
        <v>55</v>
      </c>
      <c r="R14" s="142">
        <f t="shared" si="1"/>
        <v>35.256410256410255</v>
      </c>
      <c r="S14" s="142">
        <f t="shared" si="8"/>
        <v>64.743589743589752</v>
      </c>
      <c r="U14" s="142">
        <v>5</v>
      </c>
      <c r="V14" s="173">
        <v>58</v>
      </c>
      <c r="W14" s="142">
        <f t="shared" si="2"/>
        <v>37.179487179487182</v>
      </c>
      <c r="X14" s="142">
        <f t="shared" si="9"/>
        <v>62.820512820512818</v>
      </c>
      <c r="Z14" s="142">
        <v>6</v>
      </c>
      <c r="AA14" s="159">
        <v>56</v>
      </c>
      <c r="AB14" s="181">
        <f t="shared" si="10"/>
        <v>35.897435897435898</v>
      </c>
      <c r="AC14" s="157">
        <f t="shared" si="11"/>
        <v>64.102564102564102</v>
      </c>
    </row>
    <row r="15" spans="1:36" x14ac:dyDescent="0.25">
      <c r="A15" s="142">
        <v>1</v>
      </c>
      <c r="B15" s="159">
        <v>214</v>
      </c>
      <c r="C15" s="158">
        <f t="shared" si="3"/>
        <v>100</v>
      </c>
      <c r="D15" s="142">
        <f t="shared" si="4"/>
        <v>0</v>
      </c>
      <c r="F15" s="142">
        <v>2</v>
      </c>
      <c r="G15" s="160">
        <v>8.3000000000000007</v>
      </c>
      <c r="H15" s="157">
        <f t="shared" si="0"/>
        <v>3.8785046728971961</v>
      </c>
      <c r="I15" s="157">
        <f t="shared" si="5"/>
        <v>96.121495327102807</v>
      </c>
      <c r="K15" s="142">
        <v>3</v>
      </c>
      <c r="L15" s="160">
        <v>10.5</v>
      </c>
      <c r="M15" s="157">
        <f t="shared" si="6"/>
        <v>4.9065420560747661</v>
      </c>
      <c r="N15" s="157">
        <f t="shared" si="7"/>
        <v>95.09345794392523</v>
      </c>
      <c r="P15" s="142">
        <v>4</v>
      </c>
      <c r="Q15" s="160">
        <v>52</v>
      </c>
      <c r="R15" s="142">
        <f t="shared" si="1"/>
        <v>24.299065420560748</v>
      </c>
      <c r="S15" s="142">
        <f t="shared" si="8"/>
        <v>75.700934579439249</v>
      </c>
      <c r="U15" s="142">
        <v>5</v>
      </c>
      <c r="V15" s="173">
        <v>58</v>
      </c>
      <c r="W15" s="142">
        <f t="shared" si="2"/>
        <v>27.102803738317753</v>
      </c>
      <c r="X15" s="142">
        <f t="shared" si="9"/>
        <v>72.89719626168224</v>
      </c>
      <c r="Z15" s="142">
        <v>6</v>
      </c>
      <c r="AA15" s="159">
        <v>51</v>
      </c>
      <c r="AB15" s="181">
        <f t="shared" si="10"/>
        <v>23.831775700934578</v>
      </c>
      <c r="AC15" s="157">
        <f t="shared" si="11"/>
        <v>76.168224299065429</v>
      </c>
    </row>
    <row r="16" spans="1:36" x14ac:dyDescent="0.25">
      <c r="A16" s="142">
        <v>1</v>
      </c>
      <c r="B16" s="158">
        <v>194</v>
      </c>
      <c r="C16" s="158">
        <f t="shared" si="3"/>
        <v>100</v>
      </c>
      <c r="D16" s="142">
        <f t="shared" si="4"/>
        <v>0</v>
      </c>
      <c r="F16" s="142">
        <v>2</v>
      </c>
      <c r="G16" s="142">
        <v>7.6</v>
      </c>
      <c r="H16" s="157">
        <f t="shared" si="0"/>
        <v>3.9175257731958761</v>
      </c>
      <c r="I16" s="157">
        <f t="shared" si="5"/>
        <v>96.082474226804123</v>
      </c>
      <c r="K16" s="142">
        <v>3</v>
      </c>
      <c r="L16" s="142">
        <v>10.5</v>
      </c>
      <c r="M16" s="157">
        <f t="shared" si="6"/>
        <v>5.4123711340206189</v>
      </c>
      <c r="N16" s="157">
        <f t="shared" si="7"/>
        <v>94.587628865979383</v>
      </c>
      <c r="P16" s="142">
        <v>4</v>
      </c>
      <c r="Q16" s="142">
        <v>67</v>
      </c>
      <c r="R16" s="142">
        <f t="shared" si="1"/>
        <v>34.536082474226802</v>
      </c>
      <c r="S16" s="142">
        <f t="shared" si="8"/>
        <v>65.463917525773198</v>
      </c>
      <c r="U16" s="142">
        <v>5</v>
      </c>
      <c r="V16" s="172">
        <v>68</v>
      </c>
      <c r="W16" s="142">
        <f t="shared" si="2"/>
        <v>35.051546391752574</v>
      </c>
      <c r="X16" s="142">
        <f t="shared" si="9"/>
        <v>64.948453608247434</v>
      </c>
      <c r="Z16" s="142">
        <v>6</v>
      </c>
      <c r="AA16" s="158">
        <v>40</v>
      </c>
      <c r="AB16" s="181">
        <f t="shared" si="10"/>
        <v>20.618556701030926</v>
      </c>
      <c r="AC16" s="157">
        <f t="shared" si="11"/>
        <v>79.381443298969074</v>
      </c>
    </row>
    <row r="17" spans="1:36" x14ac:dyDescent="0.25">
      <c r="A17" s="142">
        <v>1</v>
      </c>
      <c r="B17" s="158">
        <v>165</v>
      </c>
      <c r="C17" s="158">
        <f t="shared" si="3"/>
        <v>100</v>
      </c>
      <c r="D17" s="142">
        <f t="shared" si="4"/>
        <v>0</v>
      </c>
      <c r="F17" s="142">
        <v>2</v>
      </c>
      <c r="G17" s="142">
        <v>6.9</v>
      </c>
      <c r="H17" s="157">
        <f t="shared" si="0"/>
        <v>4.1818181818181825</v>
      </c>
      <c r="I17" s="157">
        <f t="shared" si="5"/>
        <v>95.818181818181813</v>
      </c>
      <c r="K17" s="142">
        <v>3</v>
      </c>
      <c r="L17" s="142">
        <v>10.7</v>
      </c>
      <c r="M17" s="157">
        <f t="shared" si="6"/>
        <v>6.4848484848484853</v>
      </c>
      <c r="N17" s="157">
        <f t="shared" si="7"/>
        <v>93.515151515151516</v>
      </c>
      <c r="P17" s="142">
        <v>4</v>
      </c>
      <c r="Q17" s="142">
        <v>62</v>
      </c>
      <c r="R17" s="142">
        <f t="shared" si="1"/>
        <v>37.575757575757571</v>
      </c>
      <c r="S17" s="142">
        <f t="shared" si="8"/>
        <v>62.424242424242429</v>
      </c>
      <c r="U17" s="142">
        <v>5</v>
      </c>
      <c r="V17" s="172">
        <v>46</v>
      </c>
      <c r="W17" s="142">
        <f t="shared" si="2"/>
        <v>27.878787878787882</v>
      </c>
      <c r="X17" s="142">
        <f t="shared" si="9"/>
        <v>72.121212121212125</v>
      </c>
      <c r="Z17" s="142">
        <v>6</v>
      </c>
      <c r="AA17" s="158">
        <v>104</v>
      </c>
      <c r="AB17" s="181">
        <f t="shared" si="10"/>
        <v>63.030303030303024</v>
      </c>
      <c r="AC17" s="157">
        <f t="shared" si="11"/>
        <v>36.969696969696976</v>
      </c>
    </row>
    <row r="18" spans="1:36" x14ac:dyDescent="0.25">
      <c r="A18" s="142">
        <v>1</v>
      </c>
      <c r="B18" s="158">
        <v>121</v>
      </c>
      <c r="C18" s="158">
        <f t="shared" si="3"/>
        <v>100</v>
      </c>
      <c r="D18" s="142">
        <f t="shared" si="4"/>
        <v>0</v>
      </c>
      <c r="F18" s="142">
        <v>2</v>
      </c>
      <c r="G18" s="142">
        <v>7.2</v>
      </c>
      <c r="H18" s="157">
        <f t="shared" si="0"/>
        <v>5.9504132231404956</v>
      </c>
      <c r="I18" s="157">
        <f t="shared" si="5"/>
        <v>94.049586776859499</v>
      </c>
      <c r="K18" s="142">
        <v>3</v>
      </c>
      <c r="L18" s="142">
        <v>14.5</v>
      </c>
      <c r="M18" s="157">
        <f t="shared" si="6"/>
        <v>11.983471074380166</v>
      </c>
      <c r="N18" s="157">
        <f t="shared" si="7"/>
        <v>88.016528925619838</v>
      </c>
      <c r="P18" s="142">
        <v>4</v>
      </c>
      <c r="Q18" s="142">
        <v>40</v>
      </c>
      <c r="R18" s="142">
        <f t="shared" si="1"/>
        <v>33.057851239669425</v>
      </c>
      <c r="S18" s="142">
        <f t="shared" si="8"/>
        <v>66.942148760330582</v>
      </c>
      <c r="U18" s="142">
        <v>5</v>
      </c>
      <c r="V18" s="172">
        <v>38</v>
      </c>
      <c r="W18" s="142">
        <f t="shared" si="2"/>
        <v>31.404958677685951</v>
      </c>
      <c r="X18" s="142">
        <f t="shared" si="9"/>
        <v>68.595041322314046</v>
      </c>
      <c r="Z18" s="142">
        <v>6</v>
      </c>
      <c r="AA18" s="158">
        <v>93</v>
      </c>
      <c r="AB18" s="181">
        <f t="shared" si="10"/>
        <v>76.859504132231407</v>
      </c>
      <c r="AC18" s="157">
        <f t="shared" si="11"/>
        <v>23.140495867768593</v>
      </c>
    </row>
    <row r="19" spans="1:36" x14ac:dyDescent="0.25">
      <c r="A19" s="142">
        <v>1</v>
      </c>
      <c r="B19" s="158">
        <v>124</v>
      </c>
      <c r="C19" s="158">
        <f t="shared" si="3"/>
        <v>100</v>
      </c>
      <c r="D19" s="142">
        <f t="shared" si="4"/>
        <v>0</v>
      </c>
      <c r="F19" s="142">
        <v>2</v>
      </c>
      <c r="G19" s="142">
        <v>8.4</v>
      </c>
      <c r="H19" s="157">
        <f t="shared" si="0"/>
        <v>6.7741935483870979</v>
      </c>
      <c r="I19" s="157">
        <f t="shared" si="5"/>
        <v>93.225806451612897</v>
      </c>
      <c r="K19" s="142">
        <v>3</v>
      </c>
      <c r="L19" s="142">
        <v>12.1</v>
      </c>
      <c r="M19" s="157">
        <f t="shared" si="6"/>
        <v>9.758064516129032</v>
      </c>
      <c r="N19" s="157">
        <f t="shared" si="7"/>
        <v>90.241935483870975</v>
      </c>
      <c r="P19" s="142">
        <v>4</v>
      </c>
      <c r="Q19" s="142">
        <v>40</v>
      </c>
      <c r="R19" s="142">
        <f t="shared" si="1"/>
        <v>32.258064516129032</v>
      </c>
      <c r="S19" s="142">
        <f t="shared" si="8"/>
        <v>67.741935483870975</v>
      </c>
      <c r="U19" s="142">
        <v>5</v>
      </c>
      <c r="V19" s="172">
        <v>30</v>
      </c>
      <c r="W19" s="142">
        <f t="shared" si="2"/>
        <v>24.193548387096776</v>
      </c>
      <c r="X19" s="142">
        <f t="shared" si="9"/>
        <v>75.806451612903231</v>
      </c>
      <c r="Z19" s="142">
        <v>6</v>
      </c>
      <c r="AA19" s="158">
        <v>86</v>
      </c>
      <c r="AB19" s="181">
        <f t="shared" si="10"/>
        <v>69.354838709677423</v>
      </c>
      <c r="AC19" s="157">
        <f t="shared" si="11"/>
        <v>30.645161290322577</v>
      </c>
    </row>
    <row r="20" spans="1:36" x14ac:dyDescent="0.25">
      <c r="A20" s="142">
        <v>1</v>
      </c>
      <c r="B20" s="158">
        <v>109</v>
      </c>
      <c r="C20" s="158">
        <f t="shared" si="3"/>
        <v>100</v>
      </c>
      <c r="D20" s="142">
        <f t="shared" si="4"/>
        <v>0</v>
      </c>
      <c r="F20" s="142">
        <v>2</v>
      </c>
      <c r="G20" s="142">
        <v>6.1</v>
      </c>
      <c r="H20" s="157">
        <f t="shared" si="0"/>
        <v>5.5963302752293576</v>
      </c>
      <c r="I20" s="157">
        <f t="shared" si="5"/>
        <v>94.403669724770637</v>
      </c>
      <c r="K20" s="142">
        <v>3</v>
      </c>
      <c r="L20" s="142">
        <v>18.8</v>
      </c>
      <c r="M20" s="157">
        <f t="shared" si="6"/>
        <v>17.24770642201835</v>
      </c>
      <c r="N20" s="157">
        <f t="shared" si="7"/>
        <v>82.752293577981646</v>
      </c>
      <c r="P20" s="142">
        <v>4</v>
      </c>
      <c r="Q20" s="142">
        <v>83</v>
      </c>
      <c r="R20" s="142">
        <f t="shared" si="1"/>
        <v>76.146788990825684</v>
      </c>
      <c r="S20" s="142">
        <f t="shared" si="8"/>
        <v>23.853211009174316</v>
      </c>
      <c r="U20" s="142">
        <v>5</v>
      </c>
      <c r="V20" s="172">
        <v>45</v>
      </c>
      <c r="W20" s="142">
        <f t="shared" si="2"/>
        <v>41.284403669724774</v>
      </c>
      <c r="X20" s="142">
        <f t="shared" si="9"/>
        <v>58.715596330275226</v>
      </c>
      <c r="Z20" s="142">
        <v>6</v>
      </c>
      <c r="AA20" s="158">
        <v>92</v>
      </c>
      <c r="AB20" s="181">
        <f t="shared" si="10"/>
        <v>84.403669724770651</v>
      </c>
      <c r="AC20" s="157">
        <f t="shared" si="11"/>
        <v>15.596330275229349</v>
      </c>
      <c r="AE20" s="143" t="s">
        <v>95</v>
      </c>
      <c r="AI20" s="143" t="s">
        <v>21</v>
      </c>
    </row>
    <row r="21" spans="1:36" x14ac:dyDescent="0.25">
      <c r="A21" s="142">
        <v>1</v>
      </c>
      <c r="B21" s="158">
        <v>108</v>
      </c>
      <c r="C21" s="158">
        <f t="shared" si="3"/>
        <v>100</v>
      </c>
      <c r="D21" s="142">
        <f t="shared" si="4"/>
        <v>0</v>
      </c>
      <c r="F21" s="142">
        <v>2</v>
      </c>
      <c r="G21" s="142">
        <v>7.6</v>
      </c>
      <c r="H21" s="157">
        <f t="shared" si="0"/>
        <v>7.0370370370370363</v>
      </c>
      <c r="I21" s="157">
        <f t="shared" si="5"/>
        <v>92.962962962962962</v>
      </c>
      <c r="K21" s="142">
        <v>3</v>
      </c>
      <c r="L21" s="142">
        <v>18.399999999999999</v>
      </c>
      <c r="M21" s="157">
        <f t="shared" si="6"/>
        <v>17.037037037037038</v>
      </c>
      <c r="N21" s="157">
        <f t="shared" si="7"/>
        <v>82.962962962962962</v>
      </c>
      <c r="P21" s="142">
        <v>4</v>
      </c>
      <c r="Q21" s="142">
        <v>81</v>
      </c>
      <c r="R21" s="142">
        <f t="shared" si="1"/>
        <v>75</v>
      </c>
      <c r="S21" s="142">
        <f t="shared" si="8"/>
        <v>25</v>
      </c>
      <c r="U21" s="142">
        <v>5</v>
      </c>
      <c r="V21" s="172">
        <v>43</v>
      </c>
      <c r="W21" s="142">
        <f t="shared" si="2"/>
        <v>39.814814814814817</v>
      </c>
      <c r="X21" s="142">
        <f t="shared" si="9"/>
        <v>60.185185185185183</v>
      </c>
      <c r="Z21" s="142">
        <v>6</v>
      </c>
      <c r="AA21" s="158">
        <v>74</v>
      </c>
      <c r="AB21" s="181">
        <f t="shared" si="10"/>
        <v>68.518518518518519</v>
      </c>
      <c r="AC21" s="157">
        <f t="shared" si="11"/>
        <v>31.481481481481481</v>
      </c>
      <c r="AE21" s="142"/>
      <c r="AF21" s="151" t="s">
        <v>45</v>
      </c>
      <c r="AG21" s="151" t="s">
        <v>44</v>
      </c>
      <c r="AH21" s="152"/>
      <c r="AI21" s="151" t="s">
        <v>45</v>
      </c>
      <c r="AJ21" s="151" t="s">
        <v>44</v>
      </c>
    </row>
    <row r="22" spans="1:36" x14ac:dyDescent="0.25">
      <c r="A22" s="142">
        <v>1</v>
      </c>
      <c r="B22" s="158">
        <v>118</v>
      </c>
      <c r="C22" s="158">
        <f t="shared" si="3"/>
        <v>100</v>
      </c>
      <c r="D22" s="142">
        <f t="shared" si="4"/>
        <v>0</v>
      </c>
      <c r="F22" s="142">
        <v>2</v>
      </c>
      <c r="G22" s="142">
        <v>7.2</v>
      </c>
      <c r="H22" s="157">
        <f t="shared" si="0"/>
        <v>6.1016949152542379</v>
      </c>
      <c r="I22" s="157">
        <f t="shared" si="5"/>
        <v>93.898305084745758</v>
      </c>
      <c r="K22" s="142">
        <v>3</v>
      </c>
      <c r="L22" s="142">
        <v>12.3</v>
      </c>
      <c r="M22" s="157">
        <f t="shared" si="6"/>
        <v>10.423728813559324</v>
      </c>
      <c r="N22" s="157">
        <f t="shared" si="7"/>
        <v>89.576271186440678</v>
      </c>
      <c r="P22" s="142">
        <v>4</v>
      </c>
      <c r="Q22" s="142">
        <v>72</v>
      </c>
      <c r="R22" s="142">
        <f t="shared" si="1"/>
        <v>61.016949152542374</v>
      </c>
      <c r="S22" s="142">
        <f t="shared" si="8"/>
        <v>38.983050847457626</v>
      </c>
      <c r="U22" s="142">
        <v>5</v>
      </c>
      <c r="V22" s="172">
        <v>44</v>
      </c>
      <c r="W22" s="142">
        <f t="shared" si="2"/>
        <v>37.288135593220339</v>
      </c>
      <c r="X22" s="142">
        <f t="shared" si="9"/>
        <v>62.711864406779661</v>
      </c>
      <c r="Z22" s="142">
        <v>6</v>
      </c>
      <c r="AA22" s="158">
        <v>92</v>
      </c>
      <c r="AB22" s="181">
        <f t="shared" si="10"/>
        <v>77.966101694915253</v>
      </c>
      <c r="AC22" s="157">
        <f t="shared" si="11"/>
        <v>22.033898305084747</v>
      </c>
      <c r="AE22" s="156" t="s">
        <v>11</v>
      </c>
      <c r="AF22" s="142">
        <v>100</v>
      </c>
      <c r="AG22" s="142">
        <v>100</v>
      </c>
      <c r="AI22" s="158">
        <v>0</v>
      </c>
      <c r="AJ22" s="158">
        <v>0</v>
      </c>
    </row>
    <row r="23" spans="1:36" x14ac:dyDescent="0.25">
      <c r="A23" s="142">
        <v>1</v>
      </c>
      <c r="B23" s="142">
        <v>182</v>
      </c>
      <c r="C23" s="142">
        <f t="shared" si="3"/>
        <v>100</v>
      </c>
      <c r="D23" s="142">
        <f t="shared" si="4"/>
        <v>0</v>
      </c>
      <c r="F23" s="142">
        <v>2</v>
      </c>
      <c r="G23" s="142">
        <v>3.9</v>
      </c>
      <c r="H23" s="157">
        <f t="shared" si="0"/>
        <v>2.1428571428571428</v>
      </c>
      <c r="I23" s="157">
        <f t="shared" si="5"/>
        <v>97.857142857142861</v>
      </c>
      <c r="K23" s="142">
        <v>3</v>
      </c>
      <c r="L23" s="142">
        <v>18.5</v>
      </c>
      <c r="M23" s="157">
        <f t="shared" si="6"/>
        <v>10.164835164835164</v>
      </c>
      <c r="N23" s="157">
        <f t="shared" si="7"/>
        <v>89.835164835164832</v>
      </c>
      <c r="P23" s="142">
        <v>4</v>
      </c>
      <c r="Q23" s="142">
        <v>97</v>
      </c>
      <c r="R23" s="142">
        <f t="shared" si="1"/>
        <v>53.296703296703299</v>
      </c>
      <c r="S23" s="142">
        <f t="shared" si="8"/>
        <v>46.703296703296701</v>
      </c>
      <c r="U23" s="142">
        <v>5</v>
      </c>
      <c r="V23" s="172">
        <v>52</v>
      </c>
      <c r="W23" s="142">
        <f t="shared" si="2"/>
        <v>28.571428571428569</v>
      </c>
      <c r="X23" s="142">
        <f t="shared" si="9"/>
        <v>71.428571428571431</v>
      </c>
      <c r="Z23" s="142">
        <v>6</v>
      </c>
      <c r="AA23" s="158">
        <v>60</v>
      </c>
      <c r="AB23" s="181">
        <f t="shared" si="10"/>
        <v>32.967032967032964</v>
      </c>
      <c r="AC23" s="157">
        <f t="shared" si="11"/>
        <v>67.032967032967036</v>
      </c>
      <c r="AE23" s="142" t="s">
        <v>68</v>
      </c>
      <c r="AF23" s="156">
        <v>5.66</v>
      </c>
      <c r="AG23" s="142">
        <v>0</v>
      </c>
      <c r="AI23" s="158">
        <v>2.23</v>
      </c>
      <c r="AJ23" s="158">
        <v>0</v>
      </c>
    </row>
    <row r="24" spans="1:36" x14ac:dyDescent="0.25">
      <c r="A24" s="142">
        <v>1</v>
      </c>
      <c r="B24" s="142">
        <v>186</v>
      </c>
      <c r="C24" s="142">
        <f t="shared" si="3"/>
        <v>100</v>
      </c>
      <c r="D24" s="142">
        <f t="shared" si="4"/>
        <v>0</v>
      </c>
      <c r="F24" s="142">
        <v>2</v>
      </c>
      <c r="G24" s="142">
        <v>3.5</v>
      </c>
      <c r="H24" s="157">
        <f t="shared" si="0"/>
        <v>1.881720430107527</v>
      </c>
      <c r="I24" s="157">
        <f t="shared" si="5"/>
        <v>98.118279569892479</v>
      </c>
      <c r="K24" s="142">
        <v>3</v>
      </c>
      <c r="L24" s="142">
        <v>21.4</v>
      </c>
      <c r="M24" s="157">
        <f t="shared" si="6"/>
        <v>11.505376344086022</v>
      </c>
      <c r="N24" s="157">
        <f t="shared" si="7"/>
        <v>88.494623655913983</v>
      </c>
      <c r="P24" s="142">
        <v>4</v>
      </c>
      <c r="Q24" s="142">
        <v>85</v>
      </c>
      <c r="R24" s="142">
        <f t="shared" si="1"/>
        <v>45.698924731182792</v>
      </c>
      <c r="S24" s="142">
        <f t="shared" si="8"/>
        <v>54.301075268817208</v>
      </c>
      <c r="U24" s="142">
        <v>5</v>
      </c>
      <c r="V24" s="172">
        <v>48</v>
      </c>
      <c r="W24" s="142">
        <f t="shared" si="2"/>
        <v>25.806451612903224</v>
      </c>
      <c r="X24" s="142">
        <f t="shared" si="9"/>
        <v>74.193548387096769</v>
      </c>
      <c r="Z24" s="142">
        <v>6</v>
      </c>
      <c r="AA24" s="158">
        <v>65</v>
      </c>
      <c r="AB24" s="181">
        <f t="shared" si="10"/>
        <v>34.946236559139784</v>
      </c>
      <c r="AC24" s="157">
        <f t="shared" si="11"/>
        <v>65.053763440860223</v>
      </c>
      <c r="AE24" s="142" t="s">
        <v>105</v>
      </c>
      <c r="AF24" s="156">
        <v>11.46</v>
      </c>
      <c r="AG24" s="142">
        <v>11.35</v>
      </c>
      <c r="AI24" s="158">
        <v>4.47</v>
      </c>
      <c r="AJ24" s="158">
        <v>3.21</v>
      </c>
    </row>
    <row r="25" spans="1:36" x14ac:dyDescent="0.25">
      <c r="A25" s="142">
        <v>1</v>
      </c>
      <c r="B25" s="142">
        <v>180</v>
      </c>
      <c r="C25" s="142">
        <f t="shared" si="3"/>
        <v>100</v>
      </c>
      <c r="D25" s="142">
        <f t="shared" si="4"/>
        <v>0</v>
      </c>
      <c r="F25" s="142">
        <v>2</v>
      </c>
      <c r="G25" s="142">
        <v>4.3</v>
      </c>
      <c r="H25" s="157">
        <f t="shared" si="0"/>
        <v>2.3888888888888888</v>
      </c>
      <c r="I25" s="157">
        <f t="shared" si="5"/>
        <v>97.611111111111114</v>
      </c>
      <c r="K25" s="142">
        <v>3</v>
      </c>
      <c r="L25" s="142">
        <v>16.3</v>
      </c>
      <c r="M25" s="157">
        <f t="shared" si="6"/>
        <v>9.0555555555555554</v>
      </c>
      <c r="N25" s="157">
        <f t="shared" si="7"/>
        <v>90.944444444444443</v>
      </c>
      <c r="P25" s="142">
        <v>4</v>
      </c>
      <c r="Q25" s="142">
        <v>67</v>
      </c>
      <c r="R25" s="142">
        <f t="shared" si="1"/>
        <v>37.222222222222221</v>
      </c>
      <c r="S25" s="142">
        <f t="shared" si="8"/>
        <v>62.777777777777779</v>
      </c>
      <c r="U25" s="142">
        <v>5</v>
      </c>
      <c r="V25" s="172">
        <v>60</v>
      </c>
      <c r="W25" s="142">
        <f t="shared" si="2"/>
        <v>33.333333333333329</v>
      </c>
      <c r="X25" s="142">
        <f t="shared" si="9"/>
        <v>66.666666666666671</v>
      </c>
      <c r="Z25" s="142">
        <v>6</v>
      </c>
      <c r="AA25" s="158">
        <v>53</v>
      </c>
      <c r="AB25" s="181">
        <f t="shared" si="10"/>
        <v>29.444444444444446</v>
      </c>
      <c r="AC25" s="157">
        <f t="shared" si="11"/>
        <v>70.555555555555557</v>
      </c>
      <c r="AE25" s="142" t="s">
        <v>106</v>
      </c>
      <c r="AF25" s="156">
        <v>47.94</v>
      </c>
      <c r="AG25" s="142">
        <v>40.42</v>
      </c>
      <c r="AI25" s="158">
        <v>15.5</v>
      </c>
      <c r="AJ25" s="158">
        <v>14.95</v>
      </c>
    </row>
    <row r="26" spans="1:36" x14ac:dyDescent="0.25">
      <c r="A26" s="142">
        <v>1</v>
      </c>
      <c r="B26" s="142">
        <v>107</v>
      </c>
      <c r="C26" s="142">
        <f t="shared" si="3"/>
        <v>100</v>
      </c>
      <c r="D26" s="142">
        <f t="shared" si="4"/>
        <v>0</v>
      </c>
      <c r="F26" s="142">
        <v>2</v>
      </c>
      <c r="G26" s="142">
        <v>5.7</v>
      </c>
      <c r="H26" s="157">
        <f t="shared" si="0"/>
        <v>5.3271028037383177</v>
      </c>
      <c r="I26" s="157">
        <f t="shared" si="5"/>
        <v>94.672897196261687</v>
      </c>
      <c r="K26" s="142">
        <v>3</v>
      </c>
      <c r="L26" s="142">
        <v>10.5</v>
      </c>
      <c r="M26" s="157">
        <f t="shared" si="6"/>
        <v>9.8130841121495322</v>
      </c>
      <c r="N26" s="157">
        <f t="shared" si="7"/>
        <v>90.186915887850461</v>
      </c>
      <c r="P26" s="142">
        <v>4</v>
      </c>
      <c r="Q26" s="142">
        <v>76</v>
      </c>
      <c r="R26" s="142">
        <f t="shared" si="1"/>
        <v>71.028037383177562</v>
      </c>
      <c r="S26" s="142">
        <f t="shared" si="8"/>
        <v>28.971962616822438</v>
      </c>
      <c r="U26" s="142">
        <v>5</v>
      </c>
      <c r="V26" s="172">
        <v>42</v>
      </c>
      <c r="W26" s="142">
        <f t="shared" si="2"/>
        <v>39.252336448598129</v>
      </c>
      <c r="X26" s="142">
        <f t="shared" si="9"/>
        <v>60.747663551401871</v>
      </c>
      <c r="Z26" s="142">
        <v>6</v>
      </c>
      <c r="AA26" s="158">
        <v>42</v>
      </c>
      <c r="AB26" s="181">
        <f t="shared" si="10"/>
        <v>39.252336448598129</v>
      </c>
      <c r="AC26" s="157">
        <f t="shared" si="11"/>
        <v>60.747663551401871</v>
      </c>
      <c r="AE26" s="142" t="s">
        <v>107</v>
      </c>
      <c r="AF26" s="156">
        <v>29.88</v>
      </c>
      <c r="AG26" s="142">
        <v>49.46</v>
      </c>
      <c r="AI26" s="158">
        <v>6.9</v>
      </c>
      <c r="AJ26" s="158">
        <v>18.64</v>
      </c>
    </row>
    <row r="27" spans="1:36" x14ac:dyDescent="0.25">
      <c r="A27" s="142">
        <v>1</v>
      </c>
      <c r="B27" s="142">
        <v>159</v>
      </c>
      <c r="C27" s="142">
        <f t="shared" si="3"/>
        <v>100</v>
      </c>
      <c r="D27" s="142">
        <f t="shared" si="4"/>
        <v>0</v>
      </c>
      <c r="F27" s="142">
        <v>2</v>
      </c>
      <c r="G27" s="142">
        <v>4.2</v>
      </c>
      <c r="H27" s="157">
        <f t="shared" si="0"/>
        <v>2.6415094339622645</v>
      </c>
      <c r="I27" s="157">
        <f t="shared" si="5"/>
        <v>97.35849056603773</v>
      </c>
      <c r="K27" s="142">
        <v>3</v>
      </c>
      <c r="L27" s="142">
        <v>11.6</v>
      </c>
      <c r="M27" s="157">
        <f t="shared" si="6"/>
        <v>7.2955974842767297</v>
      </c>
      <c r="N27" s="157">
        <f t="shared" si="7"/>
        <v>92.704402515723274</v>
      </c>
      <c r="P27" s="142">
        <v>4</v>
      </c>
      <c r="Q27" s="142">
        <v>69</v>
      </c>
      <c r="R27" s="142">
        <f t="shared" si="1"/>
        <v>43.39622641509434</v>
      </c>
      <c r="S27" s="142">
        <f t="shared" si="8"/>
        <v>56.60377358490566</v>
      </c>
      <c r="U27" s="142">
        <v>5</v>
      </c>
      <c r="V27" s="172">
        <v>39</v>
      </c>
      <c r="W27" s="142">
        <f t="shared" si="2"/>
        <v>24.528301886792452</v>
      </c>
      <c r="X27" s="142">
        <f t="shared" si="9"/>
        <v>75.471698113207552</v>
      </c>
      <c r="Z27" s="142">
        <v>6</v>
      </c>
      <c r="AA27" s="158">
        <v>45</v>
      </c>
      <c r="AB27" s="181">
        <f t="shared" si="10"/>
        <v>28.30188679245283</v>
      </c>
      <c r="AC27" s="157">
        <f t="shared" si="11"/>
        <v>71.698113207547166</v>
      </c>
      <c r="AE27" s="142" t="s">
        <v>114</v>
      </c>
      <c r="AF27" s="156">
        <v>52.5</v>
      </c>
      <c r="AG27" s="142">
        <v>50.92</v>
      </c>
      <c r="AI27" s="158">
        <v>17.93</v>
      </c>
      <c r="AJ27" s="158">
        <v>18.88</v>
      </c>
    </row>
    <row r="28" spans="1:36" x14ac:dyDescent="0.25">
      <c r="A28" s="142">
        <v>1</v>
      </c>
      <c r="B28" s="142">
        <v>145</v>
      </c>
      <c r="C28" s="142">
        <f t="shared" si="3"/>
        <v>100</v>
      </c>
      <c r="D28" s="142">
        <f t="shared" si="4"/>
        <v>0</v>
      </c>
      <c r="F28" s="142">
        <v>2</v>
      </c>
      <c r="G28" s="142">
        <v>4.2</v>
      </c>
      <c r="H28" s="157">
        <f t="shared" si="0"/>
        <v>2.896551724137931</v>
      </c>
      <c r="I28" s="157">
        <f t="shared" si="5"/>
        <v>97.103448275862064</v>
      </c>
      <c r="K28" s="142">
        <v>3</v>
      </c>
      <c r="L28" s="142">
        <v>12.4</v>
      </c>
      <c r="M28" s="157">
        <f t="shared" si="6"/>
        <v>8.5517241379310338</v>
      </c>
      <c r="N28" s="157">
        <f t="shared" si="7"/>
        <v>91.448275862068968</v>
      </c>
      <c r="P28" s="142">
        <v>4</v>
      </c>
      <c r="Q28" s="142">
        <v>75</v>
      </c>
      <c r="R28" s="142">
        <f t="shared" si="1"/>
        <v>51.724137931034484</v>
      </c>
      <c r="S28" s="142">
        <f t="shared" si="8"/>
        <v>48.275862068965516</v>
      </c>
      <c r="U28" s="142">
        <v>5</v>
      </c>
      <c r="V28" s="172">
        <v>37</v>
      </c>
      <c r="W28" s="142">
        <f t="shared" si="2"/>
        <v>25.517241379310345</v>
      </c>
      <c r="X28" s="142">
        <f t="shared" si="9"/>
        <v>74.482758620689651</v>
      </c>
      <c r="Z28" s="142">
        <v>6</v>
      </c>
      <c r="AA28" s="158">
        <v>48</v>
      </c>
      <c r="AB28" s="181">
        <f t="shared" si="10"/>
        <v>33.103448275862071</v>
      </c>
      <c r="AC28" s="157">
        <f t="shared" si="11"/>
        <v>66.896551724137936</v>
      </c>
    </row>
    <row r="29" spans="1:36" x14ac:dyDescent="0.25">
      <c r="A29" s="142">
        <v>1</v>
      </c>
      <c r="B29" s="142">
        <v>107</v>
      </c>
      <c r="C29" s="142">
        <f t="shared" si="3"/>
        <v>100</v>
      </c>
      <c r="D29" s="142">
        <f t="shared" si="4"/>
        <v>0</v>
      </c>
      <c r="F29" s="142">
        <v>2</v>
      </c>
      <c r="G29" s="142">
        <v>5.9</v>
      </c>
      <c r="H29" s="157">
        <f t="shared" si="0"/>
        <v>5.5140186915887854</v>
      </c>
      <c r="I29" s="157">
        <f t="shared" si="5"/>
        <v>94.485981308411212</v>
      </c>
      <c r="K29" s="142">
        <v>3</v>
      </c>
      <c r="L29" s="142">
        <v>18.7</v>
      </c>
      <c r="M29" s="157">
        <f t="shared" si="6"/>
        <v>17.476635514018689</v>
      </c>
      <c r="N29" s="157">
        <f t="shared" si="7"/>
        <v>82.523364485981318</v>
      </c>
      <c r="P29" s="142">
        <v>4</v>
      </c>
      <c r="Q29" s="142">
        <v>79</v>
      </c>
      <c r="R29" s="142">
        <f t="shared" si="1"/>
        <v>73.831775700934571</v>
      </c>
      <c r="S29" s="142">
        <f t="shared" si="8"/>
        <v>26.168224299065429</v>
      </c>
      <c r="U29" s="142">
        <v>5</v>
      </c>
      <c r="V29" s="172">
        <v>32</v>
      </c>
      <c r="W29" s="142">
        <f t="shared" si="2"/>
        <v>29.906542056074763</v>
      </c>
      <c r="X29" s="142">
        <f t="shared" si="9"/>
        <v>70.093457943925245</v>
      </c>
      <c r="Z29" s="142">
        <v>6</v>
      </c>
      <c r="AA29" s="158">
        <v>62</v>
      </c>
      <c r="AB29" s="181">
        <f t="shared" si="10"/>
        <v>57.943925233644855</v>
      </c>
      <c r="AC29" s="157">
        <f t="shared" si="11"/>
        <v>42.056074766355145</v>
      </c>
    </row>
    <row r="30" spans="1:36" x14ac:dyDescent="0.25">
      <c r="A30" s="142">
        <v>1</v>
      </c>
      <c r="B30" s="142">
        <v>118</v>
      </c>
      <c r="C30" s="142">
        <f t="shared" si="3"/>
        <v>100</v>
      </c>
      <c r="D30" s="142">
        <f t="shared" si="4"/>
        <v>0</v>
      </c>
      <c r="F30" s="142">
        <v>2</v>
      </c>
      <c r="G30" s="142">
        <v>7.4</v>
      </c>
      <c r="H30" s="157">
        <f t="shared" si="0"/>
        <v>6.2711864406779654</v>
      </c>
      <c r="I30" s="157">
        <f t="shared" si="5"/>
        <v>93.728813559322035</v>
      </c>
      <c r="K30" s="142">
        <v>3</v>
      </c>
      <c r="L30" s="142">
        <v>18.600000000000001</v>
      </c>
      <c r="M30" s="157">
        <f t="shared" si="6"/>
        <v>15.76271186440678</v>
      </c>
      <c r="N30" s="157">
        <f t="shared" si="7"/>
        <v>84.237288135593218</v>
      </c>
      <c r="P30" s="142">
        <v>4</v>
      </c>
      <c r="Q30" s="142">
        <v>78</v>
      </c>
      <c r="R30" s="142">
        <f t="shared" si="1"/>
        <v>66.101694915254242</v>
      </c>
      <c r="S30" s="142">
        <f t="shared" si="8"/>
        <v>33.898305084745758</v>
      </c>
      <c r="U30" s="142">
        <v>5</v>
      </c>
      <c r="V30" s="172">
        <v>30</v>
      </c>
      <c r="W30" s="142">
        <f t="shared" si="2"/>
        <v>25.423728813559322</v>
      </c>
      <c r="X30" s="142">
        <f t="shared" si="9"/>
        <v>74.576271186440678</v>
      </c>
      <c r="Z30" s="142">
        <v>6</v>
      </c>
      <c r="AA30" s="158">
        <v>63</v>
      </c>
      <c r="AB30" s="181">
        <f t="shared" si="10"/>
        <v>53.389830508474581</v>
      </c>
      <c r="AC30" s="157">
        <f t="shared" si="11"/>
        <v>46.610169491525419</v>
      </c>
    </row>
    <row r="31" spans="1:36" x14ac:dyDescent="0.25">
      <c r="A31" s="161">
        <v>1</v>
      </c>
      <c r="B31" s="161">
        <v>111</v>
      </c>
      <c r="C31" s="161">
        <f t="shared" si="3"/>
        <v>100</v>
      </c>
      <c r="D31" s="142">
        <f t="shared" si="4"/>
        <v>0</v>
      </c>
      <c r="F31" s="161">
        <v>2</v>
      </c>
      <c r="G31" s="161">
        <v>6.2</v>
      </c>
      <c r="H31" s="157">
        <f t="shared" si="0"/>
        <v>5.5855855855855854</v>
      </c>
      <c r="I31" s="157">
        <f t="shared" si="5"/>
        <v>94.414414414414409</v>
      </c>
      <c r="K31" s="161">
        <v>3</v>
      </c>
      <c r="L31" s="161">
        <v>18</v>
      </c>
      <c r="M31" s="157">
        <f t="shared" si="6"/>
        <v>16.216216216216218</v>
      </c>
      <c r="N31" s="157">
        <f t="shared" si="7"/>
        <v>83.783783783783775</v>
      </c>
      <c r="P31" s="161">
        <v>4</v>
      </c>
      <c r="Q31" s="161">
        <v>67</v>
      </c>
      <c r="R31" s="161">
        <f t="shared" si="1"/>
        <v>60.360360360360367</v>
      </c>
      <c r="S31" s="142">
        <f t="shared" si="8"/>
        <v>39.639639639639633</v>
      </c>
      <c r="U31" s="161">
        <v>5</v>
      </c>
      <c r="V31" s="174">
        <v>35</v>
      </c>
      <c r="W31" s="142">
        <f t="shared" si="2"/>
        <v>31.531531531531531</v>
      </c>
      <c r="X31" s="142">
        <f t="shared" si="9"/>
        <v>68.468468468468473</v>
      </c>
      <c r="Z31" s="161">
        <v>6</v>
      </c>
      <c r="AA31" s="162">
        <v>65</v>
      </c>
      <c r="AB31" s="181">
        <f t="shared" si="10"/>
        <v>58.558558558558559</v>
      </c>
      <c r="AC31" s="157">
        <f t="shared" si="11"/>
        <v>41.441441441441441</v>
      </c>
    </row>
    <row r="32" spans="1:36" x14ac:dyDescent="0.25">
      <c r="A32" s="163" t="s">
        <v>6</v>
      </c>
      <c r="B32" s="164">
        <f>AVERAGE(B5:B31)</f>
        <v>149.33333333333334</v>
      </c>
      <c r="C32" s="163">
        <f t="shared" ref="C32:AA32" si="12">AVERAGE(C5:C31)</f>
        <v>100</v>
      </c>
      <c r="D32" s="163">
        <f t="shared" si="12"/>
        <v>0</v>
      </c>
      <c r="E32" s="165"/>
      <c r="F32" s="163">
        <f t="shared" si="12"/>
        <v>2</v>
      </c>
      <c r="G32" s="164">
        <f t="shared" si="12"/>
        <v>8.1259259259259249</v>
      </c>
      <c r="H32" s="164">
        <f t="shared" si="12"/>
        <v>5.6566455122663042</v>
      </c>
      <c r="I32" s="164">
        <f t="shared" si="12"/>
        <v>94.343354487733706</v>
      </c>
      <c r="J32" s="165"/>
      <c r="K32" s="163">
        <f t="shared" si="12"/>
        <v>3</v>
      </c>
      <c r="L32" s="163">
        <f t="shared" si="12"/>
        <v>15.985185185185184</v>
      </c>
      <c r="M32" s="163">
        <f t="shared" si="12"/>
        <v>11.455489069024825</v>
      </c>
      <c r="N32" s="163">
        <f t="shared" si="12"/>
        <v>88.544510930975164</v>
      </c>
      <c r="O32" s="165"/>
      <c r="P32" s="163">
        <f t="shared" si="12"/>
        <v>4</v>
      </c>
      <c r="Q32" s="163">
        <f t="shared" si="12"/>
        <v>67.629629629629633</v>
      </c>
      <c r="R32" s="164">
        <f t="shared" si="12"/>
        <v>47.93931574708764</v>
      </c>
      <c r="S32" s="164">
        <f t="shared" si="12"/>
        <v>52.060684252912353</v>
      </c>
      <c r="T32" s="165"/>
      <c r="U32" s="163">
        <f t="shared" si="12"/>
        <v>5</v>
      </c>
      <c r="V32" s="163">
        <f t="shared" si="12"/>
        <v>43.148148148148145</v>
      </c>
      <c r="W32" s="163">
        <f t="shared" si="12"/>
        <v>29.87880017784034</v>
      </c>
      <c r="X32" s="163">
        <f t="shared" si="12"/>
        <v>70.121199822159653</v>
      </c>
      <c r="Y32" s="165"/>
      <c r="Z32" s="163">
        <f t="shared" si="12"/>
        <v>6</v>
      </c>
      <c r="AA32" s="163">
        <f t="shared" si="12"/>
        <v>74.888888888888886</v>
      </c>
      <c r="AB32" s="164">
        <f>AVERAGE(AB5:AB31)</f>
        <v>52.497294424625075</v>
      </c>
      <c r="AC32" s="164">
        <f>AVERAGE(AC5:AC31)</f>
        <v>47.502705575374918</v>
      </c>
    </row>
    <row r="33" spans="1:75" x14ac:dyDescent="0.25">
      <c r="A33" s="163" t="s">
        <v>21</v>
      </c>
      <c r="B33" s="163">
        <f>STDEV(B5:B31)</f>
        <v>35.866204362667311</v>
      </c>
      <c r="C33" s="163">
        <f t="shared" ref="C33:AA33" si="13">STDEV(C5:C31)</f>
        <v>0</v>
      </c>
      <c r="D33" s="163">
        <f t="shared" si="13"/>
        <v>0</v>
      </c>
      <c r="E33" s="163"/>
      <c r="F33" s="163">
        <f t="shared" si="13"/>
        <v>0</v>
      </c>
      <c r="G33" s="164">
        <f t="shared" si="13"/>
        <v>3.2624427601925481</v>
      </c>
      <c r="H33" s="164">
        <f t="shared" si="13"/>
        <v>2.2265817771116101</v>
      </c>
      <c r="I33" s="164">
        <f t="shared" si="13"/>
        <v>2.2265817771116119</v>
      </c>
      <c r="J33" s="163"/>
      <c r="K33" s="163">
        <f t="shared" si="13"/>
        <v>0</v>
      </c>
      <c r="L33" s="163">
        <f t="shared" si="13"/>
        <v>4.3001523858243162</v>
      </c>
      <c r="M33" s="164">
        <f t="shared" si="13"/>
        <v>4.4699413543690527</v>
      </c>
      <c r="N33" s="164">
        <f t="shared" si="13"/>
        <v>4.4699413543690536</v>
      </c>
      <c r="O33" s="163"/>
      <c r="P33" s="163">
        <f t="shared" si="13"/>
        <v>0</v>
      </c>
      <c r="Q33" s="163">
        <f t="shared" si="13"/>
        <v>13.496860455870543</v>
      </c>
      <c r="R33" s="163">
        <f t="shared" si="13"/>
        <v>15.49536173830001</v>
      </c>
      <c r="S33" s="163">
        <f t="shared" si="13"/>
        <v>15.49536173830001</v>
      </c>
      <c r="T33" s="165"/>
      <c r="U33" s="163">
        <f t="shared" si="13"/>
        <v>0</v>
      </c>
      <c r="V33" s="163">
        <f t="shared" si="13"/>
        <v>9.4327730799170624</v>
      </c>
      <c r="W33" s="164">
        <f t="shared" si="13"/>
        <v>6.8980158771552516</v>
      </c>
      <c r="X33" s="164">
        <f t="shared" si="13"/>
        <v>6.8980158771552462</v>
      </c>
      <c r="Y33" s="165"/>
      <c r="Z33" s="163">
        <f t="shared" si="13"/>
        <v>0</v>
      </c>
      <c r="AA33" s="163">
        <f t="shared" si="13"/>
        <v>23.349078936426739</v>
      </c>
      <c r="AB33" s="163">
        <f>STDEV(AB5:AB31)</f>
        <v>17.932077412744714</v>
      </c>
      <c r="AC33" s="163">
        <f>STDEV(AC5:AC31)</f>
        <v>17.932077412744786</v>
      </c>
    </row>
    <row r="34" spans="1:75" s="138" customFormat="1" x14ac:dyDescent="0.25">
      <c r="A34" s="166"/>
      <c r="B34" s="166"/>
      <c r="C34" s="166"/>
      <c r="D34" s="166"/>
      <c r="E34" s="166"/>
      <c r="F34" s="166"/>
      <c r="G34" s="167"/>
      <c r="H34" s="167"/>
      <c r="I34" s="167"/>
      <c r="J34" s="166"/>
      <c r="K34" s="166"/>
      <c r="L34" s="166"/>
      <c r="M34" s="167"/>
      <c r="N34" s="167"/>
      <c r="O34" s="166"/>
      <c r="P34" s="166"/>
      <c r="Q34" s="166"/>
      <c r="R34" s="166"/>
      <c r="S34" s="166"/>
      <c r="T34" s="166"/>
      <c r="U34" s="166"/>
      <c r="V34" s="166"/>
      <c r="W34" s="167"/>
      <c r="X34" s="167"/>
      <c r="Y34" s="166"/>
      <c r="Z34" s="166"/>
      <c r="AA34" s="166"/>
      <c r="AB34" s="166"/>
      <c r="AC34" s="166"/>
      <c r="AD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</row>
    <row r="35" spans="1:75" s="138" customFormat="1" x14ac:dyDescent="0.25">
      <c r="A35" s="166"/>
      <c r="B35" s="166"/>
      <c r="C35" s="166"/>
      <c r="D35" s="166"/>
      <c r="E35" s="166"/>
      <c r="F35" s="166"/>
      <c r="G35" s="167"/>
      <c r="H35" s="167"/>
      <c r="I35" s="167"/>
      <c r="J35" s="166"/>
      <c r="K35" s="166"/>
      <c r="L35" s="166"/>
      <c r="M35" s="167"/>
      <c r="N35" s="167"/>
      <c r="O35" s="166"/>
      <c r="P35" s="166"/>
      <c r="Q35" s="166"/>
      <c r="R35" s="166"/>
      <c r="S35" s="166"/>
      <c r="T35" s="166"/>
      <c r="U35" s="166"/>
      <c r="V35" s="166"/>
      <c r="W35" s="167"/>
      <c r="X35" s="167"/>
      <c r="Y35" s="166"/>
      <c r="Z35" s="166"/>
      <c r="AA35" s="166"/>
      <c r="AB35" s="166"/>
      <c r="AC35" s="166"/>
      <c r="AD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</row>
    <row r="36" spans="1:75" s="138" customFormat="1" x14ac:dyDescent="0.25">
      <c r="A36" s="166"/>
      <c r="B36" s="166"/>
      <c r="C36" s="166"/>
      <c r="D36" s="166"/>
      <c r="E36" s="166"/>
      <c r="F36" s="166"/>
      <c r="G36" s="167"/>
      <c r="H36" s="167"/>
      <c r="I36" s="167"/>
      <c r="J36" s="166"/>
      <c r="K36" s="166"/>
      <c r="L36" s="166"/>
      <c r="M36" s="167"/>
      <c r="N36" s="167"/>
      <c r="O36" s="166"/>
      <c r="P36" s="166"/>
      <c r="Q36" s="166"/>
      <c r="R36" s="166"/>
      <c r="S36" s="166"/>
      <c r="T36" s="166"/>
      <c r="U36" s="166"/>
      <c r="V36" s="166"/>
      <c r="W36" s="167"/>
      <c r="X36" s="167"/>
      <c r="Y36" s="166"/>
      <c r="Z36" s="166"/>
      <c r="AA36" s="166"/>
      <c r="AB36" s="166"/>
      <c r="AC36" s="166"/>
      <c r="AD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</row>
    <row r="37" spans="1:75" s="138" customFormat="1" x14ac:dyDescent="0.25">
      <c r="A37" s="166"/>
      <c r="B37" s="166"/>
      <c r="C37" s="166"/>
      <c r="D37" s="166"/>
      <c r="E37" s="166"/>
      <c r="F37" s="166"/>
      <c r="G37" s="167"/>
      <c r="H37" s="167"/>
      <c r="I37" s="167"/>
      <c r="J37" s="166"/>
      <c r="K37" s="166"/>
      <c r="L37" s="166"/>
      <c r="M37" s="167"/>
      <c r="N37" s="167"/>
      <c r="O37" s="166"/>
      <c r="P37" s="166"/>
      <c r="Q37" s="166"/>
      <c r="R37" s="166"/>
      <c r="S37" s="166"/>
      <c r="T37" s="166"/>
      <c r="U37" s="166"/>
      <c r="V37" s="166"/>
      <c r="W37" s="167"/>
      <c r="X37" s="167"/>
      <c r="Y37" s="166"/>
      <c r="Z37" s="166"/>
      <c r="AA37" s="166"/>
      <c r="AB37" s="166"/>
      <c r="AC37" s="166"/>
      <c r="AD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</row>
    <row r="38" spans="1:75" s="138" customFormat="1" x14ac:dyDescent="0.25">
      <c r="A38" s="166"/>
      <c r="B38" s="166"/>
      <c r="C38" s="166"/>
      <c r="D38" s="166"/>
      <c r="E38" s="166"/>
      <c r="F38" s="166"/>
      <c r="G38" s="167"/>
      <c r="H38" s="167"/>
      <c r="I38" s="167"/>
      <c r="J38" s="166"/>
      <c r="K38" s="166"/>
      <c r="L38" s="166"/>
      <c r="M38" s="167"/>
      <c r="N38" s="167"/>
      <c r="O38" s="166"/>
      <c r="P38" s="166"/>
      <c r="Q38" s="166"/>
      <c r="R38" s="166"/>
      <c r="S38" s="166"/>
      <c r="T38" s="166"/>
      <c r="U38" s="166"/>
      <c r="V38" s="166"/>
      <c r="W38" s="167"/>
      <c r="X38" s="167"/>
      <c r="Y38" s="166"/>
      <c r="Z38" s="166"/>
      <c r="AA38" s="166"/>
      <c r="AB38" s="166"/>
      <c r="AC38" s="166"/>
      <c r="AD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</row>
    <row r="39" spans="1:75" s="138" customFormat="1" x14ac:dyDescent="0.25">
      <c r="A39" s="166"/>
      <c r="B39" s="166"/>
      <c r="C39" s="166"/>
      <c r="D39" s="166"/>
      <c r="E39" s="166"/>
      <c r="F39" s="166"/>
      <c r="G39" s="167"/>
      <c r="H39" s="167"/>
      <c r="I39" s="167"/>
      <c r="J39" s="166"/>
      <c r="K39" s="166"/>
      <c r="L39" s="166"/>
      <c r="M39" s="167"/>
      <c r="N39" s="167"/>
      <c r="O39" s="166"/>
      <c r="P39" s="166"/>
      <c r="Q39" s="166"/>
      <c r="R39" s="166"/>
      <c r="S39" s="166"/>
      <c r="T39" s="166"/>
      <c r="U39" s="166"/>
      <c r="V39" s="166"/>
      <c r="W39" s="167"/>
      <c r="X39" s="167"/>
      <c r="Y39" s="166"/>
      <c r="Z39" s="166"/>
      <c r="AA39" s="166"/>
      <c r="AB39" s="166"/>
      <c r="AC39" s="166"/>
      <c r="AD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</row>
    <row r="40" spans="1:75" s="138" customFormat="1" x14ac:dyDescent="0.25">
      <c r="A40" s="166"/>
      <c r="B40" s="166"/>
      <c r="C40" s="166"/>
      <c r="D40" s="166"/>
      <c r="E40" s="166"/>
      <c r="F40" s="166"/>
      <c r="G40" s="167"/>
      <c r="H40" s="167"/>
      <c r="I40" s="167"/>
      <c r="J40" s="166"/>
      <c r="K40" s="166"/>
      <c r="L40" s="166"/>
      <c r="M40" s="167"/>
      <c r="N40" s="167"/>
      <c r="O40" s="166"/>
      <c r="P40" s="166"/>
      <c r="Q40" s="166"/>
      <c r="R40" s="166"/>
      <c r="S40" s="166"/>
      <c r="T40" s="166"/>
      <c r="U40" s="166"/>
      <c r="V40" s="166"/>
      <c r="W40" s="167"/>
      <c r="X40" s="167"/>
      <c r="Y40" s="166"/>
      <c r="Z40" s="166"/>
      <c r="AA40" s="166"/>
      <c r="AB40" s="166"/>
      <c r="AC40" s="166"/>
      <c r="AD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</row>
    <row r="41" spans="1:75" s="138" customFormat="1" x14ac:dyDescent="0.25">
      <c r="A41" s="166"/>
      <c r="B41" s="166"/>
      <c r="C41" s="166"/>
      <c r="D41" s="166"/>
      <c r="E41" s="166"/>
      <c r="F41" s="166"/>
      <c r="G41" s="167"/>
      <c r="H41" s="167"/>
      <c r="I41" s="167"/>
      <c r="J41" s="166"/>
      <c r="K41" s="166"/>
      <c r="L41" s="166"/>
      <c r="M41" s="167"/>
      <c r="N41" s="167"/>
      <c r="O41" s="166"/>
      <c r="P41" s="166"/>
      <c r="Q41" s="166"/>
      <c r="R41" s="166"/>
      <c r="S41" s="166"/>
      <c r="T41" s="166"/>
      <c r="U41" s="166"/>
      <c r="V41" s="166"/>
      <c r="W41" s="167"/>
      <c r="X41" s="167"/>
      <c r="Y41" s="166"/>
      <c r="Z41" s="166"/>
      <c r="AA41" s="166"/>
      <c r="AB41" s="166"/>
      <c r="AC41" s="166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</row>
    <row r="42" spans="1:75" s="138" customFormat="1" x14ac:dyDescent="0.25">
      <c r="A42" s="166"/>
      <c r="B42" s="166"/>
      <c r="C42" s="166"/>
      <c r="D42" s="166"/>
      <c r="E42" s="166"/>
      <c r="F42" s="166"/>
      <c r="G42" s="167"/>
      <c r="H42" s="167"/>
      <c r="I42" s="167"/>
      <c r="J42" s="166"/>
      <c r="K42" s="166"/>
      <c r="L42" s="166"/>
      <c r="M42" s="167"/>
      <c r="N42" s="167"/>
      <c r="O42" s="166"/>
      <c r="P42" s="166"/>
      <c r="Q42" s="166"/>
      <c r="R42" s="166"/>
      <c r="S42" s="166"/>
      <c r="T42" s="166"/>
      <c r="U42" s="166"/>
      <c r="V42" s="166"/>
      <c r="W42" s="167"/>
      <c r="X42" s="167"/>
      <c r="Y42" s="166"/>
      <c r="Z42" s="166"/>
      <c r="AA42" s="166"/>
      <c r="AB42" s="166"/>
      <c r="AC42" s="166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</row>
    <row r="43" spans="1:75" s="138" customFormat="1" x14ac:dyDescent="0.25">
      <c r="A43" s="166"/>
      <c r="B43" s="166"/>
      <c r="C43" s="166"/>
      <c r="D43" s="166"/>
      <c r="E43" s="166"/>
      <c r="F43" s="166"/>
      <c r="G43" s="167"/>
      <c r="H43" s="167"/>
      <c r="I43" s="167"/>
      <c r="J43" s="166"/>
      <c r="K43" s="166"/>
      <c r="L43" s="166"/>
      <c r="M43" s="167"/>
      <c r="N43" s="167"/>
      <c r="O43" s="166"/>
      <c r="P43" s="166"/>
      <c r="Q43" s="166"/>
      <c r="R43" s="166"/>
      <c r="S43" s="166"/>
      <c r="T43" s="166"/>
      <c r="U43" s="166"/>
      <c r="V43" s="166"/>
      <c r="W43" s="167"/>
      <c r="X43" s="167"/>
      <c r="Y43" s="166"/>
      <c r="Z43" s="166"/>
      <c r="AA43" s="166"/>
      <c r="AB43" s="166"/>
      <c r="AC43" s="166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</row>
    <row r="44" spans="1:75" s="138" customFormat="1" x14ac:dyDescent="0.25">
      <c r="A44" s="166"/>
      <c r="B44" s="166"/>
      <c r="C44" s="166"/>
      <c r="D44" s="166"/>
      <c r="E44" s="166"/>
      <c r="F44" s="166"/>
      <c r="G44" s="167"/>
      <c r="H44" s="167"/>
      <c r="I44" s="167"/>
      <c r="J44" s="166"/>
      <c r="K44" s="166"/>
      <c r="L44" s="166"/>
      <c r="M44" s="167"/>
      <c r="N44" s="167"/>
      <c r="O44" s="166"/>
      <c r="P44" s="166"/>
      <c r="Q44" s="166"/>
      <c r="R44" s="166"/>
      <c r="S44" s="166"/>
      <c r="T44" s="166"/>
      <c r="U44" s="166"/>
      <c r="V44" s="166"/>
      <c r="W44" s="167"/>
      <c r="X44" s="167"/>
      <c r="Y44" s="166"/>
      <c r="Z44" s="166"/>
      <c r="AA44" s="166"/>
      <c r="AB44" s="166"/>
      <c r="AC44" s="166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</row>
    <row r="45" spans="1:75" s="138" customFormat="1" x14ac:dyDescent="0.25">
      <c r="A45" s="166"/>
      <c r="B45" s="166"/>
      <c r="C45" s="166"/>
      <c r="D45" s="166"/>
      <c r="E45" s="166"/>
      <c r="F45" s="166"/>
      <c r="G45" s="167"/>
      <c r="H45" s="167"/>
      <c r="I45" s="167"/>
      <c r="J45" s="166"/>
      <c r="K45" s="166"/>
      <c r="L45" s="166"/>
      <c r="M45" s="167"/>
      <c r="N45" s="167"/>
      <c r="O45" s="166"/>
      <c r="P45" s="166"/>
      <c r="Q45" s="166"/>
      <c r="R45" s="166"/>
      <c r="S45" s="166"/>
      <c r="T45" s="166"/>
      <c r="U45" s="166"/>
      <c r="V45" s="166"/>
      <c r="W45" s="167"/>
      <c r="X45" s="167"/>
      <c r="Y45" s="166"/>
      <c r="Z45" s="166"/>
      <c r="AA45" s="166"/>
      <c r="AB45" s="166"/>
      <c r="AC45" s="166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</row>
    <row r="46" spans="1:75" s="138" customFormat="1" x14ac:dyDescent="0.25">
      <c r="A46" s="166"/>
      <c r="B46" s="166"/>
      <c r="C46" s="166"/>
      <c r="D46" s="166"/>
      <c r="E46" s="166"/>
      <c r="F46" s="166"/>
      <c r="G46" s="167"/>
      <c r="H46" s="167"/>
      <c r="I46" s="167"/>
      <c r="J46" s="166"/>
      <c r="K46" s="166"/>
      <c r="L46" s="166"/>
      <c r="M46" s="167"/>
      <c r="N46" s="167"/>
      <c r="O46" s="166"/>
      <c r="P46" s="166"/>
      <c r="Q46" s="166"/>
      <c r="R46" s="166"/>
      <c r="S46" s="166"/>
      <c r="T46" s="166"/>
      <c r="U46" s="166"/>
      <c r="V46" s="166"/>
      <c r="W46" s="167"/>
      <c r="X46" s="167"/>
      <c r="Y46" s="166"/>
      <c r="Z46" s="166"/>
      <c r="AA46" s="166"/>
      <c r="AB46" s="166"/>
      <c r="AC46" s="166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</row>
    <row r="47" spans="1:75" s="138" customFormat="1" x14ac:dyDescent="0.25">
      <c r="A47" s="166"/>
      <c r="B47" s="166"/>
      <c r="C47" s="166"/>
      <c r="D47" s="166"/>
      <c r="E47" s="166"/>
      <c r="F47" s="166"/>
      <c r="G47" s="167"/>
      <c r="H47" s="167"/>
      <c r="I47" s="167"/>
      <c r="J47" s="166"/>
      <c r="K47" s="166"/>
      <c r="L47" s="166"/>
      <c r="M47" s="167"/>
      <c r="N47" s="167"/>
      <c r="O47" s="166"/>
      <c r="P47" s="166"/>
      <c r="Q47" s="166"/>
      <c r="R47" s="166"/>
      <c r="S47" s="166"/>
      <c r="T47" s="166"/>
      <c r="U47" s="166"/>
      <c r="V47" s="166"/>
      <c r="W47" s="167"/>
      <c r="X47" s="167"/>
      <c r="Y47" s="166"/>
      <c r="Z47" s="166"/>
      <c r="AA47" s="166"/>
      <c r="AB47" s="166"/>
      <c r="AC47" s="166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</row>
    <row r="48" spans="1:75" ht="14.25" customHeight="1" x14ac:dyDescent="0.25"/>
    <row r="49" spans="1:75" x14ac:dyDescent="0.25">
      <c r="A49" s="175" t="s">
        <v>67</v>
      </c>
      <c r="B49" s="140"/>
      <c r="C49" s="140"/>
      <c r="D49" s="141"/>
      <c r="F49" s="139"/>
      <c r="G49" s="144" t="s">
        <v>123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5"/>
      <c r="AF49" s="143" t="s">
        <v>94</v>
      </c>
      <c r="AJ49" s="143" t="s">
        <v>21</v>
      </c>
    </row>
    <row r="50" spans="1:75" x14ac:dyDescent="0.25">
      <c r="A50" s="139" t="s">
        <v>65</v>
      </c>
      <c r="B50" s="144" t="s">
        <v>11</v>
      </c>
      <c r="C50" s="144"/>
      <c r="D50" s="145"/>
      <c r="F50" s="146"/>
      <c r="G50" s="147" t="s">
        <v>66</v>
      </c>
      <c r="H50" s="147"/>
      <c r="I50" s="148"/>
      <c r="K50" s="146"/>
      <c r="L50" s="150" t="s">
        <v>17</v>
      </c>
      <c r="M50" s="147"/>
      <c r="N50" s="148"/>
      <c r="P50" s="146"/>
      <c r="Q50" s="150" t="s">
        <v>18</v>
      </c>
      <c r="R50" s="147"/>
      <c r="S50" s="148"/>
      <c r="U50" s="146"/>
      <c r="V50" s="150" t="s">
        <v>19</v>
      </c>
      <c r="W50" s="147"/>
      <c r="X50" s="148"/>
      <c r="Z50" s="146"/>
      <c r="AA50" s="147" t="s">
        <v>114</v>
      </c>
      <c r="AB50" s="147"/>
      <c r="AC50" s="148"/>
      <c r="AE50" s="149"/>
      <c r="AF50" s="142"/>
      <c r="AG50" s="151" t="s">
        <v>116</v>
      </c>
      <c r="AH50" s="151" t="s">
        <v>117</v>
      </c>
      <c r="AI50" s="152"/>
      <c r="AJ50" s="151" t="s">
        <v>45</v>
      </c>
      <c r="AK50" s="151" t="s">
        <v>44</v>
      </c>
      <c r="BT50"/>
      <c r="BU50"/>
      <c r="BV50"/>
      <c r="BW50"/>
    </row>
    <row r="51" spans="1:75" x14ac:dyDescent="0.25">
      <c r="A51" s="153"/>
      <c r="B51" s="154" t="s">
        <v>90</v>
      </c>
      <c r="C51" s="153" t="s">
        <v>24</v>
      </c>
      <c r="D51" s="153" t="s">
        <v>102</v>
      </c>
      <c r="F51" s="153"/>
      <c r="G51" s="153" t="s">
        <v>90</v>
      </c>
      <c r="H51" s="153" t="s">
        <v>24</v>
      </c>
      <c r="I51" s="153" t="s">
        <v>102</v>
      </c>
      <c r="K51" s="153"/>
      <c r="L51" s="153" t="s">
        <v>90</v>
      </c>
      <c r="M51" s="155" t="s">
        <v>24</v>
      </c>
      <c r="N51" s="155" t="s">
        <v>102</v>
      </c>
      <c r="P51" s="153"/>
      <c r="Q51" s="153" t="s">
        <v>90</v>
      </c>
      <c r="R51" s="155" t="s">
        <v>24</v>
      </c>
      <c r="S51" s="155" t="s">
        <v>102</v>
      </c>
      <c r="U51" s="153"/>
      <c r="V51" s="153" t="s">
        <v>90</v>
      </c>
      <c r="W51" s="155" t="s">
        <v>24</v>
      </c>
      <c r="X51" s="155" t="s">
        <v>102</v>
      </c>
      <c r="Z51" s="153"/>
      <c r="AA51" s="153" t="s">
        <v>90</v>
      </c>
      <c r="AB51" s="153" t="s">
        <v>24</v>
      </c>
      <c r="AC51" s="153" t="s">
        <v>102</v>
      </c>
      <c r="AE51" s="149"/>
      <c r="AF51" s="156" t="s">
        <v>11</v>
      </c>
      <c r="AG51" s="142">
        <v>0</v>
      </c>
      <c r="AH51" s="142">
        <v>0</v>
      </c>
      <c r="AJ51" s="158">
        <v>0</v>
      </c>
      <c r="AK51" s="158">
        <v>0</v>
      </c>
      <c r="AL51" s="168"/>
      <c r="BT51"/>
      <c r="BU51"/>
      <c r="BV51"/>
      <c r="BW51"/>
    </row>
    <row r="52" spans="1:75" x14ac:dyDescent="0.25">
      <c r="A52" s="142">
        <v>1</v>
      </c>
      <c r="B52" s="142">
        <v>164</v>
      </c>
      <c r="C52" s="142">
        <f>B52/B52*100</f>
        <v>100</v>
      </c>
      <c r="D52" s="142">
        <f>100-C52</f>
        <v>0</v>
      </c>
      <c r="F52" s="142">
        <v>2</v>
      </c>
      <c r="G52" s="142">
        <v>0</v>
      </c>
      <c r="H52" s="142">
        <f>G52/B52*100</f>
        <v>0</v>
      </c>
      <c r="I52" s="142">
        <f>100-H52</f>
        <v>100</v>
      </c>
      <c r="K52" s="142">
        <v>3</v>
      </c>
      <c r="L52" s="142">
        <v>12</v>
      </c>
      <c r="M52" s="157">
        <f t="shared" ref="M52:M78" si="14">L52/B52*100</f>
        <v>7.3170731707317067</v>
      </c>
      <c r="N52" s="157">
        <f>100-M52</f>
        <v>92.682926829268297</v>
      </c>
      <c r="P52" s="142">
        <v>4</v>
      </c>
      <c r="Q52" s="142">
        <v>59</v>
      </c>
      <c r="R52" s="157">
        <f t="shared" ref="R52:R78" si="15">Q52/B52*100</f>
        <v>35.975609756097562</v>
      </c>
      <c r="S52" s="157">
        <f>100-R52</f>
        <v>64.024390243902445</v>
      </c>
      <c r="U52" s="142">
        <v>5</v>
      </c>
      <c r="V52" s="142">
        <v>98</v>
      </c>
      <c r="W52" s="142">
        <f t="shared" ref="W52:W78" si="16">V52/B52*100</f>
        <v>59.756097560975604</v>
      </c>
      <c r="X52" s="142">
        <f>100-W52</f>
        <v>40.243902439024396</v>
      </c>
      <c r="Z52" s="142">
        <v>6</v>
      </c>
      <c r="AA52" s="142">
        <v>61</v>
      </c>
      <c r="AB52" s="157">
        <f>AA52/B52*100</f>
        <v>37.195121951219512</v>
      </c>
      <c r="AC52" s="157">
        <f>100-AB52</f>
        <v>62.804878048780488</v>
      </c>
      <c r="AF52" s="142" t="s">
        <v>68</v>
      </c>
      <c r="AG52" s="156">
        <v>94.34</v>
      </c>
      <c r="AH52" s="142">
        <v>100</v>
      </c>
      <c r="AJ52" s="158">
        <v>2.23</v>
      </c>
      <c r="AK52" s="158">
        <v>0</v>
      </c>
      <c r="AL52" s="168"/>
      <c r="BT52"/>
      <c r="BU52"/>
      <c r="BV52"/>
      <c r="BW52"/>
    </row>
    <row r="53" spans="1:75" x14ac:dyDescent="0.25">
      <c r="A53" s="142">
        <v>1</v>
      </c>
      <c r="B53" s="142">
        <v>173</v>
      </c>
      <c r="C53" s="142">
        <f t="shared" ref="C53:C78" si="17">B53/B53*100</f>
        <v>100</v>
      </c>
      <c r="D53" s="142">
        <f t="shared" ref="D53:D78" si="18">100-C53</f>
        <v>0</v>
      </c>
      <c r="F53" s="142">
        <v>2</v>
      </c>
      <c r="G53" s="142">
        <v>0</v>
      </c>
      <c r="H53" s="142">
        <f t="shared" ref="H53:H78" si="19">G53/B53*100</f>
        <v>0</v>
      </c>
      <c r="I53" s="142">
        <f t="shared" ref="I53:I78" si="20">100-H53</f>
        <v>100</v>
      </c>
      <c r="K53" s="142">
        <v>3</v>
      </c>
      <c r="L53" s="142">
        <v>13.2</v>
      </c>
      <c r="M53" s="157">
        <f t="shared" si="14"/>
        <v>7.6300578034682074</v>
      </c>
      <c r="N53" s="157">
        <f t="shared" ref="N53:N78" si="21">100-M53</f>
        <v>92.369942196531795</v>
      </c>
      <c r="P53" s="142">
        <v>4</v>
      </c>
      <c r="Q53" s="142">
        <v>56</v>
      </c>
      <c r="R53" s="157">
        <f t="shared" si="15"/>
        <v>32.369942196531795</v>
      </c>
      <c r="S53" s="157">
        <f t="shared" ref="S53:S78" si="22">100-R53</f>
        <v>67.630057803468205</v>
      </c>
      <c r="U53" s="142">
        <v>5</v>
      </c>
      <c r="V53" s="142">
        <v>88</v>
      </c>
      <c r="W53" s="142">
        <f t="shared" si="16"/>
        <v>50.867052023121381</v>
      </c>
      <c r="X53" s="142">
        <f t="shared" ref="X53:X78" si="23">100-W53</f>
        <v>49.132947976878619</v>
      </c>
      <c r="Z53" s="142">
        <v>6</v>
      </c>
      <c r="AA53" s="142">
        <v>41</v>
      </c>
      <c r="AB53" s="157">
        <f t="shared" ref="AB53:AB78" si="24">AA53/B53*100</f>
        <v>23.699421965317917</v>
      </c>
      <c r="AC53" s="157">
        <f t="shared" ref="AC53:AC78" si="25">100-AB53</f>
        <v>76.300578034682076</v>
      </c>
      <c r="AF53" s="142" t="s">
        <v>105</v>
      </c>
      <c r="AG53" s="156">
        <v>88.54</v>
      </c>
      <c r="AH53" s="142">
        <v>88.65</v>
      </c>
      <c r="AJ53" s="158">
        <v>4.47</v>
      </c>
      <c r="AK53" s="158">
        <v>3.21</v>
      </c>
      <c r="AL53" s="168"/>
      <c r="BT53"/>
      <c r="BU53"/>
      <c r="BV53"/>
      <c r="BW53"/>
    </row>
    <row r="54" spans="1:75" x14ac:dyDescent="0.25">
      <c r="A54" s="142">
        <v>1</v>
      </c>
      <c r="B54" s="142">
        <v>183</v>
      </c>
      <c r="C54" s="142">
        <f t="shared" si="17"/>
        <v>100</v>
      </c>
      <c r="D54" s="142">
        <f t="shared" si="18"/>
        <v>0</v>
      </c>
      <c r="F54" s="142">
        <v>2</v>
      </c>
      <c r="G54" s="142">
        <v>0</v>
      </c>
      <c r="H54" s="142">
        <f t="shared" si="19"/>
        <v>0</v>
      </c>
      <c r="I54" s="142">
        <f t="shared" si="20"/>
        <v>100</v>
      </c>
      <c r="K54" s="142">
        <v>3</v>
      </c>
      <c r="L54" s="142">
        <v>15.8</v>
      </c>
      <c r="M54" s="157">
        <f t="shared" si="14"/>
        <v>8.6338797814207648</v>
      </c>
      <c r="N54" s="157">
        <f t="shared" si="21"/>
        <v>91.36612021857924</v>
      </c>
      <c r="P54" s="142">
        <v>4</v>
      </c>
      <c r="Q54" s="142">
        <v>62</v>
      </c>
      <c r="R54" s="157">
        <f t="shared" si="15"/>
        <v>33.879781420765028</v>
      </c>
      <c r="S54" s="157">
        <f t="shared" si="22"/>
        <v>66.120218579234972</v>
      </c>
      <c r="U54" s="142">
        <v>5</v>
      </c>
      <c r="V54" s="142">
        <v>69</v>
      </c>
      <c r="W54" s="142">
        <f t="shared" si="16"/>
        <v>37.704918032786885</v>
      </c>
      <c r="X54" s="142">
        <f t="shared" si="23"/>
        <v>62.295081967213115</v>
      </c>
      <c r="Z54" s="142">
        <v>6</v>
      </c>
      <c r="AA54" s="142">
        <v>43</v>
      </c>
      <c r="AB54" s="157">
        <f t="shared" si="24"/>
        <v>23.497267759562842</v>
      </c>
      <c r="AC54" s="157">
        <f t="shared" si="25"/>
        <v>76.502732240437155</v>
      </c>
      <c r="AF54" s="142" t="s">
        <v>106</v>
      </c>
      <c r="AG54" s="156">
        <v>52.06</v>
      </c>
      <c r="AH54" s="142">
        <v>59.58</v>
      </c>
      <c r="AJ54" s="158">
        <v>15.5</v>
      </c>
      <c r="AK54" s="158">
        <v>14.95</v>
      </c>
      <c r="AL54" s="168"/>
      <c r="BT54"/>
      <c r="BU54"/>
      <c r="BV54"/>
      <c r="BW54"/>
    </row>
    <row r="55" spans="1:75" x14ac:dyDescent="0.25">
      <c r="A55" s="142">
        <v>1</v>
      </c>
      <c r="B55" s="142">
        <v>163</v>
      </c>
      <c r="C55" s="142">
        <f t="shared" si="17"/>
        <v>100</v>
      </c>
      <c r="D55" s="142">
        <f t="shared" si="18"/>
        <v>0</v>
      </c>
      <c r="F55" s="142">
        <v>2</v>
      </c>
      <c r="G55" s="142">
        <v>0</v>
      </c>
      <c r="H55" s="142">
        <f t="shared" si="19"/>
        <v>0</v>
      </c>
      <c r="I55" s="142">
        <f t="shared" si="20"/>
        <v>100</v>
      </c>
      <c r="K55" s="142">
        <v>3</v>
      </c>
      <c r="L55" s="142">
        <v>17.399999999999999</v>
      </c>
      <c r="M55" s="157">
        <f t="shared" si="14"/>
        <v>10.67484662576687</v>
      </c>
      <c r="N55" s="157">
        <f t="shared" si="21"/>
        <v>89.325153374233125</v>
      </c>
      <c r="P55" s="142">
        <v>4</v>
      </c>
      <c r="Q55" s="142">
        <v>89</v>
      </c>
      <c r="R55" s="157">
        <f t="shared" si="15"/>
        <v>54.601226993865026</v>
      </c>
      <c r="S55" s="157">
        <f t="shared" si="22"/>
        <v>45.398773006134974</v>
      </c>
      <c r="U55" s="142">
        <v>5</v>
      </c>
      <c r="V55" s="142">
        <v>57</v>
      </c>
      <c r="W55" s="142">
        <f t="shared" si="16"/>
        <v>34.969325153374228</v>
      </c>
      <c r="X55" s="142">
        <f t="shared" si="23"/>
        <v>65.030674846625772</v>
      </c>
      <c r="Z55" s="142">
        <v>6</v>
      </c>
      <c r="AA55" s="142">
        <v>108</v>
      </c>
      <c r="AB55" s="157">
        <f t="shared" si="24"/>
        <v>66.257668711656436</v>
      </c>
      <c r="AC55" s="157">
        <f t="shared" si="25"/>
        <v>33.742331288343564</v>
      </c>
      <c r="AF55" s="142" t="s">
        <v>107</v>
      </c>
      <c r="AG55" s="156">
        <v>70.12</v>
      </c>
      <c r="AH55" s="142">
        <v>50.54</v>
      </c>
      <c r="AJ55" s="158">
        <v>6.9</v>
      </c>
      <c r="AK55" s="158">
        <v>18.64</v>
      </c>
      <c r="AL55" s="168"/>
      <c r="BT55"/>
      <c r="BU55"/>
      <c r="BV55"/>
      <c r="BW55"/>
    </row>
    <row r="56" spans="1:75" x14ac:dyDescent="0.25">
      <c r="A56" s="142">
        <v>1</v>
      </c>
      <c r="B56" s="142">
        <v>183</v>
      </c>
      <c r="C56" s="142">
        <f t="shared" si="17"/>
        <v>100</v>
      </c>
      <c r="D56" s="142">
        <f t="shared" si="18"/>
        <v>0</v>
      </c>
      <c r="F56" s="142">
        <v>2</v>
      </c>
      <c r="G56" s="142">
        <v>0</v>
      </c>
      <c r="H56" s="142">
        <f t="shared" si="19"/>
        <v>0</v>
      </c>
      <c r="I56" s="142">
        <f t="shared" si="20"/>
        <v>100</v>
      </c>
      <c r="K56" s="142">
        <v>3</v>
      </c>
      <c r="L56" s="142">
        <v>29.2</v>
      </c>
      <c r="M56" s="157">
        <f t="shared" si="14"/>
        <v>15.956284153005464</v>
      </c>
      <c r="N56" s="157">
        <f t="shared" si="21"/>
        <v>84.04371584699453</v>
      </c>
      <c r="P56" s="142">
        <v>4</v>
      </c>
      <c r="Q56" s="142">
        <v>107</v>
      </c>
      <c r="R56" s="157">
        <f t="shared" si="15"/>
        <v>58.469945355191257</v>
      </c>
      <c r="S56" s="157">
        <f t="shared" si="22"/>
        <v>41.530054644808743</v>
      </c>
      <c r="U56" s="142">
        <v>5</v>
      </c>
      <c r="V56" s="142">
        <v>56</v>
      </c>
      <c r="W56" s="142">
        <f t="shared" si="16"/>
        <v>30.601092896174865</v>
      </c>
      <c r="X56" s="142">
        <f t="shared" si="23"/>
        <v>69.398907103825138</v>
      </c>
      <c r="Z56" s="142">
        <v>6</v>
      </c>
      <c r="AA56" s="142">
        <v>93</v>
      </c>
      <c r="AB56" s="157">
        <f t="shared" si="24"/>
        <v>50.819672131147541</v>
      </c>
      <c r="AC56" s="157">
        <f t="shared" si="25"/>
        <v>49.180327868852459</v>
      </c>
      <c r="AF56" s="142" t="s">
        <v>114</v>
      </c>
      <c r="AG56" s="156">
        <v>47.5</v>
      </c>
      <c r="AH56" s="142">
        <v>49.08</v>
      </c>
      <c r="AJ56" s="158">
        <v>17.93</v>
      </c>
      <c r="AK56" s="158">
        <v>18.88</v>
      </c>
      <c r="AL56" s="168"/>
      <c r="BT56"/>
      <c r="BU56"/>
      <c r="BV56"/>
      <c r="BW56"/>
    </row>
    <row r="57" spans="1:75" x14ac:dyDescent="0.25">
      <c r="A57" s="142">
        <v>1</v>
      </c>
      <c r="B57" s="142">
        <v>185</v>
      </c>
      <c r="C57" s="142">
        <f t="shared" si="17"/>
        <v>100</v>
      </c>
      <c r="D57" s="142">
        <f t="shared" si="18"/>
        <v>0</v>
      </c>
      <c r="F57" s="142">
        <v>2</v>
      </c>
      <c r="G57" s="142">
        <v>0</v>
      </c>
      <c r="H57" s="142">
        <f t="shared" si="19"/>
        <v>0</v>
      </c>
      <c r="I57" s="142">
        <f t="shared" si="20"/>
        <v>100</v>
      </c>
      <c r="K57" s="142">
        <v>3</v>
      </c>
      <c r="L57" s="142">
        <v>21</v>
      </c>
      <c r="M57" s="157">
        <f t="shared" si="14"/>
        <v>11.351351351351353</v>
      </c>
      <c r="N57" s="157">
        <f t="shared" si="21"/>
        <v>88.648648648648646</v>
      </c>
      <c r="P57" s="142">
        <v>4</v>
      </c>
      <c r="Q57" s="142">
        <v>108</v>
      </c>
      <c r="R57" s="157">
        <f t="shared" si="15"/>
        <v>58.378378378378379</v>
      </c>
      <c r="S57" s="157">
        <f t="shared" si="22"/>
        <v>41.621621621621621</v>
      </c>
      <c r="U57" s="142">
        <v>5</v>
      </c>
      <c r="V57" s="142">
        <v>54</v>
      </c>
      <c r="W57" s="142">
        <f t="shared" si="16"/>
        <v>29.189189189189189</v>
      </c>
      <c r="X57" s="142">
        <f t="shared" si="23"/>
        <v>70.810810810810807</v>
      </c>
      <c r="Z57" s="142">
        <v>6</v>
      </c>
      <c r="AA57" s="142">
        <v>98</v>
      </c>
      <c r="AB57" s="157">
        <f t="shared" si="24"/>
        <v>52.972972972972975</v>
      </c>
      <c r="AC57" s="157">
        <f t="shared" si="25"/>
        <v>47.027027027027025</v>
      </c>
      <c r="AF57" s="169"/>
      <c r="AG57" s="169"/>
      <c r="AH57" s="169"/>
      <c r="AI57" s="169"/>
      <c r="AJ57" s="169"/>
      <c r="AK57" s="169"/>
      <c r="AL57" s="168"/>
      <c r="BT57"/>
      <c r="BU57"/>
      <c r="BV57"/>
      <c r="BW57"/>
    </row>
    <row r="58" spans="1:75" x14ac:dyDescent="0.25">
      <c r="A58" s="142">
        <v>1</v>
      </c>
      <c r="B58" s="142">
        <v>124</v>
      </c>
      <c r="C58" s="142">
        <f t="shared" si="17"/>
        <v>100</v>
      </c>
      <c r="D58" s="142">
        <f t="shared" si="18"/>
        <v>0</v>
      </c>
      <c r="F58" s="142">
        <v>2</v>
      </c>
      <c r="G58" s="142">
        <v>0</v>
      </c>
      <c r="H58" s="142">
        <f t="shared" si="19"/>
        <v>0</v>
      </c>
      <c r="I58" s="142">
        <f t="shared" si="20"/>
        <v>100</v>
      </c>
      <c r="K58" s="142">
        <v>3</v>
      </c>
      <c r="L58" s="142">
        <v>22.8</v>
      </c>
      <c r="M58" s="157">
        <f t="shared" si="14"/>
        <v>18.387096774193548</v>
      </c>
      <c r="N58" s="157">
        <f t="shared" si="21"/>
        <v>81.612903225806448</v>
      </c>
      <c r="P58" s="142">
        <v>4</v>
      </c>
      <c r="Q58" s="142">
        <v>79</v>
      </c>
      <c r="R58" s="157">
        <f t="shared" si="15"/>
        <v>63.70967741935484</v>
      </c>
      <c r="S58" s="157">
        <f t="shared" si="22"/>
        <v>36.29032258064516</v>
      </c>
      <c r="U58" s="142">
        <v>5</v>
      </c>
      <c r="V58" s="142">
        <v>69</v>
      </c>
      <c r="W58" s="142">
        <f t="shared" si="16"/>
        <v>55.645161290322577</v>
      </c>
      <c r="X58" s="142">
        <f t="shared" si="23"/>
        <v>44.354838709677423</v>
      </c>
      <c r="Z58" s="142">
        <v>6</v>
      </c>
      <c r="AA58" s="142">
        <v>64</v>
      </c>
      <c r="AB58" s="157">
        <f t="shared" si="24"/>
        <v>51.612903225806448</v>
      </c>
      <c r="AC58" s="157">
        <f t="shared" si="25"/>
        <v>48.387096774193552</v>
      </c>
      <c r="BT58"/>
      <c r="BU58"/>
      <c r="BV58"/>
      <c r="BW58"/>
    </row>
    <row r="59" spans="1:75" x14ac:dyDescent="0.25">
      <c r="A59" s="142">
        <v>1</v>
      </c>
      <c r="B59" s="142">
        <v>124</v>
      </c>
      <c r="C59" s="142">
        <f t="shared" si="17"/>
        <v>100</v>
      </c>
      <c r="D59" s="142">
        <f t="shared" si="18"/>
        <v>0</v>
      </c>
      <c r="F59" s="142">
        <v>2</v>
      </c>
      <c r="G59" s="142">
        <v>0</v>
      </c>
      <c r="H59" s="142">
        <f t="shared" si="19"/>
        <v>0</v>
      </c>
      <c r="I59" s="142">
        <f t="shared" si="20"/>
        <v>100</v>
      </c>
      <c r="K59" s="142">
        <v>3</v>
      </c>
      <c r="L59" s="142">
        <v>20.2</v>
      </c>
      <c r="M59" s="157">
        <f t="shared" si="14"/>
        <v>16.29032258064516</v>
      </c>
      <c r="N59" s="157">
        <f t="shared" si="21"/>
        <v>83.709677419354847</v>
      </c>
      <c r="P59" s="142">
        <v>4</v>
      </c>
      <c r="Q59" s="142">
        <v>68</v>
      </c>
      <c r="R59" s="157">
        <f t="shared" si="15"/>
        <v>54.838709677419352</v>
      </c>
      <c r="S59" s="157">
        <f t="shared" si="22"/>
        <v>45.161290322580648</v>
      </c>
      <c r="U59" s="142">
        <v>5</v>
      </c>
      <c r="V59" s="142">
        <v>81</v>
      </c>
      <c r="W59" s="142">
        <f t="shared" si="16"/>
        <v>65.322580645161281</v>
      </c>
      <c r="X59" s="142">
        <f t="shared" si="23"/>
        <v>34.677419354838719</v>
      </c>
      <c r="Z59" s="142">
        <v>6</v>
      </c>
      <c r="AA59" s="142">
        <v>52</v>
      </c>
      <c r="AB59" s="157">
        <f t="shared" si="24"/>
        <v>41.935483870967744</v>
      </c>
      <c r="AC59" s="157">
        <f t="shared" si="25"/>
        <v>58.064516129032256</v>
      </c>
      <c r="BT59"/>
      <c r="BU59"/>
      <c r="BV59"/>
      <c r="BW59"/>
    </row>
    <row r="60" spans="1:75" x14ac:dyDescent="0.25">
      <c r="A60" s="142">
        <v>1</v>
      </c>
      <c r="B60" s="142">
        <v>122</v>
      </c>
      <c r="C60" s="142">
        <f t="shared" si="17"/>
        <v>100</v>
      </c>
      <c r="D60" s="142">
        <f t="shared" si="18"/>
        <v>0</v>
      </c>
      <c r="F60" s="142">
        <v>2</v>
      </c>
      <c r="G60" s="142">
        <v>0</v>
      </c>
      <c r="H60" s="142">
        <f t="shared" si="19"/>
        <v>0</v>
      </c>
      <c r="I60" s="142">
        <f t="shared" si="20"/>
        <v>100</v>
      </c>
      <c r="K60" s="142">
        <v>3</v>
      </c>
      <c r="L60" s="142">
        <v>13.2</v>
      </c>
      <c r="M60" s="157">
        <f t="shared" si="14"/>
        <v>10.819672131147541</v>
      </c>
      <c r="N60" s="157">
        <f t="shared" si="21"/>
        <v>89.180327868852459</v>
      </c>
      <c r="P60" s="142">
        <v>4</v>
      </c>
      <c r="Q60" s="142">
        <v>66</v>
      </c>
      <c r="R60" s="157">
        <f t="shared" si="15"/>
        <v>54.098360655737707</v>
      </c>
      <c r="S60" s="157">
        <f t="shared" si="22"/>
        <v>45.901639344262293</v>
      </c>
      <c r="U60" s="142">
        <v>5</v>
      </c>
      <c r="V60" s="142">
        <v>71</v>
      </c>
      <c r="W60" s="142">
        <f t="shared" si="16"/>
        <v>58.196721311475407</v>
      </c>
      <c r="X60" s="142">
        <f t="shared" si="23"/>
        <v>41.803278688524593</v>
      </c>
      <c r="Z60" s="142">
        <v>6</v>
      </c>
      <c r="AA60" s="142">
        <v>50</v>
      </c>
      <c r="AB60" s="157">
        <f t="shared" si="24"/>
        <v>40.983606557377051</v>
      </c>
      <c r="AC60" s="157">
        <f t="shared" si="25"/>
        <v>59.016393442622949</v>
      </c>
      <c r="AE60" s="169"/>
      <c r="AF60" s="169"/>
      <c r="BT60"/>
      <c r="BU60"/>
      <c r="BV60"/>
      <c r="BW60"/>
    </row>
    <row r="61" spans="1:75" x14ac:dyDescent="0.25">
      <c r="A61" s="142">
        <v>1</v>
      </c>
      <c r="B61" s="160">
        <v>105</v>
      </c>
      <c r="C61" s="142">
        <f t="shared" si="17"/>
        <v>100</v>
      </c>
      <c r="D61" s="142">
        <f t="shared" si="18"/>
        <v>0</v>
      </c>
      <c r="F61" s="142">
        <v>2</v>
      </c>
      <c r="G61" s="160">
        <v>0</v>
      </c>
      <c r="H61" s="142">
        <f t="shared" si="19"/>
        <v>0</v>
      </c>
      <c r="I61" s="142">
        <f t="shared" si="20"/>
        <v>100</v>
      </c>
      <c r="K61" s="142">
        <v>3</v>
      </c>
      <c r="L61" s="160">
        <v>10.3</v>
      </c>
      <c r="M61" s="157">
        <f t="shared" si="14"/>
        <v>9.8095238095238102</v>
      </c>
      <c r="N61" s="157">
        <f t="shared" si="21"/>
        <v>90.19047619047619</v>
      </c>
      <c r="P61" s="142">
        <v>4</v>
      </c>
      <c r="Q61" s="160">
        <v>39</v>
      </c>
      <c r="R61" s="157">
        <f t="shared" si="15"/>
        <v>37.142857142857146</v>
      </c>
      <c r="S61" s="157">
        <f t="shared" si="22"/>
        <v>62.857142857142854</v>
      </c>
      <c r="U61" s="142">
        <v>5</v>
      </c>
      <c r="V61" s="160">
        <v>92</v>
      </c>
      <c r="W61" s="142">
        <f t="shared" si="16"/>
        <v>87.61904761904762</v>
      </c>
      <c r="X61" s="142">
        <f t="shared" si="23"/>
        <v>12.38095238095238</v>
      </c>
      <c r="Z61" s="142">
        <v>6</v>
      </c>
      <c r="AA61" s="160">
        <v>92</v>
      </c>
      <c r="AB61" s="157">
        <f t="shared" si="24"/>
        <v>87.61904761904762</v>
      </c>
      <c r="AC61" s="157">
        <f t="shared" si="25"/>
        <v>12.38095238095238</v>
      </c>
      <c r="BT61"/>
      <c r="BU61"/>
      <c r="BV61"/>
      <c r="BW61"/>
    </row>
    <row r="62" spans="1:75" x14ac:dyDescent="0.25">
      <c r="A62" s="142">
        <v>1</v>
      </c>
      <c r="B62" s="160">
        <v>102</v>
      </c>
      <c r="C62" s="142">
        <f t="shared" si="17"/>
        <v>100</v>
      </c>
      <c r="D62" s="142">
        <f t="shared" si="18"/>
        <v>0</v>
      </c>
      <c r="F62" s="142">
        <v>2</v>
      </c>
      <c r="G62" s="160">
        <v>0</v>
      </c>
      <c r="H62" s="142">
        <f t="shared" si="19"/>
        <v>0</v>
      </c>
      <c r="I62" s="142">
        <f t="shared" si="20"/>
        <v>100</v>
      </c>
      <c r="K62" s="142">
        <v>3</v>
      </c>
      <c r="L62" s="160">
        <v>14.1</v>
      </c>
      <c r="M62" s="157">
        <f t="shared" si="14"/>
        <v>13.823529411764707</v>
      </c>
      <c r="N62" s="157">
        <f t="shared" si="21"/>
        <v>86.17647058823529</v>
      </c>
      <c r="P62" s="142">
        <v>4</v>
      </c>
      <c r="Q62" s="160">
        <v>29</v>
      </c>
      <c r="R62" s="157">
        <f t="shared" si="15"/>
        <v>28.431372549019606</v>
      </c>
      <c r="S62" s="157">
        <f t="shared" si="22"/>
        <v>71.568627450980387</v>
      </c>
      <c r="U62" s="142">
        <v>5</v>
      </c>
      <c r="V62" s="160">
        <v>92</v>
      </c>
      <c r="W62" s="142">
        <f t="shared" si="16"/>
        <v>90.196078431372555</v>
      </c>
      <c r="X62" s="142">
        <f t="shared" si="23"/>
        <v>9.8039215686274446</v>
      </c>
      <c r="Z62" s="142">
        <v>6</v>
      </c>
      <c r="AA62" s="160">
        <v>94</v>
      </c>
      <c r="AB62" s="157">
        <f t="shared" si="24"/>
        <v>92.156862745098039</v>
      </c>
      <c r="AC62" s="157">
        <f t="shared" si="25"/>
        <v>7.8431372549019613</v>
      </c>
      <c r="BT62"/>
      <c r="BU62"/>
      <c r="BV62"/>
      <c r="BW62"/>
    </row>
    <row r="63" spans="1:75" x14ac:dyDescent="0.25">
      <c r="A63" s="142">
        <v>1</v>
      </c>
      <c r="B63" s="142">
        <v>93</v>
      </c>
      <c r="C63" s="142">
        <f t="shared" si="17"/>
        <v>100</v>
      </c>
      <c r="D63" s="142">
        <f t="shared" si="18"/>
        <v>0</v>
      </c>
      <c r="F63" s="142">
        <v>2</v>
      </c>
      <c r="G63" s="142">
        <v>0</v>
      </c>
      <c r="H63" s="142">
        <f t="shared" si="19"/>
        <v>0</v>
      </c>
      <c r="I63" s="142">
        <f t="shared" si="20"/>
        <v>100</v>
      </c>
      <c r="K63" s="142">
        <v>3</v>
      </c>
      <c r="L63" s="142">
        <v>13.7</v>
      </c>
      <c r="M63" s="157">
        <f t="shared" si="14"/>
        <v>14.731182795698924</v>
      </c>
      <c r="N63" s="157">
        <f t="shared" si="21"/>
        <v>85.268817204301072</v>
      </c>
      <c r="P63" s="142">
        <v>4</v>
      </c>
      <c r="Q63" s="142">
        <v>32</v>
      </c>
      <c r="R63" s="157">
        <f t="shared" si="15"/>
        <v>34.408602150537639</v>
      </c>
      <c r="S63" s="157">
        <f t="shared" si="22"/>
        <v>65.591397849462368</v>
      </c>
      <c r="U63" s="142">
        <v>5</v>
      </c>
      <c r="V63" s="142">
        <v>92</v>
      </c>
      <c r="W63" s="142">
        <f t="shared" si="16"/>
        <v>98.924731182795696</v>
      </c>
      <c r="X63" s="142">
        <f t="shared" si="23"/>
        <v>1.0752688172043037</v>
      </c>
      <c r="Z63" s="142">
        <v>6</v>
      </c>
      <c r="AA63" s="142">
        <v>83</v>
      </c>
      <c r="AB63" s="157">
        <f t="shared" si="24"/>
        <v>89.247311827956992</v>
      </c>
      <c r="AC63" s="157">
        <f t="shared" si="25"/>
        <v>10.752688172043008</v>
      </c>
      <c r="BT63"/>
      <c r="BU63"/>
      <c r="BV63"/>
      <c r="BW63"/>
    </row>
    <row r="64" spans="1:75" x14ac:dyDescent="0.25">
      <c r="A64" s="142">
        <v>1</v>
      </c>
      <c r="B64" s="142">
        <v>191</v>
      </c>
      <c r="C64" s="142">
        <f t="shared" si="17"/>
        <v>100</v>
      </c>
      <c r="D64" s="142">
        <f t="shared" si="18"/>
        <v>0</v>
      </c>
      <c r="F64" s="142">
        <v>2</v>
      </c>
      <c r="G64" s="142">
        <v>0</v>
      </c>
      <c r="H64" s="142">
        <f t="shared" si="19"/>
        <v>0</v>
      </c>
      <c r="I64" s="142">
        <f t="shared" si="20"/>
        <v>100</v>
      </c>
      <c r="K64" s="142">
        <v>3</v>
      </c>
      <c r="L64" s="142">
        <v>13.9</v>
      </c>
      <c r="M64" s="157">
        <f t="shared" si="14"/>
        <v>7.2774869109947637</v>
      </c>
      <c r="N64" s="157">
        <f t="shared" si="21"/>
        <v>92.722513089005233</v>
      </c>
      <c r="P64" s="142">
        <v>4</v>
      </c>
      <c r="Q64" s="142">
        <v>59</v>
      </c>
      <c r="R64" s="157">
        <f t="shared" si="15"/>
        <v>30.890052356020941</v>
      </c>
      <c r="S64" s="157">
        <f t="shared" si="22"/>
        <v>69.109947643979055</v>
      </c>
      <c r="U64" s="142">
        <v>5</v>
      </c>
      <c r="V64" s="142">
        <v>65</v>
      </c>
      <c r="W64" s="142">
        <f t="shared" si="16"/>
        <v>34.031413612565444</v>
      </c>
      <c r="X64" s="142">
        <f t="shared" si="23"/>
        <v>65.968586387434556</v>
      </c>
      <c r="Z64" s="142">
        <v>6</v>
      </c>
      <c r="AA64" s="142">
        <v>86</v>
      </c>
      <c r="AB64" s="157">
        <f t="shared" si="24"/>
        <v>45.026178010471199</v>
      </c>
      <c r="AC64" s="157">
        <f t="shared" si="25"/>
        <v>54.973821989528801</v>
      </c>
      <c r="BT64"/>
      <c r="BU64"/>
      <c r="BV64"/>
      <c r="BW64"/>
    </row>
    <row r="65" spans="1:75" x14ac:dyDescent="0.25">
      <c r="A65" s="142">
        <v>1</v>
      </c>
      <c r="B65" s="142">
        <v>173</v>
      </c>
      <c r="C65" s="142">
        <f t="shared" si="17"/>
        <v>100</v>
      </c>
      <c r="D65" s="142">
        <f t="shared" si="18"/>
        <v>0</v>
      </c>
      <c r="F65" s="142">
        <v>2</v>
      </c>
      <c r="G65" s="142">
        <v>0</v>
      </c>
      <c r="H65" s="142">
        <f t="shared" si="19"/>
        <v>0</v>
      </c>
      <c r="I65" s="142">
        <f t="shared" si="20"/>
        <v>100</v>
      </c>
      <c r="K65" s="142">
        <v>3</v>
      </c>
      <c r="L65" s="142">
        <v>15.9</v>
      </c>
      <c r="M65" s="157">
        <f t="shared" si="14"/>
        <v>9.1907514450867041</v>
      </c>
      <c r="N65" s="157">
        <f t="shared" si="21"/>
        <v>90.809248554913296</v>
      </c>
      <c r="P65" s="142">
        <v>4</v>
      </c>
      <c r="Q65" s="142">
        <v>53</v>
      </c>
      <c r="R65" s="157">
        <f t="shared" si="15"/>
        <v>30.635838150289018</v>
      </c>
      <c r="S65" s="157">
        <f t="shared" si="22"/>
        <v>69.364161849710982</v>
      </c>
      <c r="U65" s="142">
        <v>5</v>
      </c>
      <c r="V65" s="142">
        <v>69</v>
      </c>
      <c r="W65" s="142">
        <f t="shared" si="16"/>
        <v>39.884393063583815</v>
      </c>
      <c r="X65" s="142">
        <f t="shared" si="23"/>
        <v>60.115606936416185</v>
      </c>
      <c r="Z65" s="142">
        <v>6</v>
      </c>
      <c r="AA65" s="142">
        <v>90</v>
      </c>
      <c r="AB65" s="157">
        <f t="shared" si="24"/>
        <v>52.023121387283233</v>
      </c>
      <c r="AC65" s="157">
        <f t="shared" si="25"/>
        <v>47.976878612716767</v>
      </c>
      <c r="BT65"/>
      <c r="BU65"/>
      <c r="BV65"/>
      <c r="BW65"/>
    </row>
    <row r="66" spans="1:75" x14ac:dyDescent="0.25">
      <c r="A66" s="142">
        <v>1</v>
      </c>
      <c r="B66" s="142">
        <v>183</v>
      </c>
      <c r="C66" s="142">
        <f t="shared" si="17"/>
        <v>100</v>
      </c>
      <c r="D66" s="142">
        <f t="shared" si="18"/>
        <v>0</v>
      </c>
      <c r="F66" s="142">
        <v>2</v>
      </c>
      <c r="G66" s="142">
        <v>0</v>
      </c>
      <c r="H66" s="142">
        <f t="shared" si="19"/>
        <v>0</v>
      </c>
      <c r="I66" s="142">
        <f t="shared" si="20"/>
        <v>100</v>
      </c>
      <c r="K66" s="142">
        <v>3</v>
      </c>
      <c r="L66" s="142">
        <v>13.1</v>
      </c>
      <c r="M66" s="157">
        <f t="shared" si="14"/>
        <v>7.1584699453551908</v>
      </c>
      <c r="N66" s="157">
        <f t="shared" si="21"/>
        <v>92.841530054644807</v>
      </c>
      <c r="P66" s="142">
        <v>4</v>
      </c>
      <c r="Q66" s="142">
        <v>43</v>
      </c>
      <c r="R66" s="157">
        <f t="shared" si="15"/>
        <v>23.497267759562842</v>
      </c>
      <c r="S66" s="157">
        <f t="shared" si="22"/>
        <v>76.502732240437155</v>
      </c>
      <c r="U66" s="142">
        <v>5</v>
      </c>
      <c r="V66" s="142">
        <v>62</v>
      </c>
      <c r="W66" s="142">
        <f t="shared" si="16"/>
        <v>33.879781420765028</v>
      </c>
      <c r="X66" s="142">
        <f t="shared" si="23"/>
        <v>66.120218579234972</v>
      </c>
      <c r="Z66" s="142">
        <v>6</v>
      </c>
      <c r="AA66" s="142">
        <v>77</v>
      </c>
      <c r="AB66" s="157">
        <f t="shared" si="24"/>
        <v>42.076502732240442</v>
      </c>
      <c r="AC66" s="157">
        <f t="shared" si="25"/>
        <v>57.923497267759558</v>
      </c>
      <c r="BT66"/>
      <c r="BU66"/>
      <c r="BV66"/>
      <c r="BW66"/>
    </row>
    <row r="67" spans="1:75" x14ac:dyDescent="0.25">
      <c r="A67" s="142">
        <v>1</v>
      </c>
      <c r="B67" s="142">
        <v>208</v>
      </c>
      <c r="C67" s="142">
        <f t="shared" si="17"/>
        <v>100</v>
      </c>
      <c r="D67" s="142">
        <f t="shared" si="18"/>
        <v>0</v>
      </c>
      <c r="F67" s="142">
        <v>2</v>
      </c>
      <c r="G67" s="142">
        <v>0</v>
      </c>
      <c r="H67" s="142">
        <f t="shared" si="19"/>
        <v>0</v>
      </c>
      <c r="I67" s="142">
        <f t="shared" si="20"/>
        <v>100</v>
      </c>
      <c r="K67" s="142">
        <v>3</v>
      </c>
      <c r="L67" s="142">
        <v>29.5</v>
      </c>
      <c r="M67" s="157">
        <f t="shared" si="14"/>
        <v>14.182692307692307</v>
      </c>
      <c r="N67" s="157">
        <f t="shared" si="21"/>
        <v>85.817307692307693</v>
      </c>
      <c r="P67" s="142">
        <v>4</v>
      </c>
      <c r="Q67" s="142">
        <v>40</v>
      </c>
      <c r="R67" s="157">
        <f t="shared" si="15"/>
        <v>19.230769230769234</v>
      </c>
      <c r="S67" s="157">
        <f t="shared" si="22"/>
        <v>80.769230769230774</v>
      </c>
      <c r="U67" s="142">
        <v>5</v>
      </c>
      <c r="V67" s="142">
        <v>78</v>
      </c>
      <c r="W67" s="142">
        <f t="shared" si="16"/>
        <v>37.5</v>
      </c>
      <c r="X67" s="142">
        <f t="shared" si="23"/>
        <v>62.5</v>
      </c>
      <c r="Z67" s="142">
        <v>6</v>
      </c>
      <c r="AA67" s="142">
        <v>63</v>
      </c>
      <c r="AB67" s="157">
        <f t="shared" si="24"/>
        <v>30.288461538461537</v>
      </c>
      <c r="AC67" s="157">
        <f t="shared" si="25"/>
        <v>69.711538461538467</v>
      </c>
      <c r="BT67"/>
      <c r="BU67"/>
      <c r="BV67"/>
      <c r="BW67"/>
    </row>
    <row r="68" spans="1:75" x14ac:dyDescent="0.25">
      <c r="A68" s="142">
        <v>1</v>
      </c>
      <c r="B68" s="142">
        <v>217</v>
      </c>
      <c r="C68" s="142">
        <f t="shared" si="17"/>
        <v>100</v>
      </c>
      <c r="D68" s="142">
        <f t="shared" si="18"/>
        <v>0</v>
      </c>
      <c r="F68" s="142">
        <v>2</v>
      </c>
      <c r="G68" s="142">
        <v>0</v>
      </c>
      <c r="H68" s="142">
        <f t="shared" si="19"/>
        <v>0</v>
      </c>
      <c r="I68" s="142">
        <f t="shared" si="20"/>
        <v>100</v>
      </c>
      <c r="K68" s="142">
        <v>3</v>
      </c>
      <c r="L68" s="142">
        <v>24.6</v>
      </c>
      <c r="M68" s="157">
        <f t="shared" si="14"/>
        <v>11.336405529953918</v>
      </c>
      <c r="N68" s="157">
        <f t="shared" si="21"/>
        <v>88.663594470046078</v>
      </c>
      <c r="P68" s="142">
        <v>4</v>
      </c>
      <c r="Q68" s="142">
        <v>31</v>
      </c>
      <c r="R68" s="157">
        <f t="shared" si="15"/>
        <v>14.285714285714285</v>
      </c>
      <c r="S68" s="157">
        <f t="shared" si="22"/>
        <v>85.714285714285722</v>
      </c>
      <c r="U68" s="142">
        <v>5</v>
      </c>
      <c r="V68" s="142">
        <v>72</v>
      </c>
      <c r="W68" s="142">
        <f t="shared" si="16"/>
        <v>33.179723502304149</v>
      </c>
      <c r="X68" s="142">
        <f t="shared" si="23"/>
        <v>66.820276497695858</v>
      </c>
      <c r="Z68" s="142">
        <v>6</v>
      </c>
      <c r="AA68" s="142">
        <v>69</v>
      </c>
      <c r="AB68" s="157">
        <f t="shared" si="24"/>
        <v>31.797235023041477</v>
      </c>
      <c r="AC68" s="157">
        <f t="shared" si="25"/>
        <v>68.20276497695852</v>
      </c>
      <c r="BT68"/>
      <c r="BU68"/>
      <c r="BV68"/>
      <c r="BW68"/>
    </row>
    <row r="69" spans="1:75" x14ac:dyDescent="0.25">
      <c r="A69" s="142">
        <v>1</v>
      </c>
      <c r="B69" s="142">
        <v>149</v>
      </c>
      <c r="C69" s="142">
        <f t="shared" si="17"/>
        <v>100</v>
      </c>
      <c r="D69" s="142">
        <f t="shared" si="18"/>
        <v>0</v>
      </c>
      <c r="F69" s="142">
        <v>2</v>
      </c>
      <c r="G69" s="142">
        <v>0</v>
      </c>
      <c r="H69" s="142">
        <f t="shared" si="19"/>
        <v>0</v>
      </c>
      <c r="I69" s="142">
        <f t="shared" si="20"/>
        <v>100</v>
      </c>
      <c r="K69" s="142">
        <v>3</v>
      </c>
      <c r="L69" s="142">
        <v>20.100000000000001</v>
      </c>
      <c r="M69" s="157">
        <f t="shared" si="14"/>
        <v>13.489932885906041</v>
      </c>
      <c r="N69" s="157">
        <f t="shared" si="21"/>
        <v>86.510067114093957</v>
      </c>
      <c r="P69" s="142">
        <v>4</v>
      </c>
      <c r="Q69" s="142">
        <v>35</v>
      </c>
      <c r="R69" s="157">
        <f t="shared" si="15"/>
        <v>23.48993288590604</v>
      </c>
      <c r="S69" s="157">
        <f t="shared" si="22"/>
        <v>76.510067114093957</v>
      </c>
      <c r="U69" s="142">
        <v>5</v>
      </c>
      <c r="V69" s="142">
        <v>83</v>
      </c>
      <c r="W69" s="142">
        <f t="shared" si="16"/>
        <v>55.70469798657718</v>
      </c>
      <c r="X69" s="142">
        <f t="shared" si="23"/>
        <v>44.29530201342282</v>
      </c>
      <c r="Z69" s="142">
        <v>6</v>
      </c>
      <c r="AA69" s="142">
        <v>88</v>
      </c>
      <c r="AB69" s="157">
        <f t="shared" si="24"/>
        <v>59.060402684563762</v>
      </c>
      <c r="AC69" s="157">
        <f t="shared" si="25"/>
        <v>40.939597315436238</v>
      </c>
      <c r="BT69"/>
      <c r="BU69"/>
      <c r="BV69"/>
      <c r="BW69"/>
    </row>
    <row r="70" spans="1:75" x14ac:dyDescent="0.25">
      <c r="A70" s="142">
        <v>1</v>
      </c>
      <c r="B70" s="142">
        <v>164</v>
      </c>
      <c r="C70" s="142">
        <f t="shared" si="17"/>
        <v>100</v>
      </c>
      <c r="D70" s="142">
        <f t="shared" si="18"/>
        <v>0</v>
      </c>
      <c r="F70" s="142">
        <v>2</v>
      </c>
      <c r="G70" s="142">
        <v>0</v>
      </c>
      <c r="H70" s="142">
        <f t="shared" si="19"/>
        <v>0</v>
      </c>
      <c r="I70" s="142">
        <f t="shared" si="20"/>
        <v>100</v>
      </c>
      <c r="K70" s="142">
        <v>3</v>
      </c>
      <c r="L70" s="142">
        <v>24.4</v>
      </c>
      <c r="M70" s="157">
        <f t="shared" si="14"/>
        <v>14.878048780487804</v>
      </c>
      <c r="N70" s="157">
        <f t="shared" si="21"/>
        <v>85.121951219512198</v>
      </c>
      <c r="P70" s="142">
        <v>4</v>
      </c>
      <c r="Q70" s="142">
        <v>56</v>
      </c>
      <c r="R70" s="157">
        <f t="shared" si="15"/>
        <v>34.146341463414636</v>
      </c>
      <c r="S70" s="157">
        <f t="shared" si="22"/>
        <v>65.853658536585357</v>
      </c>
      <c r="U70" s="142">
        <v>5</v>
      </c>
      <c r="V70" s="142">
        <v>63</v>
      </c>
      <c r="W70" s="142">
        <f t="shared" si="16"/>
        <v>38.414634146341463</v>
      </c>
      <c r="X70" s="142">
        <f t="shared" si="23"/>
        <v>61.585365853658537</v>
      </c>
      <c r="Z70" s="142">
        <v>6</v>
      </c>
      <c r="AA70" s="142">
        <v>72</v>
      </c>
      <c r="AB70" s="157">
        <f t="shared" si="24"/>
        <v>43.902439024390247</v>
      </c>
      <c r="AC70" s="157">
        <f t="shared" si="25"/>
        <v>56.097560975609753</v>
      </c>
      <c r="BT70"/>
      <c r="BU70"/>
      <c r="BV70"/>
      <c r="BW70"/>
    </row>
    <row r="71" spans="1:75" x14ac:dyDescent="0.25">
      <c r="A71" s="142">
        <v>1</v>
      </c>
      <c r="B71" s="142">
        <v>200</v>
      </c>
      <c r="C71" s="142">
        <f t="shared" si="17"/>
        <v>100</v>
      </c>
      <c r="D71" s="142">
        <f t="shared" si="18"/>
        <v>0</v>
      </c>
      <c r="F71" s="142">
        <v>2</v>
      </c>
      <c r="G71" s="142">
        <v>0</v>
      </c>
      <c r="H71" s="142">
        <f t="shared" si="19"/>
        <v>0</v>
      </c>
      <c r="I71" s="142">
        <f t="shared" si="20"/>
        <v>100</v>
      </c>
      <c r="K71" s="142">
        <v>3</v>
      </c>
      <c r="L71" s="142">
        <v>20.100000000000001</v>
      </c>
      <c r="M71" s="157">
        <f t="shared" si="14"/>
        <v>10.050000000000001</v>
      </c>
      <c r="N71" s="157">
        <f t="shared" si="21"/>
        <v>89.95</v>
      </c>
      <c r="P71" s="142">
        <v>4</v>
      </c>
      <c r="Q71" s="142">
        <v>72</v>
      </c>
      <c r="R71" s="157">
        <f t="shared" si="15"/>
        <v>36</v>
      </c>
      <c r="S71" s="157">
        <f t="shared" si="22"/>
        <v>64</v>
      </c>
      <c r="U71" s="142">
        <v>5</v>
      </c>
      <c r="V71" s="142">
        <v>85</v>
      </c>
      <c r="W71" s="142">
        <f t="shared" si="16"/>
        <v>42.5</v>
      </c>
      <c r="X71" s="142">
        <f t="shared" si="23"/>
        <v>57.5</v>
      </c>
      <c r="Z71" s="142">
        <v>6</v>
      </c>
      <c r="AA71" s="142">
        <v>48</v>
      </c>
      <c r="AB71" s="157">
        <f t="shared" si="24"/>
        <v>24</v>
      </c>
      <c r="AC71" s="157">
        <f t="shared" si="25"/>
        <v>76</v>
      </c>
      <c r="BT71"/>
      <c r="BU71"/>
      <c r="BV71"/>
      <c r="BW71"/>
    </row>
    <row r="72" spans="1:75" x14ac:dyDescent="0.25">
      <c r="A72" s="142">
        <v>1</v>
      </c>
      <c r="B72" s="142">
        <v>150</v>
      </c>
      <c r="C72" s="142">
        <f t="shared" si="17"/>
        <v>100</v>
      </c>
      <c r="D72" s="142">
        <f t="shared" si="18"/>
        <v>0</v>
      </c>
      <c r="F72" s="142">
        <v>2</v>
      </c>
      <c r="G72" s="142">
        <v>0</v>
      </c>
      <c r="H72" s="142">
        <f t="shared" si="19"/>
        <v>0</v>
      </c>
      <c r="I72" s="142">
        <f t="shared" si="20"/>
        <v>100</v>
      </c>
      <c r="K72" s="142">
        <v>3</v>
      </c>
      <c r="L72" s="142">
        <v>21.5</v>
      </c>
      <c r="M72" s="157">
        <f t="shared" si="14"/>
        <v>14.333333333333334</v>
      </c>
      <c r="N72" s="157">
        <f t="shared" si="21"/>
        <v>85.666666666666671</v>
      </c>
      <c r="P72" s="142">
        <v>4</v>
      </c>
      <c r="Q72" s="142">
        <v>78</v>
      </c>
      <c r="R72" s="157">
        <f t="shared" si="15"/>
        <v>52</v>
      </c>
      <c r="S72" s="157">
        <f t="shared" si="22"/>
        <v>48</v>
      </c>
      <c r="U72" s="142">
        <v>5</v>
      </c>
      <c r="V72" s="142">
        <v>72</v>
      </c>
      <c r="W72" s="142">
        <f t="shared" si="16"/>
        <v>48</v>
      </c>
      <c r="X72" s="142">
        <f t="shared" si="23"/>
        <v>52</v>
      </c>
      <c r="Z72" s="142">
        <v>6</v>
      </c>
      <c r="AA72" s="142">
        <v>60</v>
      </c>
      <c r="AB72" s="157">
        <f t="shared" si="24"/>
        <v>40</v>
      </c>
      <c r="AC72" s="157">
        <f t="shared" si="25"/>
        <v>60</v>
      </c>
      <c r="BT72"/>
      <c r="BU72"/>
      <c r="BV72"/>
      <c r="BW72"/>
    </row>
    <row r="73" spans="1:75" x14ac:dyDescent="0.25">
      <c r="A73" s="142">
        <v>1</v>
      </c>
      <c r="B73" s="142">
        <v>122</v>
      </c>
      <c r="C73" s="142">
        <f t="shared" si="17"/>
        <v>100</v>
      </c>
      <c r="D73" s="142">
        <f t="shared" si="18"/>
        <v>0</v>
      </c>
      <c r="F73" s="142">
        <v>2</v>
      </c>
      <c r="G73" s="142">
        <v>0</v>
      </c>
      <c r="H73" s="142">
        <f t="shared" si="19"/>
        <v>0</v>
      </c>
      <c r="I73" s="142">
        <f t="shared" si="20"/>
        <v>100</v>
      </c>
      <c r="K73" s="142">
        <v>3</v>
      </c>
      <c r="L73" s="142">
        <v>10.7</v>
      </c>
      <c r="M73" s="157">
        <f t="shared" si="14"/>
        <v>8.7704918032786878</v>
      </c>
      <c r="N73" s="157">
        <f t="shared" si="21"/>
        <v>91.229508196721312</v>
      </c>
      <c r="P73" s="142">
        <v>4</v>
      </c>
      <c r="Q73" s="142">
        <v>81</v>
      </c>
      <c r="R73" s="157">
        <f t="shared" si="15"/>
        <v>66.393442622950815</v>
      </c>
      <c r="S73" s="157">
        <f t="shared" si="22"/>
        <v>33.606557377049185</v>
      </c>
      <c r="U73" s="142">
        <v>5</v>
      </c>
      <c r="V73" s="142">
        <v>55</v>
      </c>
      <c r="W73" s="142">
        <f t="shared" si="16"/>
        <v>45.081967213114751</v>
      </c>
      <c r="X73" s="142">
        <f t="shared" si="23"/>
        <v>54.918032786885249</v>
      </c>
      <c r="Z73" s="142">
        <v>6</v>
      </c>
      <c r="AA73" s="142">
        <v>63</v>
      </c>
      <c r="AB73" s="157">
        <f t="shared" si="24"/>
        <v>51.639344262295083</v>
      </c>
      <c r="AC73" s="157">
        <f t="shared" si="25"/>
        <v>48.360655737704917</v>
      </c>
      <c r="BT73"/>
      <c r="BU73"/>
      <c r="BV73"/>
      <c r="BW73"/>
    </row>
    <row r="74" spans="1:75" x14ac:dyDescent="0.25">
      <c r="A74" s="142">
        <v>1</v>
      </c>
      <c r="B74" s="142">
        <v>155</v>
      </c>
      <c r="C74" s="142">
        <f t="shared" si="17"/>
        <v>100</v>
      </c>
      <c r="D74" s="142">
        <f t="shared" si="18"/>
        <v>0</v>
      </c>
      <c r="F74" s="142">
        <v>2</v>
      </c>
      <c r="G74" s="142">
        <v>0</v>
      </c>
      <c r="H74" s="142">
        <f t="shared" si="19"/>
        <v>0</v>
      </c>
      <c r="I74" s="142">
        <f t="shared" si="20"/>
        <v>100</v>
      </c>
      <c r="K74" s="142">
        <v>3</v>
      </c>
      <c r="L74" s="142">
        <v>14.6</v>
      </c>
      <c r="M74" s="157">
        <f t="shared" si="14"/>
        <v>9.4193548387096779</v>
      </c>
      <c r="N74" s="157">
        <f t="shared" si="21"/>
        <v>90.58064516129032</v>
      </c>
      <c r="P74" s="142">
        <v>4</v>
      </c>
      <c r="Q74" s="142">
        <v>87</v>
      </c>
      <c r="R74" s="157">
        <f t="shared" si="15"/>
        <v>56.129032258064512</v>
      </c>
      <c r="S74" s="157">
        <f t="shared" si="22"/>
        <v>43.870967741935488</v>
      </c>
      <c r="U74" s="142">
        <v>5</v>
      </c>
      <c r="V74" s="142">
        <v>63</v>
      </c>
      <c r="W74" s="142">
        <f t="shared" si="16"/>
        <v>40.645161290322577</v>
      </c>
      <c r="X74" s="142">
        <f t="shared" si="23"/>
        <v>59.354838709677423</v>
      </c>
      <c r="Z74" s="142">
        <v>6</v>
      </c>
      <c r="AA74" s="142">
        <v>78</v>
      </c>
      <c r="AB74" s="157">
        <f t="shared" si="24"/>
        <v>50.322580645161288</v>
      </c>
      <c r="AC74" s="157">
        <f t="shared" si="25"/>
        <v>49.677419354838712</v>
      </c>
      <c r="BT74"/>
      <c r="BU74"/>
      <c r="BV74"/>
      <c r="BW74"/>
    </row>
    <row r="75" spans="1:75" x14ac:dyDescent="0.25">
      <c r="A75" s="142">
        <v>1</v>
      </c>
      <c r="B75" s="142">
        <v>145</v>
      </c>
      <c r="C75" s="142">
        <f t="shared" si="17"/>
        <v>100</v>
      </c>
      <c r="D75" s="142">
        <f t="shared" si="18"/>
        <v>0</v>
      </c>
      <c r="F75" s="142">
        <v>2</v>
      </c>
      <c r="G75" s="142">
        <v>0</v>
      </c>
      <c r="H75" s="142">
        <f t="shared" si="19"/>
        <v>0</v>
      </c>
      <c r="I75" s="142">
        <f t="shared" si="20"/>
        <v>100</v>
      </c>
      <c r="K75" s="142">
        <v>3</v>
      </c>
      <c r="L75" s="142">
        <v>14</v>
      </c>
      <c r="M75" s="157">
        <f t="shared" si="14"/>
        <v>9.6551724137931032</v>
      </c>
      <c r="N75" s="157">
        <f t="shared" si="21"/>
        <v>90.34482758620689</v>
      </c>
      <c r="P75" s="142">
        <v>4</v>
      </c>
      <c r="Q75" s="142">
        <v>89</v>
      </c>
      <c r="R75" s="157">
        <f t="shared" si="15"/>
        <v>61.379310344827587</v>
      </c>
      <c r="S75" s="157">
        <f t="shared" si="22"/>
        <v>38.620689655172413</v>
      </c>
      <c r="U75" s="142">
        <v>5</v>
      </c>
      <c r="V75" s="142">
        <v>46</v>
      </c>
      <c r="W75" s="142">
        <f t="shared" si="16"/>
        <v>31.724137931034484</v>
      </c>
      <c r="X75" s="142">
        <f t="shared" si="23"/>
        <v>68.275862068965523</v>
      </c>
      <c r="Z75" s="142">
        <v>6</v>
      </c>
      <c r="AA75" s="142">
        <v>85</v>
      </c>
      <c r="AB75" s="157">
        <f t="shared" si="24"/>
        <v>58.620689655172406</v>
      </c>
      <c r="AC75" s="157">
        <f t="shared" si="25"/>
        <v>41.379310344827594</v>
      </c>
      <c r="BT75"/>
      <c r="BU75"/>
      <c r="BV75"/>
      <c r="BW75"/>
    </row>
    <row r="76" spans="1:75" x14ac:dyDescent="0.25">
      <c r="A76" s="142">
        <v>1</v>
      </c>
      <c r="B76" s="142">
        <v>133</v>
      </c>
      <c r="C76" s="142">
        <f t="shared" si="17"/>
        <v>100</v>
      </c>
      <c r="D76" s="142">
        <f t="shared" si="18"/>
        <v>0</v>
      </c>
      <c r="F76" s="142">
        <v>2</v>
      </c>
      <c r="G76" s="142">
        <v>0</v>
      </c>
      <c r="H76" s="142">
        <f t="shared" si="19"/>
        <v>0</v>
      </c>
      <c r="I76" s="142">
        <f t="shared" si="20"/>
        <v>100</v>
      </c>
      <c r="K76" s="142">
        <v>3</v>
      </c>
      <c r="L76" s="142">
        <v>10.8</v>
      </c>
      <c r="M76" s="157">
        <f t="shared" si="14"/>
        <v>8.1203007518797001</v>
      </c>
      <c r="N76" s="157">
        <f t="shared" si="21"/>
        <v>91.879699248120303</v>
      </c>
      <c r="P76" s="142">
        <v>4</v>
      </c>
      <c r="Q76" s="142">
        <v>47</v>
      </c>
      <c r="R76" s="157">
        <f t="shared" si="15"/>
        <v>35.338345864661655</v>
      </c>
      <c r="S76" s="157">
        <f t="shared" si="22"/>
        <v>64.661654135338352</v>
      </c>
      <c r="U76" s="142">
        <v>5</v>
      </c>
      <c r="V76" s="142">
        <v>62</v>
      </c>
      <c r="W76" s="142">
        <f t="shared" si="16"/>
        <v>46.616541353383454</v>
      </c>
      <c r="X76" s="142">
        <f t="shared" si="23"/>
        <v>53.383458646616546</v>
      </c>
      <c r="Z76" s="142">
        <v>6</v>
      </c>
      <c r="AA76" s="142">
        <v>67</v>
      </c>
      <c r="AB76" s="157">
        <f t="shared" si="24"/>
        <v>50.375939849624061</v>
      </c>
      <c r="AC76" s="157">
        <f t="shared" si="25"/>
        <v>49.624060150375939</v>
      </c>
      <c r="BT76"/>
      <c r="BU76"/>
      <c r="BV76"/>
      <c r="BW76"/>
    </row>
    <row r="77" spans="1:75" x14ac:dyDescent="0.25">
      <c r="A77" s="142">
        <v>1</v>
      </c>
      <c r="B77" s="142">
        <v>156</v>
      </c>
      <c r="C77" s="142">
        <f t="shared" si="17"/>
        <v>100</v>
      </c>
      <c r="D77" s="142">
        <f t="shared" si="18"/>
        <v>0</v>
      </c>
      <c r="F77" s="142">
        <v>2</v>
      </c>
      <c r="G77" s="142">
        <v>0</v>
      </c>
      <c r="H77" s="142">
        <f t="shared" si="19"/>
        <v>0</v>
      </c>
      <c r="I77" s="142">
        <f t="shared" si="20"/>
        <v>100</v>
      </c>
      <c r="K77" s="142">
        <v>3</v>
      </c>
      <c r="L77" s="142">
        <v>13.5</v>
      </c>
      <c r="M77" s="157">
        <f t="shared" si="14"/>
        <v>8.6538461538461533</v>
      </c>
      <c r="N77" s="157">
        <f t="shared" si="21"/>
        <v>91.34615384615384</v>
      </c>
      <c r="P77" s="142">
        <v>4</v>
      </c>
      <c r="Q77" s="142">
        <v>40</v>
      </c>
      <c r="R77" s="157">
        <f t="shared" si="15"/>
        <v>25.641025641025639</v>
      </c>
      <c r="S77" s="157">
        <f t="shared" si="22"/>
        <v>74.358974358974365</v>
      </c>
      <c r="U77" s="142">
        <v>5</v>
      </c>
      <c r="V77" s="142">
        <v>69</v>
      </c>
      <c r="W77" s="142">
        <f t="shared" si="16"/>
        <v>44.230769230769226</v>
      </c>
      <c r="X77" s="142">
        <f t="shared" si="23"/>
        <v>55.769230769230774</v>
      </c>
      <c r="Z77" s="142">
        <v>6</v>
      </c>
      <c r="AA77" s="142">
        <v>98</v>
      </c>
      <c r="AB77" s="157">
        <f t="shared" si="24"/>
        <v>62.820512820512818</v>
      </c>
      <c r="AC77" s="157">
        <f t="shared" si="25"/>
        <v>37.179487179487182</v>
      </c>
      <c r="BT77"/>
      <c r="BU77"/>
      <c r="BV77"/>
      <c r="BW77"/>
    </row>
    <row r="78" spans="1:75" x14ac:dyDescent="0.25">
      <c r="A78" s="161">
        <v>1</v>
      </c>
      <c r="B78" s="161">
        <v>100</v>
      </c>
      <c r="C78" s="161">
        <f t="shared" si="17"/>
        <v>100</v>
      </c>
      <c r="D78" s="142">
        <f t="shared" si="18"/>
        <v>0</v>
      </c>
      <c r="F78" s="161">
        <v>2</v>
      </c>
      <c r="G78" s="161">
        <v>0</v>
      </c>
      <c r="H78" s="161">
        <f t="shared" si="19"/>
        <v>0</v>
      </c>
      <c r="I78" s="142">
        <f t="shared" si="20"/>
        <v>100</v>
      </c>
      <c r="K78" s="161">
        <v>3</v>
      </c>
      <c r="L78" s="161">
        <v>14.5</v>
      </c>
      <c r="M78" s="170">
        <f t="shared" si="14"/>
        <v>14.499999999999998</v>
      </c>
      <c r="N78" s="157">
        <f t="shared" si="21"/>
        <v>85.5</v>
      </c>
      <c r="P78" s="161">
        <v>4</v>
      </c>
      <c r="Q78" s="161">
        <v>36</v>
      </c>
      <c r="R78" s="170">
        <f t="shared" si="15"/>
        <v>36</v>
      </c>
      <c r="S78" s="157">
        <f t="shared" si="22"/>
        <v>64</v>
      </c>
      <c r="U78" s="161">
        <v>5</v>
      </c>
      <c r="V78" s="161">
        <v>65</v>
      </c>
      <c r="W78" s="161">
        <f t="shared" si="16"/>
        <v>65</v>
      </c>
      <c r="X78" s="142">
        <f t="shared" si="23"/>
        <v>35</v>
      </c>
      <c r="Z78" s="161">
        <v>6</v>
      </c>
      <c r="AA78" s="161">
        <v>75</v>
      </c>
      <c r="AB78" s="157">
        <f t="shared" si="24"/>
        <v>75</v>
      </c>
      <c r="AC78" s="157">
        <f t="shared" si="25"/>
        <v>25</v>
      </c>
      <c r="BT78"/>
      <c r="BU78"/>
      <c r="BV78"/>
      <c r="BW78"/>
    </row>
    <row r="79" spans="1:75" x14ac:dyDescent="0.25">
      <c r="A79" s="163" t="s">
        <v>6</v>
      </c>
      <c r="B79" s="163">
        <f>AVERAGE(B52:B78)</f>
        <v>154.33333333333334</v>
      </c>
      <c r="C79" s="163">
        <f t="shared" ref="C79:AC79" si="26">AVERAGE(C52:C78)</f>
        <v>100</v>
      </c>
      <c r="D79" s="163">
        <f t="shared" si="26"/>
        <v>0</v>
      </c>
      <c r="E79" s="163"/>
      <c r="F79" s="163">
        <f t="shared" si="26"/>
        <v>2</v>
      </c>
      <c r="G79" s="163">
        <f t="shared" si="26"/>
        <v>0</v>
      </c>
      <c r="H79" s="163">
        <f t="shared" si="26"/>
        <v>0</v>
      </c>
      <c r="I79" s="163">
        <f t="shared" si="26"/>
        <v>100</v>
      </c>
      <c r="J79" s="165"/>
      <c r="K79" s="163">
        <f t="shared" si="26"/>
        <v>3</v>
      </c>
      <c r="L79" s="163">
        <f t="shared" si="26"/>
        <v>17.18888888888889</v>
      </c>
      <c r="M79" s="163">
        <f t="shared" si="26"/>
        <v>11.349670647742052</v>
      </c>
      <c r="N79" s="163">
        <f t="shared" si="26"/>
        <v>88.650329352257941</v>
      </c>
      <c r="O79" s="163"/>
      <c r="P79" s="163">
        <f t="shared" si="26"/>
        <v>4</v>
      </c>
      <c r="Q79" s="163">
        <f t="shared" si="26"/>
        <v>60.777777777777779</v>
      </c>
      <c r="R79" s="163">
        <f t="shared" si="26"/>
        <v>40.420797650331949</v>
      </c>
      <c r="S79" s="163">
        <f t="shared" si="26"/>
        <v>59.579202349668051</v>
      </c>
      <c r="T79" s="165"/>
      <c r="U79" s="163">
        <f t="shared" si="26"/>
        <v>5</v>
      </c>
      <c r="V79" s="163">
        <f t="shared" si="26"/>
        <v>71.407407407407405</v>
      </c>
      <c r="W79" s="163">
        <f t="shared" si="26"/>
        <v>49.458711706909583</v>
      </c>
      <c r="X79" s="163">
        <f t="shared" si="26"/>
        <v>50.541288293090417</v>
      </c>
      <c r="Y79" s="165"/>
      <c r="Z79" s="163">
        <f t="shared" si="26"/>
        <v>6</v>
      </c>
      <c r="AA79" s="163">
        <f t="shared" si="26"/>
        <v>74</v>
      </c>
      <c r="AB79" s="163">
        <f t="shared" si="26"/>
        <v>50.924101813753659</v>
      </c>
      <c r="AC79" s="163">
        <f t="shared" si="26"/>
        <v>49.075898186246341</v>
      </c>
      <c r="BT79"/>
      <c r="BU79"/>
      <c r="BV79"/>
      <c r="BW79"/>
    </row>
    <row r="80" spans="1:75" x14ac:dyDescent="0.25">
      <c r="A80" s="163" t="s">
        <v>21</v>
      </c>
      <c r="B80" s="163">
        <f>STDEV(B52:B78)</f>
        <v>34.536491292099008</v>
      </c>
      <c r="C80" s="171">
        <v>0</v>
      </c>
      <c r="D80" s="163">
        <f>STDEV(C52:C78)</f>
        <v>0</v>
      </c>
      <c r="E80" s="163"/>
      <c r="F80" s="163">
        <f t="shared" ref="F80:AC80" si="27">STDEV(F52:F78)</f>
        <v>0</v>
      </c>
      <c r="G80" s="163">
        <f t="shared" si="27"/>
        <v>0</v>
      </c>
      <c r="H80" s="163">
        <f t="shared" si="27"/>
        <v>0</v>
      </c>
      <c r="I80" s="163">
        <f t="shared" si="27"/>
        <v>0</v>
      </c>
      <c r="J80" s="165"/>
      <c r="K80" s="163">
        <f t="shared" si="27"/>
        <v>0</v>
      </c>
      <c r="L80" s="163">
        <f t="shared" si="27"/>
        <v>5.4528985470208848</v>
      </c>
      <c r="M80" s="163">
        <f t="shared" si="27"/>
        <v>3.2142718240032404</v>
      </c>
      <c r="N80" s="163">
        <f t="shared" si="27"/>
        <v>3.2142718240032302</v>
      </c>
      <c r="O80" s="163"/>
      <c r="P80" s="163">
        <f t="shared" si="27"/>
        <v>0</v>
      </c>
      <c r="Q80" s="163">
        <f t="shared" si="27"/>
        <v>23.080683454307607</v>
      </c>
      <c r="R80" s="163">
        <f t="shared" si="27"/>
        <v>14.953449142288521</v>
      </c>
      <c r="S80" s="163">
        <f t="shared" si="27"/>
        <v>14.95344914228853</v>
      </c>
      <c r="T80" s="165"/>
      <c r="U80" s="163">
        <f t="shared" si="27"/>
        <v>0</v>
      </c>
      <c r="V80" s="163">
        <f t="shared" si="27"/>
        <v>13.582396014013183</v>
      </c>
      <c r="W80" s="163">
        <f t="shared" si="27"/>
        <v>18.637957667771705</v>
      </c>
      <c r="X80" s="163">
        <f t="shared" si="27"/>
        <v>18.63795766777169</v>
      </c>
      <c r="Y80" s="163"/>
      <c r="Z80" s="163">
        <f t="shared" si="27"/>
        <v>0</v>
      </c>
      <c r="AA80" s="163">
        <f t="shared" si="27"/>
        <v>18.384776310850235</v>
      </c>
      <c r="AB80" s="163">
        <f t="shared" si="27"/>
        <v>18.876021426485302</v>
      </c>
      <c r="AC80" s="163">
        <f t="shared" si="27"/>
        <v>18.876021426485309</v>
      </c>
      <c r="BT80"/>
      <c r="BU80"/>
      <c r="BV80"/>
      <c r="BW80"/>
    </row>
    <row r="81" spans="72:75" x14ac:dyDescent="0.25">
      <c r="BT81"/>
      <c r="BU81"/>
      <c r="BV81"/>
      <c r="BW8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S. sanguinis</vt:lpstr>
      <vt:lpstr>SPSS-Ssanguinis</vt:lpstr>
      <vt:lpstr>S. mutans</vt:lpstr>
      <vt:lpstr>SPSS-Sm</vt:lpstr>
      <vt:lpstr>S. sanguinis+S. mutans</vt:lpstr>
      <vt:lpstr>SPSS-sgi+sm-update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2015-09-15T00:38:22Z</cp:lastPrinted>
  <dcterms:created xsi:type="dcterms:W3CDTF">2015-04-06T01:59:30Z</dcterms:created>
  <dcterms:modified xsi:type="dcterms:W3CDTF">2016-04-04T07:09:04Z</dcterms:modified>
</cp:coreProperties>
</file>