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odeName="ThisWorkbook" autoCompressPictures="0"/>
  <bookViews>
    <workbookView xWindow="0" yWindow="0" windowWidth="25600" windowHeight="14320" firstSheet="8" activeTab="8"/>
  </bookViews>
  <sheets>
    <sheet name="ANOVA_HID" sheetId="4" state="hidden" r:id="rId1"/>
    <sheet name="ANOVA1_HID" sheetId="6" state="hidden" r:id="rId2"/>
    <sheet name="ANOVA_HID1" sheetId="9" state="hidden" r:id="rId3"/>
    <sheet name="ANCOVA_HID" sheetId="11" state="hidden" r:id="rId4"/>
    <sheet name="ANOVA1_HID1" sheetId="13" state="hidden" r:id="rId5"/>
    <sheet name="ANOVA2_HID" sheetId="15" state="hidden" r:id="rId6"/>
    <sheet name="ANOVA3_HID" sheetId="17" state="hidden" r:id="rId7"/>
    <sheet name="ANOVA4_HID" sheetId="19" state="hidden" r:id="rId8"/>
    <sheet name="Hoja1" sheetId="1" r:id="rId9"/>
    <sheet name="ANOVA3" sheetId="16" r:id="rId10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2" i="1"/>
  <c r="E2" i="1"/>
</calcChain>
</file>

<file path=xl/sharedStrings.xml><?xml version="1.0" encoding="utf-8"?>
<sst xmlns="http://schemas.openxmlformats.org/spreadsheetml/2006/main" count="395" uniqueCount="117">
  <si>
    <t>ANA</t>
  </si>
  <si>
    <t>2-4 D</t>
  </si>
  <si>
    <t>ANA,2-4 D</t>
  </si>
  <si>
    <t>BAP</t>
  </si>
  <si>
    <t>ANA,BAP</t>
  </si>
  <si>
    <t>2-4 D,BAP</t>
  </si>
  <si>
    <t>ANA,2-4 D,BAP</t>
  </si>
  <si>
    <t>KIN</t>
  </si>
  <si>
    <t>ANA,KIN</t>
  </si>
  <si>
    <t>2-4 D,KIN</t>
  </si>
  <si>
    <t>ANA,2-4 D,KIN</t>
  </si>
  <si>
    <t>BAP,KIN</t>
  </si>
  <si>
    <t>ANA,BAP.KIN</t>
  </si>
  <si>
    <t>2-4 D,BAP,KIN</t>
  </si>
  <si>
    <t>ANA,2-4 D,BAP,KIN</t>
  </si>
  <si>
    <t>A</t>
  </si>
  <si>
    <t>Constraints: an=0</t>
  </si>
  <si>
    <t>Confidence interval (%): 95</t>
  </si>
  <si>
    <t>Tolerance: 0.0001</t>
  </si>
  <si>
    <t>Use least squares means: No</t>
  </si>
  <si>
    <t>Regression of variable Raíz cuadrada de X+1:</t>
  </si>
  <si>
    <t>Goodness of fit statistics:</t>
  </si>
  <si>
    <t>Observations</t>
  </si>
  <si>
    <t>Sum of weights</t>
  </si>
  <si>
    <t>DF</t>
  </si>
  <si>
    <t>R²</t>
  </si>
  <si>
    <t>Adjusted R²</t>
  </si>
  <si>
    <t>MSE</t>
  </si>
  <si>
    <t>RMSE</t>
  </si>
  <si>
    <t>MAPE</t>
  </si>
  <si>
    <t>DW</t>
  </si>
  <si>
    <t>Cp</t>
  </si>
  <si>
    <t>AIC</t>
  </si>
  <si>
    <t>SBC</t>
  </si>
  <si>
    <t>PC</t>
  </si>
  <si>
    <t>Analysis of variance:</t>
  </si>
  <si>
    <t>Source</t>
  </si>
  <si>
    <t>Sum of squares</t>
  </si>
  <si>
    <t>Mean squares</t>
  </si>
  <si>
    <t>F</t>
  </si>
  <si>
    <t>Pr &gt; F</t>
  </si>
  <si>
    <t>Model</t>
  </si>
  <si>
    <t>Error</t>
  </si>
  <si>
    <t>Corrected Total</t>
  </si>
  <si>
    <t>Computed against model Y=Mean(Y)</t>
  </si>
  <si>
    <t>Model parameters:</t>
  </si>
  <si>
    <t>Value</t>
  </si>
  <si>
    <t>Standard error</t>
  </si>
  <si>
    <t>t</t>
  </si>
  <si>
    <t>Pr &gt; |t|</t>
  </si>
  <si>
    <t>Lower bound (95%)</t>
  </si>
  <si>
    <t>Upper bound (95%)</t>
  </si>
  <si>
    <t>Intercept</t>
  </si>
  <si>
    <t>Tratamiento-2-4 D</t>
  </si>
  <si>
    <t>Tratamiento-2-4 D,BAP</t>
  </si>
  <si>
    <t>Tratamiento-2-4 D,BAP,KIN</t>
  </si>
  <si>
    <t>Tratamiento-2-4 D,KIN</t>
  </si>
  <si>
    <t>Tratamiento-ANA</t>
  </si>
  <si>
    <t>Tratamiento-ANA,2-4 D</t>
  </si>
  <si>
    <t>Tratamiento-ANA,2-4 D,BAP</t>
  </si>
  <si>
    <t>Tratamiento-ANA,2-4 D,BAP,KIN</t>
  </si>
  <si>
    <t>Tratamiento-ANA,2-4 D,KIN</t>
  </si>
  <si>
    <t>Tratamiento-ANA,BAP</t>
  </si>
  <si>
    <t>Tratamiento-ANA,BAP.KIN</t>
  </si>
  <si>
    <t>Tratamiento-ANA,KIN</t>
  </si>
  <si>
    <t>Tratamiento-BAP</t>
  </si>
  <si>
    <t>Tratamiento-BAP,KIN</t>
  </si>
  <si>
    <t>Tratamiento-KIN</t>
  </si>
  <si>
    <t>Tratamiento-Testigo</t>
  </si>
  <si>
    <t>Equation of the model:</t>
  </si>
  <si>
    <t>Means charts:</t>
  </si>
  <si>
    <t xml:space="preserve"> </t>
  </si>
  <si>
    <t>Contrast</t>
  </si>
  <si>
    <t>Difference</t>
  </si>
  <si>
    <t>Standardized difference</t>
  </si>
  <si>
    <t>Critical value</t>
  </si>
  <si>
    <t>Pr &gt; Diff</t>
  </si>
  <si>
    <t>Significant</t>
  </si>
  <si>
    <t>BAP vs ANA</t>
  </si>
  <si>
    <t>BAP vs KIN</t>
  </si>
  <si>
    <t>KIN vs ANA</t>
  </si>
  <si>
    <t>No</t>
  </si>
  <si>
    <t>Tukey's d critical value:</t>
  </si>
  <si>
    <t>Category</t>
  </si>
  <si>
    <t>Mean</t>
  </si>
  <si>
    <t>Groups</t>
  </si>
  <si>
    <t>Yes</t>
  </si>
  <si>
    <t>B</t>
  </si>
  <si>
    <t>&lt; 0.0001</t>
  </si>
  <si>
    <t>2,4-D</t>
  </si>
  <si>
    <t>Auxina-2,4-D</t>
  </si>
  <si>
    <t>Auxina-ANA</t>
  </si>
  <si>
    <t>Auxina-Testigo</t>
  </si>
  <si>
    <t>Citoquinina-BAP</t>
  </si>
  <si>
    <t>Citoquinina-KIN</t>
  </si>
  <si>
    <t>Citoquinina-Testigo</t>
  </si>
  <si>
    <t>ANA vs 2,4-D</t>
  </si>
  <si>
    <t>T-2,4-D</t>
  </si>
  <si>
    <t>T-ANA</t>
  </si>
  <si>
    <t>T-BAP</t>
  </si>
  <si>
    <t>T-KIN</t>
  </si>
  <si>
    <t>T-Testigo</t>
  </si>
  <si>
    <t>T / Tukey (HSD) / Analysis of the differences between the categories with a confidence interval of 95%:</t>
  </si>
  <si>
    <t>BAP vs 2,4-D</t>
  </si>
  <si>
    <t>KIN vs 2,4-D</t>
  </si>
  <si>
    <t>XLSTAT 2013.2.01 - ANOVA - on 10/23/2015 at 3:44:53 PM</t>
  </si>
  <si>
    <t>Y / Quantitative: Workbook = Callo Anova Marcos.xlsx / Sheet = Hoja1 / Range = Hoja1!$K$1:$K$149 / 148 rows and 1 column</t>
  </si>
  <si>
    <t>X / Qualitative: Workbook = Callo Anova Marcos.xlsx / Sheet = Hoja1 / Range = Hoja1!$J$1:$J$149 / 148 rows and 1 column</t>
  </si>
  <si>
    <t>Raíz cuadrada de X+1 = 22.3741198289807-10.0923827547276*T-2,4-D-4.12966190580854*T-ANA+4.41221445237368*T-BAP</t>
  </si>
  <si>
    <t>Treatment</t>
  </si>
  <si>
    <t>Replication</t>
  </si>
  <si>
    <t>Callus (g)</t>
  </si>
  <si>
    <t>Callus (mg)</t>
  </si>
  <si>
    <t>Square root of X+1</t>
  </si>
  <si>
    <t>Blank</t>
  </si>
  <si>
    <t>ANALYSIS OF VARIANCE</t>
  </si>
  <si>
    <t>Regression of variable SQUARE ROOT OF X+1: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</si>
</sst>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/>
    <xf numFmtId="164" fontId="0" fillId="0" borderId="2" xfId="0" applyNumberFormat="1" applyBorder="1" applyAlignment="1"/>
    <xf numFmtId="164" fontId="0" fillId="0" borderId="0" xfId="0" applyNumberFormat="1" applyAlignment="1"/>
    <xf numFmtId="164" fontId="0" fillId="0" borderId="1" xfId="0" applyNumberFormat="1" applyBorder="1" applyAlignment="1"/>
    <xf numFmtId="0" fontId="0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3" xfId="0" applyNumberFormat="1" applyBorder="1" applyAlignment="1"/>
    <xf numFmtId="0" fontId="0" fillId="0" borderId="0" xfId="0" applyNumberFormat="1" applyAlignment="1"/>
    <xf numFmtId="0" fontId="0" fillId="0" borderId="1" xfId="0" applyNumberFormat="1" applyBorder="1" applyAlignment="1"/>
    <xf numFmtId="164" fontId="0" fillId="0" borderId="3" xfId="0" applyNumberFormat="1" applyBorder="1" applyAlignment="1"/>
    <xf numFmtId="0" fontId="4" fillId="0" borderId="0" xfId="0" applyFont="1"/>
    <xf numFmtId="0" fontId="0" fillId="0" borderId="0" xfId="0" applyFont="1"/>
    <xf numFmtId="49" fontId="0" fillId="0" borderId="0" xfId="0" applyNumberFormat="1" applyAlignment="1"/>
    <xf numFmtId="49" fontId="0" fillId="0" borderId="2" xfId="0" applyNumberFormat="1" applyBorder="1" applyAlignment="1"/>
    <xf numFmtId="49" fontId="0" fillId="0" borderId="1" xfId="0" applyNumberFormat="1" applyBorder="1" applyAlignment="1"/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left"/>
    </xf>
    <xf numFmtId="164" fontId="0" fillId="3" borderId="3" xfId="0" applyNumberFormat="1" applyFill="1" applyBorder="1" applyAlignment="1"/>
  </cellXfs>
  <cellStyles count="1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5B9BD5"/>
              </a:solidFill>
              <a:prstDash val="solid"/>
            </a:ln>
            <a:effectLst/>
          </c:spPr>
          <c:invertIfNegative val="0"/>
          <c:cat>
            <c:strRef>
              <c:f>ANOVA3_HID!$B$2:$B$5</c:f>
              <c:strCache>
                <c:ptCount val="4"/>
                <c:pt idx="0">
                  <c:v>T-2,4-D</c:v>
                </c:pt>
                <c:pt idx="1">
                  <c:v>T-ANA</c:v>
                </c:pt>
                <c:pt idx="2">
                  <c:v>T-BAP</c:v>
                </c:pt>
                <c:pt idx="3">
                  <c:v>T-KIN</c:v>
                </c:pt>
              </c:strCache>
            </c:strRef>
          </c:cat>
          <c:val>
            <c:numRef>
              <c:f>ANOVA3_HID!$C$2:$C$5</c:f>
              <c:numCache>
                <c:formatCode>0.000</c:formatCode>
                <c:ptCount val="4"/>
                <c:pt idx="0">
                  <c:v>12.28173707425313</c:v>
                </c:pt>
                <c:pt idx="1">
                  <c:v>18.24445792317218</c:v>
                </c:pt>
                <c:pt idx="2">
                  <c:v>26.7863342813544</c:v>
                </c:pt>
                <c:pt idx="3">
                  <c:v>22.37411982898072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199256"/>
        <c:axId val="2104223896"/>
      </c:barChart>
      <c:catAx>
        <c:axId val="210419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T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04223896"/>
        <c:crosses val="autoZero"/>
        <c:auto val="1"/>
        <c:lblAlgn val="ctr"/>
        <c:lblOffset val="100"/>
        <c:noMultiLvlLbl val="0"/>
      </c:catAx>
      <c:valAx>
        <c:axId val="2104223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Raíz cuadrada de X+1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04199256"/>
        <c:crosses val="autoZero"/>
        <c:crossBetween val="between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5B9BD5"/>
              </a:solidFill>
              <a:prstDash val="solid"/>
            </a:ln>
            <a:effectLst/>
          </c:spPr>
          <c:invertIfNegative val="0"/>
          <c:cat>
            <c:strRef>
              <c:f>ANOVA3_HID!$B$2:$B$5</c:f>
              <c:strCache>
                <c:ptCount val="4"/>
                <c:pt idx="0">
                  <c:v>T-2,4-D</c:v>
                </c:pt>
                <c:pt idx="1">
                  <c:v>T-ANA</c:v>
                </c:pt>
                <c:pt idx="2">
                  <c:v>T-BAP</c:v>
                </c:pt>
                <c:pt idx="3">
                  <c:v>T-KIN</c:v>
                </c:pt>
              </c:strCache>
            </c:strRef>
          </c:cat>
          <c:val>
            <c:numRef>
              <c:f>ANOVA3_HID!$C$2:$C$5</c:f>
              <c:numCache>
                <c:formatCode>0.000</c:formatCode>
                <c:ptCount val="4"/>
                <c:pt idx="0">
                  <c:v>12.28173707425313</c:v>
                </c:pt>
                <c:pt idx="1">
                  <c:v>18.24445792317218</c:v>
                </c:pt>
                <c:pt idx="2">
                  <c:v>26.7863342813544</c:v>
                </c:pt>
                <c:pt idx="3">
                  <c:v>22.37411982898072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988808"/>
        <c:axId val="2100995624"/>
      </c:barChart>
      <c:catAx>
        <c:axId val="210098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T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00995624"/>
        <c:crosses val="autoZero"/>
        <c:auto val="1"/>
        <c:lblAlgn val="ctr"/>
        <c:lblOffset val="100"/>
        <c:noMultiLvlLbl val="0"/>
      </c:catAx>
      <c:valAx>
        <c:axId val="2100995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Raíz cuadrada de X+1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00988808"/>
        <c:crosses val="autoZero"/>
        <c:crossBetween val="between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55</xdr:row>
      <xdr:rowOff>0</xdr:rowOff>
    </xdr:from>
    <xdr:to>
      <xdr:col>15</xdr:col>
      <xdr:colOff>0</xdr:colOff>
      <xdr:row>73</xdr:row>
      <xdr:rowOff>0</xdr:rowOff>
    </xdr:to>
    <xdr:graphicFrame macro="">
      <xdr:nvGraphicFramePr>
        <xdr:cNvPr id="3" name="Chart 1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C17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53</v>
      </c>
      <c r="C2" s="8">
        <v>19.379512755963891</v>
      </c>
    </row>
    <row r="3" spans="2:3">
      <c r="B3" s="19" t="s">
        <v>54</v>
      </c>
      <c r="C3" s="9">
        <v>8.548548251124215</v>
      </c>
    </row>
    <row r="4" spans="2:3">
      <c r="B4" s="19" t="s">
        <v>55</v>
      </c>
      <c r="C4" s="9">
        <v>21.537324633860681</v>
      </c>
    </row>
    <row r="5" spans="2:3">
      <c r="B5" s="19" t="s">
        <v>56</v>
      </c>
      <c r="C5" s="9">
        <v>0.9999999999999688</v>
      </c>
    </row>
    <row r="6" spans="2:3">
      <c r="B6" s="19" t="s">
        <v>57</v>
      </c>
      <c r="C6" s="9">
        <v>3.1962411464596459</v>
      </c>
    </row>
    <row r="7" spans="2:3">
      <c r="B7" s="19" t="s">
        <v>58</v>
      </c>
      <c r="C7" s="9">
        <v>7.1277168078225532</v>
      </c>
    </row>
    <row r="8" spans="2:3">
      <c r="B8" s="19" t="s">
        <v>59</v>
      </c>
      <c r="C8" s="9">
        <v>12.463618649458677</v>
      </c>
    </row>
    <row r="9" spans="2:3">
      <c r="B9" s="19" t="s">
        <v>60</v>
      </c>
      <c r="C9" s="9">
        <v>26.360383217286596</v>
      </c>
    </row>
    <row r="10" spans="2:3">
      <c r="B10" s="19" t="s">
        <v>61</v>
      </c>
      <c r="C10" s="9">
        <v>0.9999999999999688</v>
      </c>
    </row>
    <row r="11" spans="2:3">
      <c r="B11" s="19" t="s">
        <v>62</v>
      </c>
      <c r="C11" s="9">
        <v>27.465468160742603</v>
      </c>
    </row>
    <row r="12" spans="2:3">
      <c r="B12" s="19" t="s">
        <v>63</v>
      </c>
      <c r="C12" s="9">
        <v>43.436476011489489</v>
      </c>
    </row>
    <row r="13" spans="2:3">
      <c r="B13" s="19" t="s">
        <v>64</v>
      </c>
      <c r="C13" s="9">
        <v>17.568727993557179</v>
      </c>
    </row>
    <row r="14" spans="2:3">
      <c r="B14" s="19" t="s">
        <v>65</v>
      </c>
      <c r="C14" s="9">
        <v>12.826370298414879</v>
      </c>
    </row>
    <row r="15" spans="2:3">
      <c r="B15" s="19" t="s">
        <v>66</v>
      </c>
      <c r="C15" s="9">
        <v>41.023417603374611</v>
      </c>
    </row>
    <row r="16" spans="2:3">
      <c r="B16" s="19" t="s">
        <v>67</v>
      </c>
      <c r="C16" s="9">
        <v>9.9673333090926821</v>
      </c>
    </row>
    <row r="17" spans="2:3" ht="15" thickBot="1">
      <c r="B17" s="21" t="s">
        <v>68</v>
      </c>
      <c r="C17" s="10">
        <v>0.9999999999999688</v>
      </c>
    </row>
  </sheetData>
  <pageMargins left="0.75" right="0.75" top="1" bottom="1" header="0.5" footer="0.5"/>
  <ignoredErrors>
    <ignoredError sqref="B2:B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B1:H91"/>
  <sheetViews>
    <sheetView workbookViewId="0">
      <selection sqref="A1:O94"/>
    </sheetView>
  </sheetViews>
  <sheetFormatPr baseColWidth="10" defaultRowHeight="14" x14ac:dyDescent="0"/>
  <sheetData>
    <row r="1" spans="2:3">
      <c r="B1" t="s">
        <v>105</v>
      </c>
    </row>
    <row r="2" spans="2:3">
      <c r="B2" t="s">
        <v>106</v>
      </c>
    </row>
    <row r="3" spans="2:3">
      <c r="B3" t="s">
        <v>107</v>
      </c>
    </row>
    <row r="4" spans="2:3">
      <c r="B4" t="s">
        <v>16</v>
      </c>
    </row>
    <row r="5" spans="2:3">
      <c r="B5" t="s">
        <v>17</v>
      </c>
    </row>
    <row r="6" spans="2:3">
      <c r="B6" t="s">
        <v>18</v>
      </c>
    </row>
    <row r="7" spans="2:3">
      <c r="B7" t="s">
        <v>19</v>
      </c>
    </row>
    <row r="10" spans="2:3">
      <c r="B10" s="4" t="s">
        <v>20</v>
      </c>
    </row>
    <row r="12" spans="2:3">
      <c r="B12" t="s">
        <v>21</v>
      </c>
    </row>
    <row r="13" spans="2:3" ht="15" thickBot="1"/>
    <row r="14" spans="2:3">
      <c r="B14" s="6" t="s">
        <v>22</v>
      </c>
      <c r="C14" s="8">
        <v>148</v>
      </c>
    </row>
    <row r="15" spans="2:3">
      <c r="B15" s="5" t="s">
        <v>23</v>
      </c>
      <c r="C15" s="9">
        <v>148</v>
      </c>
    </row>
    <row r="16" spans="2:3">
      <c r="B16" s="5" t="s">
        <v>24</v>
      </c>
      <c r="C16" s="9">
        <v>144</v>
      </c>
    </row>
    <row r="17" spans="2:7">
      <c r="B17" s="5" t="s">
        <v>25</v>
      </c>
      <c r="C17" s="9">
        <v>4.0823984845071992E-2</v>
      </c>
    </row>
    <row r="18" spans="2:7">
      <c r="B18" s="5" t="s">
        <v>26</v>
      </c>
      <c r="C18" s="9">
        <v>2.0841151196010994E-2</v>
      </c>
    </row>
    <row r="19" spans="2:7">
      <c r="B19" s="5" t="s">
        <v>27</v>
      </c>
      <c r="C19" s="9">
        <v>691.07936303706822</v>
      </c>
    </row>
    <row r="20" spans="2:7">
      <c r="B20" s="5" t="s">
        <v>28</v>
      </c>
      <c r="C20" s="9">
        <v>26.288388368956134</v>
      </c>
    </row>
    <row r="21" spans="2:7">
      <c r="B21" s="5" t="s">
        <v>29</v>
      </c>
      <c r="C21" s="9">
        <v>1166.9807118416675</v>
      </c>
    </row>
    <row r="22" spans="2:7">
      <c r="B22" s="5" t="s">
        <v>30</v>
      </c>
      <c r="C22" s="9">
        <v>1.6061085269751334</v>
      </c>
    </row>
    <row r="23" spans="2:7">
      <c r="B23" s="5" t="s">
        <v>31</v>
      </c>
      <c r="C23" s="9">
        <v>4</v>
      </c>
    </row>
    <row r="24" spans="2:7">
      <c r="B24" s="5" t="s">
        <v>32</v>
      </c>
      <c r="C24" s="9">
        <v>971.60664292304898</v>
      </c>
    </row>
    <row r="25" spans="2:7">
      <c r="B25" s="5" t="s">
        <v>33</v>
      </c>
      <c r="C25" s="9">
        <v>983.59549201810546</v>
      </c>
    </row>
    <row r="26" spans="2:7" ht="15" thickBot="1">
      <c r="B26" s="7" t="s">
        <v>34</v>
      </c>
      <c r="C26" s="10">
        <v>1.0124635715524242</v>
      </c>
    </row>
    <row r="29" spans="2:7">
      <c r="B29" t="s">
        <v>35</v>
      </c>
    </row>
    <row r="30" spans="2:7" ht="15" thickBot="1"/>
    <row r="31" spans="2:7">
      <c r="B31" s="11" t="s">
        <v>36</v>
      </c>
      <c r="C31" s="11" t="s">
        <v>24</v>
      </c>
      <c r="D31" s="11" t="s">
        <v>37</v>
      </c>
      <c r="E31" s="11" t="s">
        <v>38</v>
      </c>
      <c r="F31" s="11" t="s">
        <v>39</v>
      </c>
      <c r="G31" s="11" t="s">
        <v>40</v>
      </c>
    </row>
    <row r="32" spans="2:7">
      <c r="B32" s="12" t="s">
        <v>41</v>
      </c>
      <c r="C32" s="13">
        <v>3</v>
      </c>
      <c r="D32" s="16">
        <v>4235.5274440308858</v>
      </c>
      <c r="E32" s="16">
        <v>1411.8424813436286</v>
      </c>
      <c r="F32" s="16">
        <v>2.0429527444417408</v>
      </c>
      <c r="G32" s="16">
        <v>4.9000000000000002E-2</v>
      </c>
    </row>
    <row r="33" spans="2:8">
      <c r="B33" s="5" t="s">
        <v>42</v>
      </c>
      <c r="C33" s="14">
        <v>144</v>
      </c>
      <c r="D33" s="9">
        <v>99515.428277337822</v>
      </c>
      <c r="E33" s="9">
        <v>691.07936303706822</v>
      </c>
      <c r="F33" s="9"/>
      <c r="G33" s="9"/>
    </row>
    <row r="34" spans="2:8" ht="15" thickBot="1">
      <c r="B34" s="7" t="s">
        <v>43</v>
      </c>
      <c r="C34" s="15">
        <v>147</v>
      </c>
      <c r="D34" s="10">
        <v>103750.95572136871</v>
      </c>
      <c r="E34" s="10"/>
      <c r="F34" s="10"/>
      <c r="G34" s="10"/>
    </row>
    <row r="35" spans="2:8">
      <c r="B35" s="17" t="s">
        <v>44</v>
      </c>
    </row>
    <row r="38" spans="2:8">
      <c r="B38" t="s">
        <v>45</v>
      </c>
    </row>
    <row r="39" spans="2:8" ht="15" thickBot="1"/>
    <row r="40" spans="2:8">
      <c r="B40" s="11" t="s">
        <v>36</v>
      </c>
      <c r="C40" s="11" t="s">
        <v>46</v>
      </c>
      <c r="D40" s="11" t="s">
        <v>47</v>
      </c>
      <c r="E40" s="11" t="s">
        <v>48</v>
      </c>
      <c r="F40" s="11" t="s">
        <v>49</v>
      </c>
      <c r="G40" s="11" t="s">
        <v>50</v>
      </c>
      <c r="H40" s="11" t="s">
        <v>51</v>
      </c>
    </row>
    <row r="41" spans="2:8">
      <c r="B41" s="12" t="s">
        <v>52</v>
      </c>
      <c r="C41" s="16">
        <v>22.374119828980717</v>
      </c>
      <c r="D41" s="16">
        <v>4.3813980614926882</v>
      </c>
      <c r="E41" s="16">
        <v>5.1066165445278289</v>
      </c>
      <c r="F41" s="22" t="s">
        <v>88</v>
      </c>
      <c r="G41" s="16">
        <v>13.713957667156475</v>
      </c>
      <c r="H41" s="16">
        <v>31.03428199080496</v>
      </c>
    </row>
    <row r="42" spans="2:8">
      <c r="B42" s="5" t="s">
        <v>97</v>
      </c>
      <c r="C42" s="9">
        <v>-10.092382754727591</v>
      </c>
      <c r="D42" s="9">
        <v>6.1141596315882287</v>
      </c>
      <c r="E42" s="9">
        <v>-1.6506573859449545</v>
      </c>
      <c r="F42" s="9">
        <v>0.10098792967349064</v>
      </c>
      <c r="G42" s="9">
        <v>-22.17747823103187</v>
      </c>
      <c r="H42" s="9">
        <v>1.9927127215766891</v>
      </c>
    </row>
    <row r="43" spans="2:8">
      <c r="B43" s="5" t="s">
        <v>98</v>
      </c>
      <c r="C43" s="9">
        <v>-4.1296619058085362</v>
      </c>
      <c r="D43" s="9">
        <v>6.1141596315882296</v>
      </c>
      <c r="E43" s="9">
        <v>-0.67542592189988415</v>
      </c>
      <c r="F43" s="9">
        <v>0.50048836552060605</v>
      </c>
      <c r="G43" s="9">
        <v>-16.214757382112818</v>
      </c>
      <c r="H43" s="9">
        <v>7.955433570495746</v>
      </c>
    </row>
    <row r="44" spans="2:8">
      <c r="B44" s="5" t="s">
        <v>99</v>
      </c>
      <c r="C44" s="9">
        <v>4.4122144523736786</v>
      </c>
      <c r="D44" s="9">
        <v>6.1962325607181468</v>
      </c>
      <c r="E44" s="9">
        <v>0.7120801889111632</v>
      </c>
      <c r="F44" s="9">
        <v>0.4775672176998994</v>
      </c>
      <c r="G44" s="9">
        <v>-7.8351043292284661</v>
      </c>
      <c r="H44" s="9">
        <v>16.659533233975822</v>
      </c>
    </row>
    <row r="45" spans="2:8" ht="15" thickBot="1">
      <c r="B45" s="7" t="s">
        <v>100</v>
      </c>
      <c r="C45" s="10">
        <v>0</v>
      </c>
      <c r="D45" s="10">
        <v>0</v>
      </c>
      <c r="E45" s="10"/>
      <c r="F45" s="10"/>
      <c r="G45" s="10"/>
      <c r="H45" s="10"/>
    </row>
    <row r="48" spans="2:8">
      <c r="B48" t="s">
        <v>69</v>
      </c>
    </row>
    <row r="50" spans="2:2">
      <c r="B50" s="18" t="s">
        <v>108</v>
      </c>
    </row>
    <row r="53" spans="2:2">
      <c r="B53" t="s">
        <v>70</v>
      </c>
    </row>
    <row r="72" spans="2:7">
      <c r="F72" t="s">
        <v>71</v>
      </c>
    </row>
    <row r="75" spans="2:7">
      <c r="B75" t="s">
        <v>102</v>
      </c>
    </row>
    <row r="76" spans="2:7" ht="15" thickBot="1"/>
    <row r="77" spans="2:7">
      <c r="B77" s="11" t="s">
        <v>72</v>
      </c>
      <c r="C77" s="11" t="s">
        <v>73</v>
      </c>
      <c r="D77" s="11" t="s">
        <v>74</v>
      </c>
      <c r="E77" s="11" t="s">
        <v>75</v>
      </c>
      <c r="F77" s="11" t="s">
        <v>76</v>
      </c>
      <c r="G77" s="11" t="s">
        <v>77</v>
      </c>
    </row>
    <row r="78" spans="2:7">
      <c r="B78" s="12" t="s">
        <v>103</v>
      </c>
      <c r="C78" s="22">
        <v>14.50459720710127</v>
      </c>
      <c r="D78" s="22">
        <v>2.3722961258918769</v>
      </c>
      <c r="E78" s="22">
        <v>2.5993664873116527</v>
      </c>
      <c r="F78" s="22">
        <v>8.7105037393041873E-2</v>
      </c>
      <c r="G78" s="25" t="s">
        <v>86</v>
      </c>
    </row>
    <row r="79" spans="2:7">
      <c r="B79" s="5" t="s">
        <v>78</v>
      </c>
      <c r="C79" s="23">
        <v>8.5418763581822148</v>
      </c>
      <c r="D79" s="23">
        <v>1.3970646618468074</v>
      </c>
      <c r="E79" s="23">
        <v>2.5993664873116527</v>
      </c>
      <c r="F79" s="23">
        <v>0.50324795404117051</v>
      </c>
      <c r="G79" s="26" t="s">
        <v>81</v>
      </c>
    </row>
    <row r="80" spans="2:7">
      <c r="B80" s="5" t="s">
        <v>79</v>
      </c>
      <c r="C80" s="23">
        <v>4.4122144523736786</v>
      </c>
      <c r="D80" s="23">
        <v>0.7120801889111632</v>
      </c>
      <c r="E80" s="23">
        <v>2.5993664873116527</v>
      </c>
      <c r="F80" s="23">
        <v>0.89217438825346163</v>
      </c>
      <c r="G80" s="26" t="s">
        <v>86</v>
      </c>
    </row>
    <row r="81" spans="2:7">
      <c r="B81" s="5" t="s">
        <v>104</v>
      </c>
      <c r="C81" s="23">
        <v>10.092382754727591</v>
      </c>
      <c r="D81" s="23">
        <v>1.6506573859449545</v>
      </c>
      <c r="E81" s="23">
        <v>2.5993664873116527</v>
      </c>
      <c r="F81" s="23">
        <v>0.3537837284159544</v>
      </c>
      <c r="G81" s="26" t="s">
        <v>86</v>
      </c>
    </row>
    <row r="82" spans="2:7">
      <c r="B82" s="5" t="s">
        <v>80</v>
      </c>
      <c r="C82" s="23">
        <v>4.1296619058085362</v>
      </c>
      <c r="D82" s="23">
        <v>0.67542592189988415</v>
      </c>
      <c r="E82" s="23">
        <v>2.5993664873116527</v>
      </c>
      <c r="F82" s="23">
        <v>0.9062512367984914</v>
      </c>
      <c r="G82" s="26" t="s">
        <v>81</v>
      </c>
    </row>
    <row r="83" spans="2:7" ht="15" thickBot="1">
      <c r="B83" s="7" t="s">
        <v>96</v>
      </c>
      <c r="C83" s="24">
        <v>5.9627208489190551</v>
      </c>
      <c r="D83" s="24">
        <v>0.98868356797687085</v>
      </c>
      <c r="E83" s="24">
        <v>2.5993664873116527</v>
      </c>
      <c r="F83" s="24">
        <v>0.75611952727330689</v>
      </c>
      <c r="G83" s="27" t="s">
        <v>81</v>
      </c>
    </row>
    <row r="84" spans="2:7">
      <c r="B84" s="18" t="s">
        <v>82</v>
      </c>
      <c r="E84" s="28">
        <v>3.6760593399342509</v>
      </c>
    </row>
    <row r="86" spans="2:7" ht="15" thickBot="1"/>
    <row r="87" spans="2:7">
      <c r="B87" s="11" t="s">
        <v>83</v>
      </c>
      <c r="C87" s="11" t="s">
        <v>84</v>
      </c>
      <c r="D87" s="11" t="s">
        <v>85</v>
      </c>
    </row>
    <row r="88" spans="2:7">
      <c r="B88" s="12" t="s">
        <v>3</v>
      </c>
      <c r="C88" s="16">
        <v>26.786334281354396</v>
      </c>
      <c r="D88" s="29" t="s">
        <v>15</v>
      </c>
    </row>
    <row r="89" spans="2:7">
      <c r="B89" s="5" t="s">
        <v>7</v>
      </c>
      <c r="C89" s="9">
        <v>22.374119828980717</v>
      </c>
      <c r="D89" s="30" t="s">
        <v>15</v>
      </c>
    </row>
    <row r="90" spans="2:7">
      <c r="B90" s="5" t="s">
        <v>0</v>
      </c>
      <c r="C90" s="9">
        <v>18.244457923172181</v>
      </c>
      <c r="D90" s="1" t="s">
        <v>15</v>
      </c>
      <c r="E90" s="30" t="s">
        <v>87</v>
      </c>
    </row>
    <row r="91" spans="2:7" ht="15" thickBot="1">
      <c r="B91" s="7" t="s">
        <v>89</v>
      </c>
      <c r="C91" s="10">
        <v>12.281737074253126</v>
      </c>
      <c r="D91" s="31"/>
      <c r="E91" s="1" t="s">
        <v>87</v>
      </c>
    </row>
  </sheetData>
  <pageMargins left="0.75" right="0.75" top="1" bottom="1" header="0.5" footer="0.5"/>
  <pageSetup orientation="portrait" horizontalDpi="4294967292" verticalDpi="4294967292"/>
  <ignoredErrors>
    <ignoredError sqref="A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1:C17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53</v>
      </c>
      <c r="C2" s="8">
        <v>15.703610204771095</v>
      </c>
    </row>
    <row r="3" spans="2:3">
      <c r="B3" s="19" t="s">
        <v>54</v>
      </c>
      <c r="C3" s="9">
        <v>8.548548251124199</v>
      </c>
    </row>
    <row r="4" spans="2:3">
      <c r="B4" s="19" t="s">
        <v>55</v>
      </c>
      <c r="C4" s="9">
        <v>26.671655792325843</v>
      </c>
    </row>
    <row r="5" spans="2:3">
      <c r="B5" s="19" t="s">
        <v>56</v>
      </c>
      <c r="C5" s="9">
        <v>1.0000000000000207</v>
      </c>
    </row>
    <row r="6" spans="2:3">
      <c r="B6" s="19" t="s">
        <v>57</v>
      </c>
      <c r="C6" s="9">
        <v>3.6354893757515683</v>
      </c>
    </row>
    <row r="7" spans="2:3">
      <c r="B7" s="19" t="s">
        <v>58</v>
      </c>
      <c r="C7" s="9">
        <v>7.1277168078225355</v>
      </c>
    </row>
    <row r="8" spans="2:3">
      <c r="B8" s="19" t="s">
        <v>59</v>
      </c>
      <c r="C8" s="9">
        <v>12.463618649458668</v>
      </c>
    </row>
    <row r="9" spans="2:3">
      <c r="B9" s="19" t="s">
        <v>60</v>
      </c>
      <c r="C9" s="9">
        <v>32.700479021608231</v>
      </c>
    </row>
    <row r="10" spans="2:3">
      <c r="B10" s="19" t="s">
        <v>61</v>
      </c>
      <c r="C10" s="9">
        <v>1.0000000000000207</v>
      </c>
    </row>
    <row r="11" spans="2:3">
      <c r="B11" s="19" t="s">
        <v>62</v>
      </c>
      <c r="C11" s="9">
        <v>27.465468160742592</v>
      </c>
    </row>
    <row r="12" spans="2:3">
      <c r="B12" s="19" t="s">
        <v>63</v>
      </c>
      <c r="C12" s="9">
        <v>54.045595014361837</v>
      </c>
    </row>
    <row r="13" spans="2:3">
      <c r="B13" s="19" t="s">
        <v>64</v>
      </c>
      <c r="C13" s="9">
        <v>17.568727993557168</v>
      </c>
    </row>
    <row r="14" spans="2:3">
      <c r="B14" s="19" t="s">
        <v>65</v>
      </c>
      <c r="C14" s="9">
        <v>12.826370298414863</v>
      </c>
    </row>
    <row r="15" spans="2:3">
      <c r="B15" s="19" t="s">
        <v>66</v>
      </c>
      <c r="C15" s="9">
        <v>51.029272004218249</v>
      </c>
    </row>
    <row r="16" spans="2:3">
      <c r="B16" s="19" t="s">
        <v>67</v>
      </c>
      <c r="C16" s="9">
        <v>9.9673333090926715</v>
      </c>
    </row>
    <row r="17" spans="2:3" ht="15" thickBot="1">
      <c r="B17" s="21" t="s">
        <v>68</v>
      </c>
      <c r="C17" s="10">
        <v>1.0000000000000207</v>
      </c>
    </row>
  </sheetData>
  <pageMargins left="0.75" right="0.75" top="1" bottom="1" header="0.5" footer="0.5"/>
  <ignoredErrors>
    <ignoredError sqref="B2:B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1:C17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53</v>
      </c>
      <c r="C2" s="8">
        <v>25.506017007951844</v>
      </c>
    </row>
    <row r="3" spans="2:3">
      <c r="B3" s="19" t="s">
        <v>54</v>
      </c>
      <c r="C3" s="9">
        <v>8.548548251124199</v>
      </c>
    </row>
    <row r="4" spans="2:3">
      <c r="B4" s="19" t="s">
        <v>55</v>
      </c>
      <c r="C4" s="9">
        <v>52.343311584651694</v>
      </c>
    </row>
    <row r="5" spans="2:3">
      <c r="B5" s="19" t="s">
        <v>56</v>
      </c>
      <c r="C5" s="9">
        <v>1.0000000000000304</v>
      </c>
    </row>
    <row r="6" spans="2:3">
      <c r="B6" s="19" t="s">
        <v>57</v>
      </c>
      <c r="C6" s="9">
        <v>3.6354893757515541</v>
      </c>
    </row>
    <row r="7" spans="2:3">
      <c r="B7" s="19" t="s">
        <v>58</v>
      </c>
      <c r="C7" s="9">
        <v>7.1277168078225479</v>
      </c>
    </row>
    <row r="8" spans="2:3">
      <c r="B8" s="19" t="s">
        <v>59</v>
      </c>
      <c r="C8" s="9">
        <v>12.46361864945867</v>
      </c>
    </row>
    <row r="9" spans="2:3">
      <c r="B9" s="19" t="s">
        <v>60</v>
      </c>
      <c r="C9" s="9">
        <v>43.267305362144299</v>
      </c>
    </row>
    <row r="10" spans="2:3">
      <c r="B10" s="19" t="s">
        <v>61</v>
      </c>
      <c r="C10" s="9">
        <v>1.0000000000000304</v>
      </c>
    </row>
    <row r="11" spans="2:3">
      <c r="B11" s="19" t="s">
        <v>62</v>
      </c>
      <c r="C11" s="9">
        <v>67.163670401856464</v>
      </c>
    </row>
    <row r="12" spans="2:3">
      <c r="B12" s="19" t="s">
        <v>63</v>
      </c>
      <c r="C12" s="9">
        <v>71.727460019149063</v>
      </c>
    </row>
    <row r="13" spans="2:3">
      <c r="B13" s="19" t="s">
        <v>64</v>
      </c>
      <c r="C13" s="9">
        <v>42.421819983892888</v>
      </c>
    </row>
    <row r="14" spans="2:3">
      <c r="B14" s="19" t="s">
        <v>65</v>
      </c>
      <c r="C14" s="9">
        <v>30.565925746037163</v>
      </c>
    </row>
    <row r="15" spans="2:3">
      <c r="B15" s="19" t="s">
        <v>66</v>
      </c>
      <c r="C15" s="9">
        <v>67.70569600562429</v>
      </c>
    </row>
    <row r="16" spans="2:3">
      <c r="B16" s="19" t="s">
        <v>67</v>
      </c>
      <c r="C16" s="9">
        <v>9.967333309092675</v>
      </c>
    </row>
    <row r="17" spans="2:3" ht="15" thickBot="1">
      <c r="B17" s="21" t="s">
        <v>68</v>
      </c>
      <c r="C17" s="10">
        <v>1.0000000000000304</v>
      </c>
    </row>
  </sheetData>
  <pageMargins left="0.75" right="0.75" top="1" bottom="1" header="0.5" footer="0.5"/>
  <ignoredErrors>
    <ignoredError sqref="B2:B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B1:C17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53</v>
      </c>
      <c r="C2" s="8">
        <v>15.703610204771211</v>
      </c>
    </row>
    <row r="3" spans="2:3">
      <c r="B3" s="19" t="s">
        <v>54</v>
      </c>
      <c r="C3" s="9">
        <v>8.5485482511238882</v>
      </c>
    </row>
    <row r="4" spans="2:3">
      <c r="B4" s="19" t="s">
        <v>55</v>
      </c>
      <c r="C4" s="9">
        <v>26.671655792325904</v>
      </c>
    </row>
    <row r="5" spans="2:3">
      <c r="B5" s="19" t="s">
        <v>56</v>
      </c>
      <c r="C5" s="9">
        <v>1.0000000000001508</v>
      </c>
    </row>
    <row r="6" spans="2:3">
      <c r="B6" s="19" t="s">
        <v>57</v>
      </c>
      <c r="C6" s="9">
        <v>3.6354893757512796</v>
      </c>
    </row>
    <row r="7" spans="2:3">
      <c r="B7" s="19" t="s">
        <v>58</v>
      </c>
      <c r="C7" s="9">
        <v>7.1277168078221962</v>
      </c>
    </row>
    <row r="8" spans="2:3">
      <c r="B8" s="19" t="s">
        <v>59</v>
      </c>
      <c r="C8" s="9">
        <v>12.463618649458359</v>
      </c>
    </row>
    <row r="9" spans="2:3">
      <c r="B9" s="19" t="s">
        <v>60</v>
      </c>
      <c r="C9" s="9">
        <v>32.700479021608238</v>
      </c>
    </row>
    <row r="10" spans="2:3">
      <c r="B10" s="19" t="s">
        <v>61</v>
      </c>
      <c r="C10" s="9">
        <v>1.0000000000001508</v>
      </c>
    </row>
    <row r="11" spans="2:3">
      <c r="B11" s="19" t="s">
        <v>62</v>
      </c>
      <c r="C11" s="9">
        <v>27.465468160742699</v>
      </c>
    </row>
    <row r="12" spans="2:3">
      <c r="B12" s="19" t="s">
        <v>63</v>
      </c>
      <c r="C12" s="9">
        <v>54.045595014361957</v>
      </c>
    </row>
    <row r="13" spans="2:3">
      <c r="B13" s="19" t="s">
        <v>64</v>
      </c>
      <c r="C13" s="9">
        <v>17.568727993557268</v>
      </c>
    </row>
    <row r="14" spans="2:3">
      <c r="B14" s="19" t="s">
        <v>65</v>
      </c>
      <c r="C14" s="9">
        <v>12.826370298414965</v>
      </c>
    </row>
    <row r="15" spans="2:3">
      <c r="B15" s="19" t="s">
        <v>66</v>
      </c>
      <c r="C15" s="9">
        <v>51.029272004218349</v>
      </c>
    </row>
    <row r="16" spans="2:3">
      <c r="B16" s="19" t="s">
        <v>67</v>
      </c>
      <c r="C16" s="9">
        <v>9.9673333090927816</v>
      </c>
    </row>
    <row r="17" spans="2:3" ht="15" thickBot="1">
      <c r="B17" s="21" t="s">
        <v>68</v>
      </c>
      <c r="C17" s="10">
        <v>1.0000000000001508</v>
      </c>
    </row>
  </sheetData>
  <pageMargins left="0.75" right="0.75" top="1" bottom="1" header="0.5" footer="0.5"/>
  <ignoredErrors>
    <ignoredError sqref="B2:B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B1:E19"/>
  <sheetViews>
    <sheetView workbookViewId="0"/>
  </sheetViews>
  <sheetFormatPr baseColWidth="10" defaultRowHeight="14" x14ac:dyDescent="0"/>
  <sheetData>
    <row r="1" spans="2:5" ht="15" thickBot="1"/>
    <row r="2" spans="2:5">
      <c r="B2" s="20" t="s">
        <v>90</v>
      </c>
      <c r="C2" s="8">
        <v>8.4173861519651112</v>
      </c>
    </row>
    <row r="3" spans="2:5">
      <c r="B3" s="19" t="s">
        <v>91</v>
      </c>
      <c r="C3" s="9">
        <v>16.223228510017112</v>
      </c>
    </row>
    <row r="4" spans="2:5" ht="15" thickBot="1">
      <c r="B4" s="21" t="s">
        <v>92</v>
      </c>
      <c r="C4" s="10">
        <v>7.9312345358358529</v>
      </c>
    </row>
    <row r="6" spans="2:5" ht="15" thickBot="1"/>
    <row r="7" spans="2:5">
      <c r="B7" s="20" t="s">
        <v>90</v>
      </c>
      <c r="C7" s="8">
        <v>8.5485482511242168</v>
      </c>
      <c r="D7" s="8">
        <v>1.0000000000000222</v>
      </c>
      <c r="E7" s="8">
        <v>15.703610204771088</v>
      </c>
    </row>
    <row r="8" spans="2:5">
      <c r="B8" s="19" t="s">
        <v>91</v>
      </c>
      <c r="C8" s="9">
        <v>27.465468160742599</v>
      </c>
      <c r="D8" s="9">
        <v>17.568727993557168</v>
      </c>
      <c r="E8" s="9">
        <v>3.6354893757515709</v>
      </c>
    </row>
    <row r="9" spans="2:5" ht="15" thickBot="1">
      <c r="B9" s="21" t="s">
        <v>92</v>
      </c>
      <c r="C9" s="10">
        <v>12.826370298414872</v>
      </c>
      <c r="D9" s="10">
        <v>9.9673333090926661</v>
      </c>
      <c r="E9" s="10">
        <v>1.0000000000000187</v>
      </c>
    </row>
    <row r="11" spans="2:5" ht="15" thickBot="1"/>
    <row r="12" spans="2:5">
      <c r="B12" s="20" t="s">
        <v>93</v>
      </c>
      <c r="C12" s="8">
        <v>16.280128903427229</v>
      </c>
    </row>
    <row r="13" spans="2:5">
      <c r="B13" s="19" t="s">
        <v>94</v>
      </c>
      <c r="C13" s="9">
        <v>9.5120204342166197</v>
      </c>
    </row>
    <row r="14" spans="2:5" ht="15" thickBot="1">
      <c r="B14" s="21" t="s">
        <v>95</v>
      </c>
      <c r="C14" s="10">
        <v>6.779699860174226</v>
      </c>
    </row>
    <row r="16" spans="2:5" ht="15" thickBot="1"/>
    <row r="17" spans="2:5">
      <c r="B17" s="20" t="s">
        <v>93</v>
      </c>
      <c r="C17" s="8">
        <v>8.5485482511242168</v>
      </c>
      <c r="D17" s="8">
        <v>27.465468160742599</v>
      </c>
      <c r="E17" s="8">
        <v>12.826370298414872</v>
      </c>
    </row>
    <row r="18" spans="2:5">
      <c r="B18" s="19" t="s">
        <v>94</v>
      </c>
      <c r="C18" s="9">
        <v>1.0000000000000222</v>
      </c>
      <c r="D18" s="9">
        <v>17.568727993557168</v>
      </c>
      <c r="E18" s="9">
        <v>9.9673333090926661</v>
      </c>
    </row>
    <row r="19" spans="2:5" ht="15" thickBot="1">
      <c r="B19" s="21" t="s">
        <v>95</v>
      </c>
      <c r="C19" s="10">
        <v>15.703610204771088</v>
      </c>
      <c r="D19" s="10">
        <v>3.6354893757515709</v>
      </c>
      <c r="E19" s="10">
        <v>1.0000000000000187</v>
      </c>
    </row>
  </sheetData>
  <pageMargins left="0.75" right="0.75" top="1" bottom="1" header="0.5" footer="0.5"/>
  <ignoredErrors>
    <ignoredError sqref="B2:B4 B7:B9 B12:B14 B17:B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B1:C6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97</v>
      </c>
      <c r="C2" s="8">
        <v>12.28173707425311</v>
      </c>
    </row>
    <row r="3" spans="2:3">
      <c r="B3" s="19" t="s">
        <v>98</v>
      </c>
      <c r="C3" s="9">
        <v>18.244457923172163</v>
      </c>
    </row>
    <row r="4" spans="2:3">
      <c r="B4" s="19" t="s">
        <v>99</v>
      </c>
      <c r="C4" s="9">
        <v>26.786334281354392</v>
      </c>
    </row>
    <row r="5" spans="2:3">
      <c r="B5" s="19" t="s">
        <v>100</v>
      </c>
      <c r="C5" s="9">
        <v>22.374119828980717</v>
      </c>
    </row>
    <row r="6" spans="2:3" ht="15" thickBot="1">
      <c r="B6" s="21" t="s">
        <v>101</v>
      </c>
      <c r="C6" s="10">
        <v>1.0000000000001013</v>
      </c>
    </row>
  </sheetData>
  <pageMargins left="0.75" right="0.75" top="1" bottom="1" header="0.5" footer="0.5"/>
  <ignoredErrors>
    <ignoredError sqref="B2:B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B1:C5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97</v>
      </c>
      <c r="C2" s="8">
        <v>12.281737074253126</v>
      </c>
    </row>
    <row r="3" spans="2:3">
      <c r="B3" s="19" t="s">
        <v>98</v>
      </c>
      <c r="C3" s="9">
        <v>18.244457923172181</v>
      </c>
    </row>
    <row r="4" spans="2:3">
      <c r="B4" s="19" t="s">
        <v>99</v>
      </c>
      <c r="C4" s="9">
        <v>26.786334281354396</v>
      </c>
    </row>
    <row r="5" spans="2:3" ht="15" thickBot="1">
      <c r="B5" s="21" t="s">
        <v>100</v>
      </c>
      <c r="C5" s="10">
        <v>22.374119828980717</v>
      </c>
    </row>
  </sheetData>
  <pageMargins left="0.75" right="0.75" top="1" bottom="1" header="0.5" footer="0.5"/>
  <ignoredErrors>
    <ignoredError sqref="B2: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B1:C5"/>
  <sheetViews>
    <sheetView workbookViewId="0"/>
  </sheetViews>
  <sheetFormatPr baseColWidth="10" defaultRowHeight="14" x14ac:dyDescent="0"/>
  <sheetData>
    <row r="1" spans="2:3" ht="15" thickBot="1"/>
    <row r="2" spans="2:3">
      <c r="B2" s="20" t="s">
        <v>97</v>
      </c>
      <c r="C2" s="8">
        <v>39.973273529238078</v>
      </c>
    </row>
    <row r="3" spans="2:3">
      <c r="B3" s="19" t="s">
        <v>98</v>
      </c>
      <c r="C3" s="9">
        <v>51.406877006195607</v>
      </c>
    </row>
    <row r="4" spans="2:3">
      <c r="B4" s="19" t="s">
        <v>99</v>
      </c>
      <c r="C4" s="9">
        <v>52.572668562708785</v>
      </c>
    </row>
    <row r="5" spans="2:3" ht="15" thickBot="1">
      <c r="B5" s="21" t="s">
        <v>100</v>
      </c>
      <c r="C5" s="10">
        <v>55.962022417378982</v>
      </c>
    </row>
  </sheetData>
  <pageMargins left="0.75" right="0.75" top="1" bottom="1" header="0.5" footer="0.5"/>
  <ignoredErrors>
    <ignoredError sqref="B2: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Q92"/>
  <sheetViews>
    <sheetView tabSelected="1" topLeftCell="C1" workbookViewId="0">
      <selection activeCell="R33" sqref="R33"/>
    </sheetView>
  </sheetViews>
  <sheetFormatPr baseColWidth="10" defaultRowHeight="14" x14ac:dyDescent="0"/>
  <cols>
    <col min="1" max="1" width="18" bestFit="1" customWidth="1"/>
    <col min="5" max="5" width="16.83203125" customWidth="1"/>
    <col min="6" max="6" width="8.33203125" bestFit="1" customWidth="1"/>
    <col min="7" max="7" width="15.1640625" bestFit="1" customWidth="1"/>
    <col min="8" max="8" width="23.6640625" customWidth="1"/>
    <col min="9" max="9" width="13.6640625" bestFit="1" customWidth="1"/>
  </cols>
  <sheetData>
    <row r="1" spans="1:15" ht="20">
      <c r="A1" s="2" t="s">
        <v>109</v>
      </c>
      <c r="B1" s="2" t="s">
        <v>110</v>
      </c>
      <c r="C1" s="2" t="s">
        <v>111</v>
      </c>
      <c r="D1" s="2" t="s">
        <v>112</v>
      </c>
      <c r="E1" s="2" t="s">
        <v>113</v>
      </c>
      <c r="F1" s="2"/>
      <c r="G1" s="2" t="s">
        <v>109</v>
      </c>
      <c r="H1" s="32" t="s">
        <v>113</v>
      </c>
      <c r="J1" s="37" t="s">
        <v>115</v>
      </c>
      <c r="K1" s="3"/>
      <c r="L1" s="3"/>
      <c r="M1" s="4"/>
      <c r="N1" s="4"/>
      <c r="O1" s="3"/>
    </row>
    <row r="2" spans="1:15">
      <c r="A2" s="1" t="s">
        <v>114</v>
      </c>
      <c r="B2" s="1">
        <v>1</v>
      </c>
      <c r="C2" s="1">
        <v>0</v>
      </c>
      <c r="D2">
        <f>C2*1000</f>
        <v>0</v>
      </c>
      <c r="E2" s="1">
        <f>SQRT(D2+1)</f>
        <v>1</v>
      </c>
      <c r="F2" s="1"/>
      <c r="G2" s="2" t="s">
        <v>0</v>
      </c>
      <c r="H2" s="33">
        <v>14.177446878757825</v>
      </c>
      <c r="K2" t="s">
        <v>105</v>
      </c>
    </row>
    <row r="3" spans="1:15">
      <c r="A3" s="1" t="s">
        <v>114</v>
      </c>
      <c r="B3" s="1">
        <v>2</v>
      </c>
      <c r="C3" s="1">
        <v>0</v>
      </c>
      <c r="D3">
        <f t="shared" ref="D3:D65" si="0">C3*1000</f>
        <v>0</v>
      </c>
      <c r="E3" s="1">
        <f t="shared" ref="E3:E65" si="1">SQRT(D3+1)</f>
        <v>1</v>
      </c>
      <c r="F3" s="1"/>
      <c r="G3" s="2" t="s">
        <v>0</v>
      </c>
      <c r="H3" s="33">
        <v>31.63858403911275</v>
      </c>
      <c r="K3" t="s">
        <v>106</v>
      </c>
    </row>
    <row r="4" spans="1:15">
      <c r="A4" s="1" t="s">
        <v>114</v>
      </c>
      <c r="B4" s="1">
        <v>3</v>
      </c>
      <c r="C4" s="1">
        <v>0</v>
      </c>
      <c r="D4">
        <f t="shared" si="0"/>
        <v>0</v>
      </c>
      <c r="E4" s="1">
        <f t="shared" si="1"/>
        <v>1</v>
      </c>
      <c r="F4" s="1"/>
      <c r="G4" s="2" t="s">
        <v>0</v>
      </c>
      <c r="H4" s="33">
        <v>60.835844697020519</v>
      </c>
      <c r="K4" t="s">
        <v>107</v>
      </c>
    </row>
    <row r="5" spans="1:15">
      <c r="A5" s="1" t="s">
        <v>114</v>
      </c>
      <c r="B5" s="1">
        <v>4</v>
      </c>
      <c r="C5" s="1">
        <v>0</v>
      </c>
      <c r="D5">
        <f t="shared" si="0"/>
        <v>0</v>
      </c>
      <c r="E5" s="1">
        <f t="shared" si="1"/>
        <v>1</v>
      </c>
      <c r="F5" s="1"/>
      <c r="G5" s="2" t="s">
        <v>0</v>
      </c>
      <c r="H5" s="33">
        <v>73.491496106692509</v>
      </c>
      <c r="K5" t="s">
        <v>16</v>
      </c>
    </row>
    <row r="6" spans="1:15">
      <c r="A6" s="1" t="s">
        <v>114</v>
      </c>
      <c r="B6" s="1">
        <v>5</v>
      </c>
      <c r="C6" s="1">
        <v>0</v>
      </c>
      <c r="D6">
        <f t="shared" si="0"/>
        <v>0</v>
      </c>
      <c r="E6" s="1">
        <f t="shared" si="1"/>
        <v>1</v>
      </c>
      <c r="F6" s="1"/>
      <c r="G6" s="2" t="s">
        <v>0</v>
      </c>
      <c r="H6" s="33">
        <v>58.318093247293334</v>
      </c>
      <c r="K6" t="s">
        <v>17</v>
      </c>
    </row>
    <row r="7" spans="1:15">
      <c r="A7" s="1" t="s">
        <v>0</v>
      </c>
      <c r="B7" s="1">
        <v>1</v>
      </c>
      <c r="C7" s="1">
        <v>0</v>
      </c>
      <c r="D7">
        <f t="shared" si="0"/>
        <v>0</v>
      </c>
      <c r="E7" s="1">
        <f t="shared" si="1"/>
        <v>1</v>
      </c>
      <c r="F7" s="1"/>
      <c r="G7" s="2" t="s">
        <v>0</v>
      </c>
      <c r="H7" s="33">
        <v>41.243181254602561</v>
      </c>
      <c r="K7" t="s">
        <v>18</v>
      </c>
    </row>
    <row r="8" spans="1:15">
      <c r="A8" s="1" t="s">
        <v>0</v>
      </c>
      <c r="B8" s="1">
        <v>2</v>
      </c>
      <c r="C8" s="1">
        <v>0</v>
      </c>
      <c r="D8">
        <f t="shared" si="0"/>
        <v>0</v>
      </c>
      <c r="E8" s="1">
        <f t="shared" si="1"/>
        <v>1</v>
      </c>
      <c r="F8" s="1"/>
      <c r="G8" s="2" t="s">
        <v>0</v>
      </c>
      <c r="H8" s="33">
        <v>43.600458713183279</v>
      </c>
      <c r="K8" t="s">
        <v>19</v>
      </c>
    </row>
    <row r="9" spans="1:15">
      <c r="A9" s="1" t="s">
        <v>0</v>
      </c>
      <c r="B9" s="1">
        <v>3</v>
      </c>
      <c r="C9" s="1">
        <v>0.2</v>
      </c>
      <c r="D9">
        <f t="shared" si="0"/>
        <v>200</v>
      </c>
      <c r="E9" s="1">
        <f t="shared" si="1"/>
        <v>14.177446878757825</v>
      </c>
      <c r="F9" s="1"/>
      <c r="G9" s="2" t="s">
        <v>0</v>
      </c>
      <c r="H9" s="33">
        <v>87.183714075508391</v>
      </c>
    </row>
    <row r="10" spans="1:15">
      <c r="A10" s="1" t="s">
        <v>0</v>
      </c>
      <c r="B10" s="1">
        <v>4</v>
      </c>
      <c r="C10" s="1">
        <v>0</v>
      </c>
      <c r="D10">
        <f t="shared" si="0"/>
        <v>0</v>
      </c>
      <c r="E10" s="1">
        <f t="shared" si="1"/>
        <v>1</v>
      </c>
      <c r="F10" s="1"/>
      <c r="G10" s="2" t="s">
        <v>0</v>
      </c>
      <c r="H10" s="33">
        <v>71.421285342676384</v>
      </c>
    </row>
    <row r="11" spans="1:15">
      <c r="A11" s="1" t="s">
        <v>0</v>
      </c>
      <c r="B11" s="1">
        <v>5</v>
      </c>
      <c r="C11" s="1">
        <v>0</v>
      </c>
      <c r="D11">
        <f t="shared" si="0"/>
        <v>0</v>
      </c>
      <c r="E11" s="1">
        <f t="shared" si="1"/>
        <v>1</v>
      </c>
      <c r="F11" s="1"/>
      <c r="G11" s="2" t="s">
        <v>0</v>
      </c>
      <c r="H11" s="33">
        <v>56.577380639262543</v>
      </c>
      <c r="K11" s="4" t="s">
        <v>116</v>
      </c>
    </row>
    <row r="12" spans="1:15">
      <c r="A12" s="1" t="s">
        <v>1</v>
      </c>
      <c r="B12" s="1">
        <v>1</v>
      </c>
      <c r="C12" s="1">
        <v>0</v>
      </c>
      <c r="D12">
        <f t="shared" si="0"/>
        <v>0</v>
      </c>
      <c r="E12" s="1">
        <f t="shared" si="1"/>
        <v>1</v>
      </c>
      <c r="F12" s="1"/>
      <c r="G12" s="2" t="s">
        <v>0</v>
      </c>
      <c r="H12" s="33">
        <v>44.732538492690082</v>
      </c>
    </row>
    <row r="13" spans="1:15">
      <c r="A13" s="1" t="s">
        <v>1</v>
      </c>
      <c r="B13" s="1">
        <v>2</v>
      </c>
      <c r="C13" s="1">
        <v>0</v>
      </c>
      <c r="D13">
        <f t="shared" si="0"/>
        <v>0</v>
      </c>
      <c r="E13" s="1">
        <f t="shared" si="1"/>
        <v>1</v>
      </c>
      <c r="F13" s="1"/>
      <c r="G13" s="2" t="s">
        <v>0</v>
      </c>
      <c r="H13" s="33">
        <v>36.069377593742864</v>
      </c>
      <c r="K13" t="s">
        <v>21</v>
      </c>
    </row>
    <row r="14" spans="1:15" ht="15" thickBot="1">
      <c r="A14" s="1" t="s">
        <v>1</v>
      </c>
      <c r="B14" s="1">
        <v>3</v>
      </c>
      <c r="C14" s="1">
        <v>0.4</v>
      </c>
      <c r="D14">
        <f t="shared" si="0"/>
        <v>400</v>
      </c>
      <c r="E14" s="1">
        <f t="shared" si="1"/>
        <v>20.024984394500787</v>
      </c>
      <c r="F14" s="1"/>
      <c r="G14" s="2" t="s">
        <v>0</v>
      </c>
      <c r="H14" s="33">
        <v>49</v>
      </c>
    </row>
    <row r="15" spans="1:15">
      <c r="A15" s="1" t="s">
        <v>1</v>
      </c>
      <c r="B15" s="1">
        <v>4</v>
      </c>
      <c r="C15" s="1">
        <v>0.9</v>
      </c>
      <c r="D15">
        <f t="shared" si="0"/>
        <v>900</v>
      </c>
      <c r="E15" s="1">
        <f t="shared" si="1"/>
        <v>30.016662039607269</v>
      </c>
      <c r="F15" s="1"/>
      <c r="G15" s="2" t="s">
        <v>89</v>
      </c>
      <c r="H15" s="33">
        <v>20.024984394500787</v>
      </c>
      <c r="K15" s="6" t="s">
        <v>22</v>
      </c>
      <c r="L15" s="8">
        <v>148</v>
      </c>
    </row>
    <row r="16" spans="1:15">
      <c r="A16" s="1" t="s">
        <v>1</v>
      </c>
      <c r="B16" s="1">
        <v>5</v>
      </c>
      <c r="C16" s="1">
        <v>0.7</v>
      </c>
      <c r="D16">
        <f t="shared" si="0"/>
        <v>700</v>
      </c>
      <c r="E16" s="1">
        <f t="shared" si="1"/>
        <v>26.476404589747453</v>
      </c>
      <c r="F16" s="1"/>
      <c r="G16" s="2" t="s">
        <v>89</v>
      </c>
      <c r="H16" s="33">
        <v>30.016662039607269</v>
      </c>
      <c r="K16" s="5" t="s">
        <v>23</v>
      </c>
      <c r="L16" s="9">
        <v>148</v>
      </c>
    </row>
    <row r="17" spans="1:16">
      <c r="A17" s="1" t="s">
        <v>2</v>
      </c>
      <c r="B17" s="1">
        <v>1</v>
      </c>
      <c r="C17" s="1">
        <v>0</v>
      </c>
      <c r="D17">
        <f t="shared" si="0"/>
        <v>0</v>
      </c>
      <c r="E17" s="1">
        <f t="shared" si="1"/>
        <v>1</v>
      </c>
      <c r="F17" s="1"/>
      <c r="G17" s="2" t="s">
        <v>89</v>
      </c>
      <c r="H17" s="33">
        <v>26.476404589747453</v>
      </c>
      <c r="K17" s="5" t="s">
        <v>24</v>
      </c>
      <c r="L17" s="9">
        <v>144</v>
      </c>
    </row>
    <row r="18" spans="1:16">
      <c r="A18" s="1" t="s">
        <v>2</v>
      </c>
      <c r="B18" s="1">
        <v>2</v>
      </c>
      <c r="C18" s="1">
        <v>0</v>
      </c>
      <c r="D18">
        <f t="shared" si="0"/>
        <v>0</v>
      </c>
      <c r="E18" s="1">
        <f t="shared" si="1"/>
        <v>1</v>
      </c>
      <c r="F18" s="1"/>
      <c r="G18" s="2" t="s">
        <v>89</v>
      </c>
      <c r="H18" s="33">
        <v>31.63858403911275</v>
      </c>
      <c r="K18" s="5" t="s">
        <v>25</v>
      </c>
      <c r="L18" s="9">
        <v>4.0823984845071992E-2</v>
      </c>
    </row>
    <row r="19" spans="1:16">
      <c r="A19" s="1" t="s">
        <v>2</v>
      </c>
      <c r="B19" s="1">
        <v>3</v>
      </c>
      <c r="C19" s="1">
        <v>1</v>
      </c>
      <c r="D19">
        <f t="shared" si="0"/>
        <v>1000</v>
      </c>
      <c r="E19" s="1">
        <f t="shared" si="1"/>
        <v>31.63858403911275</v>
      </c>
      <c r="F19" s="1"/>
      <c r="G19" s="2" t="s">
        <v>89</v>
      </c>
      <c r="H19" s="33">
        <v>38.742741255621034</v>
      </c>
      <c r="K19" s="5" t="s">
        <v>26</v>
      </c>
      <c r="L19" s="9">
        <v>2.0841151196010994E-2</v>
      </c>
    </row>
    <row r="20" spans="1:16">
      <c r="A20" s="1" t="s">
        <v>2</v>
      </c>
      <c r="B20" s="1">
        <v>4</v>
      </c>
      <c r="C20" s="1">
        <v>0</v>
      </c>
      <c r="D20">
        <f t="shared" si="0"/>
        <v>0</v>
      </c>
      <c r="E20" s="1">
        <f t="shared" si="1"/>
        <v>1</v>
      </c>
      <c r="F20" s="1"/>
      <c r="G20" s="2" t="s">
        <v>89</v>
      </c>
      <c r="H20" s="33">
        <v>58.318093247293334</v>
      </c>
      <c r="K20" s="5" t="s">
        <v>27</v>
      </c>
      <c r="L20" s="9">
        <v>691.07936303706822</v>
      </c>
    </row>
    <row r="21" spans="1:16">
      <c r="A21" s="1" t="s">
        <v>2</v>
      </c>
      <c r="B21" s="1">
        <v>5</v>
      </c>
      <c r="C21" s="1">
        <v>0</v>
      </c>
      <c r="D21">
        <f t="shared" si="0"/>
        <v>0</v>
      </c>
      <c r="E21" s="1">
        <f t="shared" si="1"/>
        <v>1</v>
      </c>
      <c r="F21" s="1"/>
      <c r="G21" s="2" t="s">
        <v>89</v>
      </c>
      <c r="H21" s="33">
        <v>49</v>
      </c>
      <c r="K21" s="5" t="s">
        <v>28</v>
      </c>
      <c r="L21" s="9">
        <v>26.288388368956134</v>
      </c>
    </row>
    <row r="22" spans="1:16">
      <c r="A22" s="1" t="s">
        <v>3</v>
      </c>
      <c r="B22" s="1">
        <v>1</v>
      </c>
      <c r="C22" s="1">
        <v>0</v>
      </c>
      <c r="D22">
        <f t="shared" si="0"/>
        <v>0</v>
      </c>
      <c r="E22" s="1">
        <f t="shared" si="1"/>
        <v>1</v>
      </c>
      <c r="F22" s="1"/>
      <c r="G22" s="2" t="s">
        <v>89</v>
      </c>
      <c r="H22" s="33">
        <v>55.686623169303417</v>
      </c>
      <c r="K22" s="5" t="s">
        <v>29</v>
      </c>
      <c r="L22" s="9">
        <v>1166.9807118416675</v>
      </c>
    </row>
    <row r="23" spans="1:16">
      <c r="A23" s="1" t="s">
        <v>3</v>
      </c>
      <c r="B23" s="1">
        <v>2</v>
      </c>
      <c r="C23" s="1">
        <v>1.2</v>
      </c>
      <c r="D23">
        <f t="shared" si="0"/>
        <v>1200</v>
      </c>
      <c r="E23" s="1">
        <f t="shared" si="1"/>
        <v>34.655446902326915</v>
      </c>
      <c r="F23" s="1"/>
      <c r="G23" s="2" t="s">
        <v>89</v>
      </c>
      <c r="H23" s="33">
        <v>44.732538492690082</v>
      </c>
      <c r="K23" s="5" t="s">
        <v>30</v>
      </c>
      <c r="L23" s="9">
        <v>1.6061085269751334</v>
      </c>
    </row>
    <row r="24" spans="1:16">
      <c r="A24" s="1" t="s">
        <v>3</v>
      </c>
      <c r="B24" s="1">
        <v>3</v>
      </c>
      <c r="C24" s="1">
        <v>0.7</v>
      </c>
      <c r="D24">
        <f t="shared" si="0"/>
        <v>700</v>
      </c>
      <c r="E24" s="1">
        <f t="shared" si="1"/>
        <v>26.476404589747453</v>
      </c>
      <c r="F24" s="1"/>
      <c r="G24" s="2" t="s">
        <v>89</v>
      </c>
      <c r="H24" s="33">
        <v>36.069377593742864</v>
      </c>
      <c r="K24" s="5" t="s">
        <v>31</v>
      </c>
      <c r="L24" s="9">
        <v>4</v>
      </c>
    </row>
    <row r="25" spans="1:16">
      <c r="A25" s="1" t="s">
        <v>3</v>
      </c>
      <c r="B25" s="1">
        <v>4</v>
      </c>
      <c r="C25" s="1">
        <v>0</v>
      </c>
      <c r="D25">
        <f t="shared" si="0"/>
        <v>0</v>
      </c>
      <c r="E25" s="1">
        <f t="shared" si="1"/>
        <v>1</v>
      </c>
      <c r="F25" s="1"/>
      <c r="G25" s="2" t="s">
        <v>89</v>
      </c>
      <c r="H25" s="33">
        <v>49</v>
      </c>
      <c r="K25" s="5" t="s">
        <v>32</v>
      </c>
      <c r="L25" s="9">
        <v>971.60664292304898</v>
      </c>
    </row>
    <row r="26" spans="1:16">
      <c r="A26" s="1" t="s">
        <v>3</v>
      </c>
      <c r="B26" s="1">
        <v>5</v>
      </c>
      <c r="C26" s="1">
        <v>0</v>
      </c>
      <c r="D26">
        <f t="shared" si="0"/>
        <v>0</v>
      </c>
      <c r="E26" s="1">
        <f t="shared" si="1"/>
        <v>1</v>
      </c>
      <c r="F26" s="1"/>
      <c r="G26" s="2" t="s">
        <v>3</v>
      </c>
      <c r="H26" s="33">
        <v>34.655446902326915</v>
      </c>
      <c r="K26" s="5" t="s">
        <v>33</v>
      </c>
      <c r="L26" s="9">
        <v>983.59549201810546</v>
      </c>
    </row>
    <row r="27" spans="1:16" ht="15" thickBot="1">
      <c r="A27" s="1" t="s">
        <v>4</v>
      </c>
      <c r="B27" s="1">
        <v>1</v>
      </c>
      <c r="C27" s="1">
        <v>0</v>
      </c>
      <c r="D27">
        <f t="shared" si="0"/>
        <v>0</v>
      </c>
      <c r="E27" s="1">
        <f t="shared" si="1"/>
        <v>1</v>
      </c>
      <c r="F27" s="1"/>
      <c r="G27" s="2" t="s">
        <v>3</v>
      </c>
      <c r="H27" s="33">
        <v>26.476404589747453</v>
      </c>
      <c r="K27" s="7" t="s">
        <v>34</v>
      </c>
      <c r="L27" s="10">
        <v>1.0124635715524242</v>
      </c>
    </row>
    <row r="28" spans="1:16">
      <c r="A28" s="1" t="s">
        <v>4</v>
      </c>
      <c r="B28" s="1">
        <v>2</v>
      </c>
      <c r="C28" s="1">
        <v>0</v>
      </c>
      <c r="D28">
        <f t="shared" si="0"/>
        <v>0</v>
      </c>
      <c r="E28" s="1">
        <f t="shared" si="1"/>
        <v>1</v>
      </c>
      <c r="F28" s="1"/>
      <c r="G28" s="2" t="s">
        <v>3</v>
      </c>
      <c r="H28" s="33">
        <v>60.835844697020519</v>
      </c>
    </row>
    <row r="29" spans="1:16">
      <c r="A29" s="1" t="s">
        <v>4</v>
      </c>
      <c r="B29" s="1">
        <v>3</v>
      </c>
      <c r="C29" s="1">
        <v>3.7</v>
      </c>
      <c r="D29">
        <f t="shared" si="0"/>
        <v>3700</v>
      </c>
      <c r="E29" s="1">
        <f t="shared" si="1"/>
        <v>60.835844697020519</v>
      </c>
      <c r="F29" s="1"/>
      <c r="G29" s="2" t="s">
        <v>3</v>
      </c>
      <c r="H29" s="33">
        <v>73.491496106692509</v>
      </c>
    </row>
    <row r="30" spans="1:16">
      <c r="A30" s="1" t="s">
        <v>4</v>
      </c>
      <c r="B30" s="1">
        <v>4</v>
      </c>
      <c r="C30" s="1">
        <v>5.4</v>
      </c>
      <c r="D30">
        <f t="shared" si="0"/>
        <v>5400</v>
      </c>
      <c r="E30" s="1">
        <f t="shared" si="1"/>
        <v>73.491496106692509</v>
      </c>
      <c r="F30" s="1"/>
      <c r="G30" s="2" t="s">
        <v>3</v>
      </c>
      <c r="H30" s="33">
        <v>38.742741255621034</v>
      </c>
      <c r="K30" t="s">
        <v>35</v>
      </c>
    </row>
    <row r="31" spans="1:16" ht="15" thickBot="1">
      <c r="A31" s="1" t="s">
        <v>4</v>
      </c>
      <c r="B31" s="1">
        <v>5</v>
      </c>
      <c r="C31" s="1">
        <v>0</v>
      </c>
      <c r="D31">
        <f t="shared" si="0"/>
        <v>0</v>
      </c>
      <c r="E31" s="1">
        <f t="shared" si="1"/>
        <v>1</v>
      </c>
      <c r="F31" s="1"/>
      <c r="G31" s="2" t="s">
        <v>3</v>
      </c>
      <c r="H31" s="33">
        <v>58.318093247293334</v>
      </c>
    </row>
    <row r="32" spans="1:16">
      <c r="A32" s="1" t="s">
        <v>5</v>
      </c>
      <c r="B32" s="1">
        <v>1</v>
      </c>
      <c r="C32" s="1">
        <v>0</v>
      </c>
      <c r="D32">
        <f t="shared" si="0"/>
        <v>0</v>
      </c>
      <c r="E32" s="1">
        <f t="shared" si="1"/>
        <v>1</v>
      </c>
      <c r="F32" s="1"/>
      <c r="G32" s="2" t="s">
        <v>3</v>
      </c>
      <c r="H32" s="33">
        <v>60.835844697020519</v>
      </c>
      <c r="K32" s="11" t="s">
        <v>36</v>
      </c>
      <c r="L32" s="11" t="s">
        <v>24</v>
      </c>
      <c r="M32" s="11" t="s">
        <v>37</v>
      </c>
      <c r="N32" s="11" t="s">
        <v>38</v>
      </c>
      <c r="O32" s="11" t="s">
        <v>39</v>
      </c>
      <c r="P32" s="11" t="s">
        <v>40</v>
      </c>
    </row>
    <row r="33" spans="1:17">
      <c r="A33" s="1" t="s">
        <v>5</v>
      </c>
      <c r="B33" s="1">
        <v>2</v>
      </c>
      <c r="C33" s="1">
        <v>0</v>
      </c>
      <c r="D33">
        <f t="shared" si="0"/>
        <v>0</v>
      </c>
      <c r="E33" s="1">
        <f t="shared" si="1"/>
        <v>1</v>
      </c>
      <c r="F33" s="1"/>
      <c r="G33" s="2" t="s">
        <v>3</v>
      </c>
      <c r="H33" s="33">
        <v>64.815121692395209</v>
      </c>
      <c r="K33" s="12" t="s">
        <v>41</v>
      </c>
      <c r="L33" s="13">
        <v>3</v>
      </c>
      <c r="M33" s="16">
        <v>4235.5274440308858</v>
      </c>
      <c r="N33" s="16">
        <v>1411.8424813436286</v>
      </c>
      <c r="O33" s="16">
        <v>2.0429527444417408</v>
      </c>
      <c r="P33" s="38">
        <v>4.9000000000000002E-2</v>
      </c>
    </row>
    <row r="34" spans="1:17">
      <c r="A34" s="1" t="s">
        <v>5</v>
      </c>
      <c r="B34" s="1">
        <v>3</v>
      </c>
      <c r="C34" s="1">
        <v>1.5</v>
      </c>
      <c r="D34">
        <f t="shared" si="0"/>
        <v>1500</v>
      </c>
      <c r="E34" s="1">
        <f t="shared" si="1"/>
        <v>38.742741255621034</v>
      </c>
      <c r="F34" s="1"/>
      <c r="G34" s="2" t="s">
        <v>3</v>
      </c>
      <c r="H34" s="33">
        <v>77.466121627457255</v>
      </c>
      <c r="K34" s="5" t="s">
        <v>42</v>
      </c>
      <c r="L34" s="14">
        <v>144</v>
      </c>
      <c r="M34" s="9">
        <v>99515.428277337822</v>
      </c>
      <c r="N34" s="9">
        <v>691.07936303706822</v>
      </c>
      <c r="O34" s="9"/>
      <c r="P34" s="9"/>
    </row>
    <row r="35" spans="1:17" ht="15" thickBot="1">
      <c r="A35" s="1" t="s">
        <v>5</v>
      </c>
      <c r="B35" s="1">
        <v>4</v>
      </c>
      <c r="C35" s="1">
        <v>0</v>
      </c>
      <c r="D35">
        <f t="shared" si="0"/>
        <v>0</v>
      </c>
      <c r="E35" s="1">
        <f t="shared" si="1"/>
        <v>1</v>
      </c>
      <c r="F35" s="1"/>
      <c r="G35" s="2" t="s">
        <v>3</v>
      </c>
      <c r="H35" s="33">
        <v>87.183714075508391</v>
      </c>
      <c r="K35" s="7" t="s">
        <v>43</v>
      </c>
      <c r="L35" s="15">
        <v>147</v>
      </c>
      <c r="M35" s="10">
        <v>103750.95572136871</v>
      </c>
      <c r="N35" s="10"/>
      <c r="O35" s="10"/>
      <c r="P35" s="10"/>
    </row>
    <row r="36" spans="1:17">
      <c r="A36" s="1" t="s">
        <v>5</v>
      </c>
      <c r="B36" s="1">
        <v>5</v>
      </c>
      <c r="C36" s="1">
        <v>0</v>
      </c>
      <c r="D36">
        <f t="shared" si="0"/>
        <v>0</v>
      </c>
      <c r="E36" s="1">
        <f t="shared" si="1"/>
        <v>1</v>
      </c>
      <c r="F36" s="1"/>
      <c r="G36" s="2" t="s">
        <v>3</v>
      </c>
      <c r="H36" s="33">
        <v>71.421285342676384</v>
      </c>
      <c r="K36" s="17" t="s">
        <v>44</v>
      </c>
    </row>
    <row r="37" spans="1:17">
      <c r="A37" s="1" t="s">
        <v>6</v>
      </c>
      <c r="B37" s="1">
        <v>1</v>
      </c>
      <c r="C37" s="1">
        <v>0</v>
      </c>
      <c r="D37">
        <f t="shared" si="0"/>
        <v>0</v>
      </c>
      <c r="E37" s="1">
        <f t="shared" si="1"/>
        <v>1</v>
      </c>
      <c r="F37" s="1"/>
      <c r="G37" s="2" t="s">
        <v>3</v>
      </c>
      <c r="H37" s="33">
        <v>56.577380639262543</v>
      </c>
    </row>
    <row r="38" spans="1:17">
      <c r="A38" s="1" t="s">
        <v>6</v>
      </c>
      <c r="B38" s="1">
        <v>2</v>
      </c>
      <c r="C38" s="1">
        <v>0</v>
      </c>
      <c r="D38">
        <f t="shared" si="0"/>
        <v>0</v>
      </c>
      <c r="E38" s="1">
        <f t="shared" si="1"/>
        <v>1</v>
      </c>
      <c r="F38" s="1"/>
      <c r="G38" s="2" t="s">
        <v>3</v>
      </c>
      <c r="H38" s="33">
        <v>49</v>
      </c>
    </row>
    <row r="39" spans="1:17">
      <c r="A39" s="1" t="s">
        <v>6</v>
      </c>
      <c r="B39" s="1">
        <v>3</v>
      </c>
      <c r="C39" s="1">
        <v>3.4</v>
      </c>
      <c r="D39">
        <f t="shared" si="0"/>
        <v>3400</v>
      </c>
      <c r="E39" s="1">
        <f t="shared" si="1"/>
        <v>58.318093247293334</v>
      </c>
      <c r="F39" s="1"/>
      <c r="G39" s="2" t="s">
        <v>3</v>
      </c>
      <c r="H39" s="33">
        <v>55.686623169303417</v>
      </c>
      <c r="K39" t="s">
        <v>45</v>
      </c>
    </row>
    <row r="40" spans="1:17" ht="15" thickBot="1">
      <c r="A40" s="1" t="s">
        <v>6</v>
      </c>
      <c r="B40" s="1">
        <v>4</v>
      </c>
      <c r="C40" s="1">
        <v>0</v>
      </c>
      <c r="D40">
        <f t="shared" si="0"/>
        <v>0</v>
      </c>
      <c r="E40" s="1">
        <f t="shared" si="1"/>
        <v>1</v>
      </c>
      <c r="F40" s="1"/>
      <c r="G40" s="2" t="s">
        <v>3</v>
      </c>
      <c r="H40" s="33">
        <v>1</v>
      </c>
    </row>
    <row r="41" spans="1:17">
      <c r="A41" s="1" t="s">
        <v>6</v>
      </c>
      <c r="B41" s="1">
        <v>5</v>
      </c>
      <c r="C41" s="1">
        <v>0</v>
      </c>
      <c r="D41">
        <f t="shared" si="0"/>
        <v>0</v>
      </c>
      <c r="E41" s="1">
        <f t="shared" si="1"/>
        <v>1</v>
      </c>
      <c r="F41" s="1"/>
      <c r="G41" s="2" t="s">
        <v>3</v>
      </c>
      <c r="H41" s="33">
        <v>44.732538492690082</v>
      </c>
      <c r="K41" s="11" t="s">
        <v>36</v>
      </c>
      <c r="L41" s="11" t="s">
        <v>46</v>
      </c>
      <c r="M41" s="11" t="s">
        <v>47</v>
      </c>
      <c r="N41" s="11" t="s">
        <v>48</v>
      </c>
      <c r="O41" s="11" t="s">
        <v>49</v>
      </c>
      <c r="P41" s="11" t="s">
        <v>50</v>
      </c>
      <c r="Q41" s="11" t="s">
        <v>51</v>
      </c>
    </row>
    <row r="42" spans="1:17">
      <c r="A42" s="1" t="s">
        <v>7</v>
      </c>
      <c r="B42" s="1">
        <v>1</v>
      </c>
      <c r="C42" s="1">
        <v>2.1</v>
      </c>
      <c r="D42">
        <f t="shared" si="0"/>
        <v>2100</v>
      </c>
      <c r="E42" s="1">
        <f t="shared" si="1"/>
        <v>45.836666545463359</v>
      </c>
      <c r="F42" s="1"/>
      <c r="G42" s="2" t="s">
        <v>3</v>
      </c>
      <c r="H42" s="33">
        <v>36.069377593742864</v>
      </c>
      <c r="K42" s="12" t="s">
        <v>52</v>
      </c>
      <c r="L42" s="16">
        <v>22.374119828980717</v>
      </c>
      <c r="M42" s="16">
        <v>4.3813980614926882</v>
      </c>
      <c r="N42" s="16">
        <v>5.1066165445278289</v>
      </c>
      <c r="O42" s="22" t="s">
        <v>88</v>
      </c>
      <c r="P42" s="16">
        <v>13.713957667156475</v>
      </c>
      <c r="Q42" s="16">
        <v>31.03428199080496</v>
      </c>
    </row>
    <row r="43" spans="1:17">
      <c r="A43" s="1" t="s">
        <v>7</v>
      </c>
      <c r="B43" s="1">
        <v>2</v>
      </c>
      <c r="C43" s="1">
        <v>0</v>
      </c>
      <c r="D43">
        <f t="shared" si="0"/>
        <v>0</v>
      </c>
      <c r="E43" s="1">
        <f t="shared" si="1"/>
        <v>1</v>
      </c>
      <c r="F43" s="1"/>
      <c r="G43" s="2" t="s">
        <v>3</v>
      </c>
      <c r="H43" s="33">
        <v>49</v>
      </c>
      <c r="K43" s="5" t="s">
        <v>97</v>
      </c>
      <c r="L43" s="9">
        <v>-10.092382754727591</v>
      </c>
      <c r="M43" s="9">
        <v>6.1141596315882287</v>
      </c>
      <c r="N43" s="9">
        <v>-1.6506573859449545</v>
      </c>
      <c r="O43" s="9">
        <v>0.10098792967349064</v>
      </c>
      <c r="P43" s="9">
        <v>-22.17747823103187</v>
      </c>
      <c r="Q43" s="9">
        <v>1.9927127215766891</v>
      </c>
    </row>
    <row r="44" spans="1:17">
      <c r="A44" s="1" t="s">
        <v>7</v>
      </c>
      <c r="B44" s="1">
        <v>3</v>
      </c>
      <c r="C44" s="1">
        <v>0</v>
      </c>
      <c r="D44">
        <f t="shared" si="0"/>
        <v>0</v>
      </c>
      <c r="E44" s="1">
        <f t="shared" si="1"/>
        <v>1</v>
      </c>
      <c r="F44" s="1"/>
      <c r="G44" s="2" t="s">
        <v>7</v>
      </c>
      <c r="H44" s="33">
        <v>45.836666545463359</v>
      </c>
      <c r="K44" s="5" t="s">
        <v>98</v>
      </c>
      <c r="L44" s="9">
        <v>-4.1296619058085362</v>
      </c>
      <c r="M44" s="9">
        <v>6.1141596315882296</v>
      </c>
      <c r="N44" s="9">
        <v>-0.67542592189988415</v>
      </c>
      <c r="O44" s="9">
        <v>0.50048836552060605</v>
      </c>
      <c r="P44" s="9">
        <v>-16.214757382112818</v>
      </c>
      <c r="Q44" s="9">
        <v>7.955433570495746</v>
      </c>
    </row>
    <row r="45" spans="1:17">
      <c r="A45" s="1" t="s">
        <v>7</v>
      </c>
      <c r="B45" s="1">
        <v>4</v>
      </c>
      <c r="C45" s="1">
        <v>0</v>
      </c>
      <c r="D45">
        <f t="shared" si="0"/>
        <v>0</v>
      </c>
      <c r="E45" s="1">
        <f t="shared" si="1"/>
        <v>1</v>
      </c>
      <c r="F45" s="1"/>
      <c r="G45" s="2" t="s">
        <v>7</v>
      </c>
      <c r="H45" s="33">
        <v>41.243181254602561</v>
      </c>
      <c r="K45" s="5" t="s">
        <v>99</v>
      </c>
      <c r="L45" s="9">
        <v>4.4122144523736786</v>
      </c>
      <c r="M45" s="9">
        <v>6.1962325607181468</v>
      </c>
      <c r="N45" s="9">
        <v>0.7120801889111632</v>
      </c>
      <c r="O45" s="9">
        <v>0.4775672176998994</v>
      </c>
      <c r="P45" s="9">
        <v>-7.8351043292284661</v>
      </c>
      <c r="Q45" s="9">
        <v>16.659533233975822</v>
      </c>
    </row>
    <row r="46" spans="1:17" ht="15" thickBot="1">
      <c r="A46" s="1" t="s">
        <v>7</v>
      </c>
      <c r="B46" s="1">
        <v>5</v>
      </c>
      <c r="C46" s="1">
        <v>0</v>
      </c>
      <c r="D46">
        <f t="shared" si="0"/>
        <v>0</v>
      </c>
      <c r="E46" s="1">
        <f t="shared" si="1"/>
        <v>1</v>
      </c>
      <c r="F46" s="1"/>
      <c r="G46" s="2" t="s">
        <v>7</v>
      </c>
      <c r="H46" s="33">
        <v>43.600458713183279</v>
      </c>
      <c r="K46" s="7" t="s">
        <v>100</v>
      </c>
      <c r="L46" s="10">
        <v>0</v>
      </c>
      <c r="M46" s="10">
        <v>0</v>
      </c>
      <c r="N46" s="10"/>
      <c r="O46" s="10"/>
      <c r="P46" s="10"/>
      <c r="Q46" s="10"/>
    </row>
    <row r="47" spans="1:17">
      <c r="A47" s="1" t="s">
        <v>8</v>
      </c>
      <c r="B47" s="1">
        <v>1</v>
      </c>
      <c r="C47" s="1">
        <v>0</v>
      </c>
      <c r="D47">
        <f t="shared" si="0"/>
        <v>0</v>
      </c>
      <c r="E47" s="1">
        <f t="shared" si="1"/>
        <v>1</v>
      </c>
      <c r="F47" s="1"/>
      <c r="G47" s="2" t="s">
        <v>7</v>
      </c>
      <c r="H47" s="33">
        <v>60.835844697020519</v>
      </c>
    </row>
    <row r="48" spans="1:17">
      <c r="A48" s="1" t="s">
        <v>8</v>
      </c>
      <c r="B48" s="1">
        <v>2</v>
      </c>
      <c r="C48" s="1">
        <v>0</v>
      </c>
      <c r="D48">
        <f t="shared" si="0"/>
        <v>0</v>
      </c>
      <c r="E48" s="1">
        <f t="shared" si="1"/>
        <v>1</v>
      </c>
      <c r="F48" s="1"/>
      <c r="G48" s="2" t="s">
        <v>7</v>
      </c>
      <c r="H48" s="33">
        <v>64.815121692395209</v>
      </c>
    </row>
    <row r="49" spans="1:11">
      <c r="A49" s="1" t="s">
        <v>8</v>
      </c>
      <c r="B49" s="1">
        <v>3</v>
      </c>
      <c r="C49" s="1">
        <v>0</v>
      </c>
      <c r="D49">
        <f t="shared" si="0"/>
        <v>0</v>
      </c>
      <c r="E49" s="1">
        <f t="shared" si="1"/>
        <v>1</v>
      </c>
      <c r="F49" s="1"/>
      <c r="G49" s="2" t="s">
        <v>7</v>
      </c>
      <c r="H49" s="33">
        <v>77.466121627457255</v>
      </c>
      <c r="K49" t="s">
        <v>69</v>
      </c>
    </row>
    <row r="50" spans="1:11">
      <c r="A50" s="1" t="s">
        <v>8</v>
      </c>
      <c r="B50" s="1">
        <v>4</v>
      </c>
      <c r="C50" s="1">
        <v>1.7</v>
      </c>
      <c r="D50">
        <f t="shared" si="0"/>
        <v>1700</v>
      </c>
      <c r="E50" s="1">
        <f t="shared" si="1"/>
        <v>41.243181254602561</v>
      </c>
      <c r="F50" s="1"/>
      <c r="G50" s="2" t="s">
        <v>7</v>
      </c>
      <c r="H50" s="33">
        <v>87.183714075508391</v>
      </c>
    </row>
    <row r="51" spans="1:11">
      <c r="A51" s="1" t="s">
        <v>8</v>
      </c>
      <c r="B51" s="1">
        <v>5</v>
      </c>
      <c r="C51" s="1">
        <v>1.9</v>
      </c>
      <c r="D51">
        <f t="shared" si="0"/>
        <v>1900</v>
      </c>
      <c r="E51" s="1">
        <f t="shared" si="1"/>
        <v>43.600458713183279</v>
      </c>
      <c r="F51" s="1"/>
      <c r="G51" s="2" t="s">
        <v>7</v>
      </c>
      <c r="H51" s="33">
        <v>71.421285342676384</v>
      </c>
      <c r="K51" s="18" t="s">
        <v>108</v>
      </c>
    </row>
    <row r="52" spans="1:11">
      <c r="A52" s="1" t="s">
        <v>9</v>
      </c>
      <c r="B52" s="1">
        <v>1</v>
      </c>
      <c r="C52" s="1">
        <v>0</v>
      </c>
      <c r="D52">
        <f t="shared" si="0"/>
        <v>0</v>
      </c>
      <c r="E52" s="1">
        <f t="shared" si="1"/>
        <v>1</v>
      </c>
      <c r="F52" s="1"/>
      <c r="G52" s="2" t="s">
        <v>7</v>
      </c>
      <c r="H52" s="33">
        <v>56.577380639262543</v>
      </c>
    </row>
    <row r="53" spans="1:11">
      <c r="A53" s="1" t="s">
        <v>9</v>
      </c>
      <c r="B53" s="1">
        <v>2</v>
      </c>
      <c r="C53" s="1">
        <v>0</v>
      </c>
      <c r="D53">
        <f t="shared" si="0"/>
        <v>0</v>
      </c>
      <c r="E53" s="1">
        <f t="shared" si="1"/>
        <v>1</v>
      </c>
      <c r="F53" s="1"/>
      <c r="G53" s="2" t="s">
        <v>7</v>
      </c>
      <c r="H53" s="33">
        <v>49</v>
      </c>
    </row>
    <row r="54" spans="1:11">
      <c r="A54" s="1" t="s">
        <v>9</v>
      </c>
      <c r="B54" s="1">
        <v>3</v>
      </c>
      <c r="C54" s="1">
        <v>0</v>
      </c>
      <c r="D54">
        <f t="shared" si="0"/>
        <v>0</v>
      </c>
      <c r="E54" s="1">
        <f t="shared" si="1"/>
        <v>1</v>
      </c>
      <c r="F54" s="1"/>
      <c r="G54" s="2" t="s">
        <v>7</v>
      </c>
      <c r="H54" s="33">
        <v>55.686623169303417</v>
      </c>
      <c r="K54" t="s">
        <v>70</v>
      </c>
    </row>
    <row r="55" spans="1:11">
      <c r="A55" s="1" t="s">
        <v>9</v>
      </c>
      <c r="B55" s="1">
        <v>4</v>
      </c>
      <c r="C55" s="1">
        <v>0</v>
      </c>
      <c r="D55">
        <f t="shared" si="0"/>
        <v>0</v>
      </c>
      <c r="E55" s="1">
        <f t="shared" si="1"/>
        <v>1</v>
      </c>
      <c r="F55" s="1"/>
      <c r="G55" s="2" t="s">
        <v>7</v>
      </c>
      <c r="H55" s="33">
        <v>44.732538492690082</v>
      </c>
    </row>
    <row r="56" spans="1:11">
      <c r="A56" s="1" t="s">
        <v>9</v>
      </c>
      <c r="B56" s="1">
        <v>5</v>
      </c>
      <c r="C56" s="1">
        <v>0</v>
      </c>
      <c r="D56">
        <f t="shared" si="0"/>
        <v>0</v>
      </c>
      <c r="E56" s="1">
        <f t="shared" si="1"/>
        <v>1</v>
      </c>
      <c r="F56" s="1"/>
      <c r="G56" s="2" t="s">
        <v>7</v>
      </c>
      <c r="H56" s="33">
        <v>36.069377593742864</v>
      </c>
    </row>
    <row r="57" spans="1:11">
      <c r="A57" s="1" t="s">
        <v>10</v>
      </c>
      <c r="B57" s="1">
        <v>1</v>
      </c>
      <c r="C57" s="1">
        <v>0</v>
      </c>
      <c r="D57">
        <f t="shared" si="0"/>
        <v>0</v>
      </c>
      <c r="E57" s="1">
        <f t="shared" si="1"/>
        <v>1</v>
      </c>
      <c r="F57" s="1"/>
      <c r="G57" s="2" t="s">
        <v>7</v>
      </c>
      <c r="H57" s="33">
        <v>49</v>
      </c>
    </row>
    <row r="58" spans="1:11">
      <c r="A58" s="1" t="s">
        <v>10</v>
      </c>
      <c r="B58" s="1">
        <v>2</v>
      </c>
      <c r="C58" s="1">
        <v>0</v>
      </c>
      <c r="D58">
        <f t="shared" si="0"/>
        <v>0</v>
      </c>
      <c r="E58" s="1">
        <f t="shared" si="1"/>
        <v>1</v>
      </c>
      <c r="F58" s="1"/>
      <c r="G58" s="34"/>
      <c r="H58" s="35"/>
      <c r="I58" s="36"/>
    </row>
    <row r="59" spans="1:11">
      <c r="A59" s="1" t="s">
        <v>10</v>
      </c>
      <c r="B59" s="1">
        <v>3</v>
      </c>
      <c r="C59" s="1">
        <v>0</v>
      </c>
      <c r="D59">
        <f t="shared" si="0"/>
        <v>0</v>
      </c>
      <c r="E59" s="1">
        <f t="shared" si="1"/>
        <v>1</v>
      </c>
      <c r="F59" s="1"/>
      <c r="G59" s="34"/>
      <c r="H59" s="35"/>
      <c r="I59" s="36"/>
    </row>
    <row r="60" spans="1:11">
      <c r="A60" s="1" t="s">
        <v>10</v>
      </c>
      <c r="B60" s="1">
        <v>4</v>
      </c>
      <c r="C60" s="1">
        <v>0</v>
      </c>
      <c r="D60">
        <f t="shared" si="0"/>
        <v>0</v>
      </c>
      <c r="E60" s="1">
        <f t="shared" si="1"/>
        <v>1</v>
      </c>
      <c r="F60" s="1"/>
      <c r="G60" s="34"/>
      <c r="H60" s="35"/>
      <c r="I60" s="36"/>
    </row>
    <row r="61" spans="1:11">
      <c r="A61" s="1" t="s">
        <v>10</v>
      </c>
      <c r="B61" s="1">
        <v>5</v>
      </c>
      <c r="C61" s="1">
        <v>0</v>
      </c>
      <c r="D61">
        <f t="shared" si="0"/>
        <v>0</v>
      </c>
      <c r="E61" s="1">
        <f t="shared" si="1"/>
        <v>1</v>
      </c>
      <c r="F61" s="1"/>
      <c r="G61" s="34"/>
      <c r="H61" s="35"/>
      <c r="I61" s="36"/>
    </row>
    <row r="62" spans="1:11">
      <c r="A62" s="1" t="s">
        <v>11</v>
      </c>
      <c r="B62" s="1">
        <v>1</v>
      </c>
      <c r="C62" s="1">
        <v>3.7</v>
      </c>
      <c r="D62">
        <f t="shared" si="0"/>
        <v>3700</v>
      </c>
      <c r="E62" s="1">
        <f t="shared" si="1"/>
        <v>60.835844697020519</v>
      </c>
      <c r="F62" s="1"/>
      <c r="G62" s="34"/>
      <c r="H62" s="35"/>
      <c r="I62" s="36"/>
    </row>
    <row r="63" spans="1:11">
      <c r="A63" s="1" t="s">
        <v>11</v>
      </c>
      <c r="B63" s="1">
        <v>3</v>
      </c>
      <c r="C63" s="1">
        <v>4.2</v>
      </c>
      <c r="D63">
        <f t="shared" si="0"/>
        <v>4200</v>
      </c>
      <c r="E63" s="1">
        <f t="shared" si="1"/>
        <v>64.815121692395209</v>
      </c>
      <c r="F63" s="1"/>
      <c r="G63" s="34"/>
      <c r="H63" s="35"/>
      <c r="I63" s="36"/>
    </row>
    <row r="64" spans="1:11">
      <c r="A64" s="1" t="s">
        <v>11</v>
      </c>
      <c r="B64" s="1">
        <v>4</v>
      </c>
      <c r="C64" s="1">
        <v>0</v>
      </c>
      <c r="D64">
        <f t="shared" si="0"/>
        <v>0</v>
      </c>
      <c r="E64" s="1">
        <f t="shared" si="1"/>
        <v>1</v>
      </c>
      <c r="F64" s="1"/>
      <c r="G64" s="36"/>
      <c r="H64" s="36"/>
      <c r="I64" s="36"/>
    </row>
    <row r="65" spans="1:16">
      <c r="A65" s="1" t="s">
        <v>11</v>
      </c>
      <c r="B65" s="1">
        <v>5</v>
      </c>
      <c r="C65" s="1">
        <v>6</v>
      </c>
      <c r="D65">
        <f t="shared" si="0"/>
        <v>6000</v>
      </c>
      <c r="E65" s="1">
        <f t="shared" si="1"/>
        <v>77.466121627457255</v>
      </c>
      <c r="F65" s="1"/>
      <c r="G65" s="36"/>
      <c r="H65" s="36"/>
      <c r="I65" s="36"/>
    </row>
    <row r="66" spans="1:16">
      <c r="A66" s="1" t="s">
        <v>12</v>
      </c>
      <c r="B66" s="1">
        <v>2</v>
      </c>
      <c r="C66" s="1">
        <v>7.6</v>
      </c>
      <c r="D66">
        <f t="shared" ref="D66:D77" si="2">C66*1000</f>
        <v>7600</v>
      </c>
      <c r="E66" s="1">
        <f t="shared" ref="E66:E77" si="3">SQRT(D66+1)</f>
        <v>87.183714075508391</v>
      </c>
      <c r="F66" s="1"/>
      <c r="G66" s="34"/>
      <c r="H66" s="35"/>
      <c r="I66" s="36"/>
    </row>
    <row r="67" spans="1:16">
      <c r="A67" s="1" t="s">
        <v>12</v>
      </c>
      <c r="B67" s="1">
        <v>3</v>
      </c>
      <c r="C67" s="1">
        <v>5.0999999999999996</v>
      </c>
      <c r="D67">
        <f t="shared" si="2"/>
        <v>5100</v>
      </c>
      <c r="E67" s="1">
        <f t="shared" si="3"/>
        <v>71.421285342676384</v>
      </c>
      <c r="F67" s="1"/>
      <c r="G67" s="36"/>
      <c r="H67" s="36"/>
      <c r="I67" s="36"/>
    </row>
    <row r="68" spans="1:16">
      <c r="A68" s="1" t="s">
        <v>12</v>
      </c>
      <c r="B68" s="1">
        <v>4</v>
      </c>
      <c r="C68" s="1">
        <v>0</v>
      </c>
      <c r="D68">
        <f t="shared" si="2"/>
        <v>0</v>
      </c>
      <c r="E68" s="1">
        <f t="shared" si="3"/>
        <v>1</v>
      </c>
      <c r="F68" s="1"/>
      <c r="G68" s="36"/>
      <c r="H68" s="36"/>
      <c r="I68" s="36"/>
    </row>
    <row r="69" spans="1:16">
      <c r="A69" s="1" t="s">
        <v>12</v>
      </c>
      <c r="B69" s="1">
        <v>5</v>
      </c>
      <c r="C69" s="1">
        <v>3.2</v>
      </c>
      <c r="D69">
        <f t="shared" si="2"/>
        <v>3200</v>
      </c>
      <c r="E69" s="1">
        <f t="shared" si="3"/>
        <v>56.577380639262543</v>
      </c>
      <c r="F69" s="1"/>
      <c r="G69" s="36"/>
      <c r="H69" s="36"/>
      <c r="I69" s="36"/>
    </row>
    <row r="70" spans="1:16">
      <c r="A70" s="1" t="s">
        <v>13</v>
      </c>
      <c r="B70" s="1">
        <v>1</v>
      </c>
      <c r="C70" s="1">
        <v>0</v>
      </c>
      <c r="D70">
        <f t="shared" si="2"/>
        <v>0</v>
      </c>
      <c r="E70" s="1">
        <f t="shared" si="3"/>
        <v>1</v>
      </c>
      <c r="F70" s="1"/>
      <c r="G70" s="34"/>
      <c r="H70" s="35"/>
      <c r="I70" s="36"/>
    </row>
    <row r="71" spans="1:16">
      <c r="A71" s="1" t="s">
        <v>13</v>
      </c>
      <c r="B71" s="1">
        <v>2</v>
      </c>
      <c r="C71" s="1">
        <v>2.4</v>
      </c>
      <c r="D71">
        <f t="shared" si="2"/>
        <v>2400</v>
      </c>
      <c r="E71" s="1">
        <f t="shared" si="3"/>
        <v>49</v>
      </c>
      <c r="F71" s="1"/>
      <c r="G71" s="36"/>
      <c r="H71" s="36"/>
      <c r="I71" s="36"/>
    </row>
    <row r="72" spans="1:16">
      <c r="A72" s="1" t="s">
        <v>13</v>
      </c>
      <c r="B72" s="1">
        <v>3</v>
      </c>
      <c r="C72" s="1">
        <v>3.1</v>
      </c>
      <c r="D72">
        <f t="shared" si="2"/>
        <v>3100</v>
      </c>
      <c r="E72" s="1">
        <f t="shared" si="3"/>
        <v>55.686623169303417</v>
      </c>
      <c r="F72" s="1"/>
      <c r="G72" s="34"/>
      <c r="H72" s="35"/>
      <c r="I72" s="36"/>
    </row>
    <row r="73" spans="1:16">
      <c r="A73" s="1" t="s">
        <v>13</v>
      </c>
      <c r="B73" s="1">
        <v>5</v>
      </c>
      <c r="C73" s="1">
        <v>0</v>
      </c>
      <c r="D73">
        <f t="shared" si="2"/>
        <v>0</v>
      </c>
      <c r="E73" s="1">
        <f t="shared" si="3"/>
        <v>1</v>
      </c>
      <c r="F73" s="1"/>
      <c r="G73" s="36"/>
      <c r="H73" s="36"/>
      <c r="I73" s="36"/>
      <c r="O73" t="s">
        <v>71</v>
      </c>
    </row>
    <row r="74" spans="1:16">
      <c r="A74" s="1" t="s">
        <v>14</v>
      </c>
      <c r="B74" s="1">
        <v>1</v>
      </c>
      <c r="C74" s="1">
        <v>2</v>
      </c>
      <c r="D74">
        <f t="shared" si="2"/>
        <v>2000</v>
      </c>
      <c r="E74" s="1">
        <f t="shared" si="3"/>
        <v>44.732538492690082</v>
      </c>
      <c r="F74" s="1"/>
      <c r="G74" s="36"/>
      <c r="H74" s="36"/>
      <c r="I74" s="36"/>
    </row>
    <row r="75" spans="1:16">
      <c r="A75" s="1" t="s">
        <v>14</v>
      </c>
      <c r="B75" s="1">
        <v>2</v>
      </c>
      <c r="C75" s="1">
        <v>1.3</v>
      </c>
      <c r="D75">
        <f t="shared" si="2"/>
        <v>1300</v>
      </c>
      <c r="E75" s="1">
        <f t="shared" si="3"/>
        <v>36.069377593742864</v>
      </c>
      <c r="F75" s="1"/>
      <c r="G75" s="34"/>
      <c r="H75" s="35"/>
      <c r="I75" s="36"/>
    </row>
    <row r="76" spans="1:16">
      <c r="A76" s="1" t="s">
        <v>14</v>
      </c>
      <c r="B76" s="1">
        <v>3</v>
      </c>
      <c r="C76" s="1">
        <v>2.4</v>
      </c>
      <c r="D76">
        <f t="shared" si="2"/>
        <v>2400</v>
      </c>
      <c r="E76" s="1">
        <f t="shared" si="3"/>
        <v>49</v>
      </c>
      <c r="F76" s="1"/>
      <c r="G76" s="36"/>
      <c r="H76" s="36"/>
      <c r="I76" s="36"/>
      <c r="K76" t="s">
        <v>102</v>
      </c>
    </row>
    <row r="77" spans="1:16" ht="15" thickBot="1">
      <c r="A77" s="1" t="s">
        <v>14</v>
      </c>
      <c r="B77" s="1">
        <v>4</v>
      </c>
      <c r="C77" s="1">
        <v>0</v>
      </c>
      <c r="D77">
        <f t="shared" si="2"/>
        <v>0</v>
      </c>
      <c r="E77" s="1">
        <f t="shared" si="3"/>
        <v>1</v>
      </c>
      <c r="F77" s="1"/>
      <c r="G77" s="36"/>
      <c r="H77" s="36"/>
      <c r="I77" s="36"/>
    </row>
    <row r="78" spans="1:16">
      <c r="G78" s="36"/>
      <c r="H78" s="36"/>
      <c r="I78" s="36"/>
      <c r="K78" s="11" t="s">
        <v>72</v>
      </c>
      <c r="L78" s="11" t="s">
        <v>73</v>
      </c>
      <c r="M78" s="11" t="s">
        <v>74</v>
      </c>
      <c r="N78" s="11" t="s">
        <v>75</v>
      </c>
      <c r="O78" s="11" t="s">
        <v>76</v>
      </c>
      <c r="P78" s="11" t="s">
        <v>77</v>
      </c>
    </row>
    <row r="79" spans="1:16">
      <c r="G79" s="34"/>
      <c r="H79" s="35"/>
      <c r="I79" s="36"/>
      <c r="K79" s="12" t="s">
        <v>103</v>
      </c>
      <c r="L79" s="22">
        <v>14.50459720710127</v>
      </c>
      <c r="M79" s="22">
        <v>2.3722961258918769</v>
      </c>
      <c r="N79" s="22">
        <v>2.5993664873116527</v>
      </c>
      <c r="O79" s="22">
        <v>8.7105037393041873E-2</v>
      </c>
      <c r="P79" s="25" t="s">
        <v>86</v>
      </c>
    </row>
    <row r="80" spans="1:16">
      <c r="G80" s="34"/>
      <c r="H80" s="35"/>
      <c r="I80" s="36"/>
      <c r="K80" s="5" t="s">
        <v>78</v>
      </c>
      <c r="L80" s="23">
        <v>8.5418763581822148</v>
      </c>
      <c r="M80" s="23">
        <v>1.3970646618468074</v>
      </c>
      <c r="N80" s="23">
        <v>2.5993664873116527</v>
      </c>
      <c r="O80" s="23">
        <v>0.50324795404117051</v>
      </c>
      <c r="P80" s="26" t="s">
        <v>81</v>
      </c>
    </row>
    <row r="81" spans="7:16">
      <c r="G81" s="34"/>
      <c r="H81" s="35"/>
      <c r="I81" s="36"/>
      <c r="K81" s="5" t="s">
        <v>79</v>
      </c>
      <c r="L81" s="23">
        <v>4.4122144523736786</v>
      </c>
      <c r="M81" s="23">
        <v>0.7120801889111632</v>
      </c>
      <c r="N81" s="23">
        <v>2.5993664873116527</v>
      </c>
      <c r="O81" s="23">
        <v>0.89217438825346163</v>
      </c>
      <c r="P81" s="26" t="s">
        <v>86</v>
      </c>
    </row>
    <row r="82" spans="7:16">
      <c r="G82" s="34"/>
      <c r="H82" s="35"/>
      <c r="I82" s="36"/>
      <c r="K82" s="5" t="s">
        <v>104</v>
      </c>
      <c r="L82" s="23">
        <v>10.092382754727591</v>
      </c>
      <c r="M82" s="23">
        <v>1.6506573859449545</v>
      </c>
      <c r="N82" s="23">
        <v>2.5993664873116527</v>
      </c>
      <c r="O82" s="23">
        <v>0.3537837284159544</v>
      </c>
      <c r="P82" s="26" t="s">
        <v>86</v>
      </c>
    </row>
    <row r="83" spans="7:16">
      <c r="G83" s="34"/>
      <c r="H83" s="35"/>
      <c r="I83" s="36"/>
      <c r="K83" s="5" t="s">
        <v>80</v>
      </c>
      <c r="L83" s="23">
        <v>4.1296619058085362</v>
      </c>
      <c r="M83" s="23">
        <v>0.67542592189988415</v>
      </c>
      <c r="N83" s="23">
        <v>2.5993664873116527</v>
      </c>
      <c r="O83" s="23">
        <v>0.9062512367984914</v>
      </c>
      <c r="P83" s="26" t="s">
        <v>81</v>
      </c>
    </row>
    <row r="84" spans="7:16" ht="15" thickBot="1">
      <c r="G84" s="34"/>
      <c r="H84" s="35"/>
      <c r="I84" s="36"/>
      <c r="K84" s="7" t="s">
        <v>96</v>
      </c>
      <c r="L84" s="24">
        <v>5.9627208489190551</v>
      </c>
      <c r="M84" s="24">
        <v>0.98868356797687085</v>
      </c>
      <c r="N84" s="24">
        <v>2.5993664873116527</v>
      </c>
      <c r="O84" s="24">
        <v>0.75611952727330689</v>
      </c>
      <c r="P84" s="27" t="s">
        <v>81</v>
      </c>
    </row>
    <row r="85" spans="7:16">
      <c r="G85" s="36"/>
      <c r="H85" s="36"/>
      <c r="I85" s="36"/>
      <c r="K85" s="18" t="s">
        <v>82</v>
      </c>
      <c r="N85" s="28">
        <v>3.6760593399342509</v>
      </c>
    </row>
    <row r="86" spans="7:16">
      <c r="G86" s="36"/>
      <c r="H86" s="36"/>
      <c r="I86" s="36"/>
    </row>
    <row r="87" spans="7:16" ht="15" thickBot="1">
      <c r="G87" s="36"/>
      <c r="H87" s="36"/>
      <c r="I87" s="36"/>
    </row>
    <row r="88" spans="7:16">
      <c r="G88" s="36"/>
      <c r="H88" s="36"/>
      <c r="I88" s="36"/>
      <c r="K88" s="11" t="s">
        <v>83</v>
      </c>
      <c r="L88" s="11" t="s">
        <v>84</v>
      </c>
      <c r="M88" s="11" t="s">
        <v>85</v>
      </c>
    </row>
    <row r="89" spans="7:16">
      <c r="K89" s="12" t="s">
        <v>3</v>
      </c>
      <c r="L89" s="16">
        <v>26.786334281354396</v>
      </c>
      <c r="M89" s="29" t="s">
        <v>15</v>
      </c>
    </row>
    <row r="90" spans="7:16">
      <c r="K90" s="5" t="s">
        <v>7</v>
      </c>
      <c r="L90" s="9">
        <v>22.374119828980717</v>
      </c>
      <c r="M90" s="30" t="s">
        <v>15</v>
      </c>
    </row>
    <row r="91" spans="7:16">
      <c r="K91" s="5" t="s">
        <v>0</v>
      </c>
      <c r="L91" s="9">
        <v>18.244457923172181</v>
      </c>
      <c r="M91" s="1" t="s">
        <v>15</v>
      </c>
      <c r="N91" s="30" t="s">
        <v>87</v>
      </c>
    </row>
    <row r="92" spans="7:16" ht="15" thickBot="1">
      <c r="K92" s="7" t="s">
        <v>89</v>
      </c>
      <c r="L92" s="10">
        <v>12.281737074253126</v>
      </c>
      <c r="M92" s="31"/>
      <c r="N92" s="1" t="s">
        <v>87</v>
      </c>
    </row>
  </sheetData>
  <pageMargins left="0.7" right="0.7" top="0.75" bottom="0.75" header="0.3" footer="0.3"/>
  <pageSetup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ANOVA_HID</vt:lpstr>
      <vt:lpstr>ANOVA1_HID</vt:lpstr>
      <vt:lpstr>ANOVA_HID1</vt:lpstr>
      <vt:lpstr>ANCOVA_HID</vt:lpstr>
      <vt:lpstr>ANOVA1_HID1</vt:lpstr>
      <vt:lpstr>ANOVA2_HID</vt:lpstr>
      <vt:lpstr>ANOVA3_HID</vt:lpstr>
      <vt:lpstr>ANOVA4_HID</vt:lpstr>
      <vt:lpstr>Hoja1</vt:lpstr>
      <vt:lpstr>ANOVA3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I Ovando</cp:lastModifiedBy>
  <dcterms:created xsi:type="dcterms:W3CDTF">2014-07-28T17:36:37Z</dcterms:created>
  <dcterms:modified xsi:type="dcterms:W3CDTF">2016-04-29T01:32:33Z</dcterms:modified>
</cp:coreProperties>
</file>