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Table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<sst xmlns="http://schemas.openxmlformats.org/spreadsheetml/2006/main" count="75" uniqueCount="25">
  <si>
    <t>mean</t>
  </si>
  <si>
    <t>mean</t>
  </si>
  <si>
    <t>mean</t>
  </si>
  <si>
    <t>SD</t>
  </si>
  <si>
    <t>With HLM</t>
  </si>
  <si>
    <t>mean</t>
  </si>
  <si>
    <t>SD</t>
  </si>
  <si>
    <t>Without HLM</t>
  </si>
  <si>
    <t>vs</t>
  </si>
  <si>
    <t xml:space="preserve">BAK </t>
  </si>
  <si>
    <t>BAK</t>
  </si>
  <si>
    <t>BAK</t>
  </si>
  <si>
    <t>With HLM</t>
  </si>
  <si>
    <t>BAK</t>
  </si>
  <si>
    <t>With HLM and GA</t>
  </si>
  <si>
    <t>t-test（p value）</t>
  </si>
  <si>
    <r>
      <t>cell viability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%</t>
    </r>
    <r>
      <rPr>
        <sz val="12"/>
        <color indexed="8"/>
        <rFont val="宋体"/>
        <family val="0"/>
      </rPr>
      <t>）</t>
    </r>
  </si>
  <si>
    <t>Summary</t>
  </si>
  <si>
    <t>SPSS analysis</t>
  </si>
  <si>
    <r>
      <t>cell viability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%</t>
    </r>
    <r>
      <rPr>
        <sz val="12"/>
        <rFont val="宋体"/>
        <family val="0"/>
      </rPr>
      <t>）</t>
    </r>
  </si>
  <si>
    <t>With HLM + GA</t>
  </si>
  <si>
    <t>Control</t>
  </si>
  <si>
    <t>Control</t>
  </si>
  <si>
    <t>Control</t>
  </si>
  <si>
    <t xml:space="preserve"> Absorbance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</si>
</sst>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_ "/>
    <numFmt numFmtId="190" formatCode="0.0000_ "/>
    <numFmt numFmtId="191" formatCode="0.000_ "/>
    <numFmt numFmtId="192" formatCode="0.000_);[Red]\(0.000\)"/>
    <numFmt numFmtId="193" formatCode="0.00000000_ "/>
    <numFmt numFmtId="194" formatCode="0.0000000_ "/>
    <numFmt numFmtId="195" formatCode="0.000000_ "/>
    <numFmt numFmtId="196" formatCode="0.0_ "/>
    <numFmt numFmtId="197" formatCode="0.0000000000_ "/>
    <numFmt numFmtId="198" formatCode="0.000000000_ "/>
    <numFmt numFmtId="199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2"/>
      <color theme="11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2"/>
      <color theme="10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7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7" applyNumberFormat="0" applyAlignment="0" applyProtection="0"/>
    <xf numFmtId="0" fontId="43" fillId="30" borderId="8" applyNumberFormat="0" applyAlignment="0" applyProtection="0"/>
    <xf numFmtId="0" fontId="44" fillId="32" borderId="0" applyNumberFormat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18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6" fillId="0" borderId="0" xfId="0" applyNumberFormat="1" applyFont="1" applyAlignment="1">
      <alignment/>
    </xf>
    <xf numFmtId="184" fontId="46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92" fontId="47" fillId="0" borderId="0" xfId="0" applyNumberFormat="1" applyFont="1" applyAlignment="1">
      <alignment/>
    </xf>
    <xf numFmtId="192" fontId="46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199" fontId="46" fillId="0" borderId="0" xfId="0" applyNumberFormat="1" applyFont="1" applyAlignment="1">
      <alignment/>
    </xf>
    <xf numFmtId="199" fontId="47" fillId="0" borderId="0" xfId="0" applyNumberFormat="1" applyFont="1" applyAlignment="1">
      <alignment/>
    </xf>
    <xf numFmtId="199" fontId="47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1"/>
  <sheetViews>
    <sheetView tabSelected="1" zoomScalePageLayoutView="0" workbookViewId="0" topLeftCell="A1">
      <selection activeCell="G127" sqref="G127"/>
    </sheetView>
  </sheetViews>
  <sheetFormatPr defaultColWidth="9.00390625" defaultRowHeight="14.25"/>
  <cols>
    <col min="1" max="1" width="16.375" style="4" customWidth="1"/>
    <col min="2" max="2" width="9.50390625" style="2" bestFit="1" customWidth="1"/>
    <col min="3" max="4" width="9.625" style="2" bestFit="1" customWidth="1"/>
    <col min="5" max="5" width="13.375" style="2" customWidth="1"/>
    <col min="6" max="6" width="13.00390625" style="2" bestFit="1" customWidth="1"/>
    <col min="7" max="7" width="13.50390625" style="2" customWidth="1"/>
    <col min="8" max="8" width="13.125" style="2" customWidth="1"/>
    <col min="9" max="10" width="12.875" style="2" bestFit="1" customWidth="1"/>
    <col min="11" max="16384" width="9.00390625" style="2" customWidth="1"/>
  </cols>
  <sheetData>
    <row r="2" ht="15.75">
      <c r="A2" s="6" t="s">
        <v>7</v>
      </c>
    </row>
    <row r="3" ht="15.75">
      <c r="A3" s="7">
        <v>1</v>
      </c>
    </row>
    <row r="4" spans="1:12" ht="15.75">
      <c r="A4" s="4" t="s">
        <v>11</v>
      </c>
      <c r="B4" s="2" t="s">
        <v>24</v>
      </c>
      <c r="E4" s="1" t="s">
        <v>1</v>
      </c>
      <c r="F4" s="1" t="s">
        <v>16</v>
      </c>
      <c r="G4" s="1"/>
      <c r="H4" s="1"/>
      <c r="K4" s="3"/>
      <c r="L4" s="3"/>
    </row>
    <row r="5" spans="1:8" ht="15.75">
      <c r="A5" s="4">
        <v>30</v>
      </c>
      <c r="B5" s="10">
        <v>0.419</v>
      </c>
      <c r="C5" s="10">
        <v>0.403</v>
      </c>
      <c r="D5" s="10">
        <v>0.517</v>
      </c>
      <c r="E5" s="11">
        <f>AVERAGE(B5:D5)</f>
        <v>0.4463333333333333</v>
      </c>
      <c r="F5" s="12">
        <f>B5/E10*100</f>
        <v>89.72162740899357</v>
      </c>
      <c r="G5" s="12">
        <f>C5/E10*100</f>
        <v>86.29550321199143</v>
      </c>
      <c r="H5" s="12">
        <f>D5/E10*100</f>
        <v>110.70663811563168</v>
      </c>
    </row>
    <row r="6" spans="1:8" ht="15.75">
      <c r="A6" s="4">
        <v>45</v>
      </c>
      <c r="B6" s="10">
        <v>0.303</v>
      </c>
      <c r="C6" s="10">
        <v>0.368</v>
      </c>
      <c r="D6" s="10">
        <v>0.475</v>
      </c>
      <c r="E6" s="11">
        <f>AVERAGE(B6:D6)</f>
        <v>0.38199999999999995</v>
      </c>
      <c r="F6" s="12">
        <f>B6/E10*100</f>
        <v>64.88222698072803</v>
      </c>
      <c r="G6" s="12">
        <f>C6/E10*100</f>
        <v>78.80085653104925</v>
      </c>
      <c r="H6" s="12">
        <f>D6/E10*100</f>
        <v>101.71306209850106</v>
      </c>
    </row>
    <row r="7" spans="1:8" ht="15.75">
      <c r="A7" s="4">
        <v>60</v>
      </c>
      <c r="B7" s="10">
        <v>0.373</v>
      </c>
      <c r="C7" s="10">
        <v>0.32</v>
      </c>
      <c r="D7" s="10">
        <v>0.372</v>
      </c>
      <c r="E7" s="11">
        <f>AVERAGE(B7:D7)</f>
        <v>0.355</v>
      </c>
      <c r="F7" s="12">
        <f>B7/E10*100</f>
        <v>79.87152034261241</v>
      </c>
      <c r="G7" s="12">
        <f>C7/E10*100</f>
        <v>68.52248394004282</v>
      </c>
      <c r="H7" s="12">
        <f>D7/E10*100</f>
        <v>79.65738758029978</v>
      </c>
    </row>
    <row r="8" spans="1:8" ht="15.75">
      <c r="A8" s="4">
        <v>75</v>
      </c>
      <c r="B8" s="10">
        <v>0.279</v>
      </c>
      <c r="C8" s="10">
        <v>0.222</v>
      </c>
      <c r="D8" s="10">
        <v>0.199</v>
      </c>
      <c r="E8" s="11">
        <f>AVERAGE(B8:D8)</f>
        <v>0.2333333333333333</v>
      </c>
      <c r="F8" s="12">
        <f>B8/E10*100</f>
        <v>59.74304068522485</v>
      </c>
      <c r="G8" s="12">
        <f>C8/E10*100</f>
        <v>47.53747323340471</v>
      </c>
      <c r="H8" s="12">
        <f>D8/E10*100</f>
        <v>42.61241970021413</v>
      </c>
    </row>
    <row r="9" spans="1:8" ht="15.75">
      <c r="A9" s="4">
        <v>90</v>
      </c>
      <c r="B9" s="10">
        <v>0.128</v>
      </c>
      <c r="C9" s="10">
        <v>0.222</v>
      </c>
      <c r="D9" s="10">
        <v>0.243</v>
      </c>
      <c r="E9" s="11">
        <f>AVERAGE(B9:D9)</f>
        <v>0.19766666666666666</v>
      </c>
      <c r="F9" s="12">
        <f>B9/E10*100</f>
        <v>27.40899357601713</v>
      </c>
      <c r="G9" s="12">
        <f>C9/E10*100</f>
        <v>47.53747323340471</v>
      </c>
      <c r="H9" s="12">
        <f>D9/E10*100</f>
        <v>52.034261241970015</v>
      </c>
    </row>
    <row r="10" spans="1:8" ht="15.75">
      <c r="A10" s="4" t="s">
        <v>23</v>
      </c>
      <c r="B10" s="10">
        <v>0.402</v>
      </c>
      <c r="C10" s="10">
        <v>0.494</v>
      </c>
      <c r="D10" s="10">
        <v>0.505</v>
      </c>
      <c r="E10" s="11">
        <f>AVERAGE(B10:D10)</f>
        <v>0.467</v>
      </c>
      <c r="F10" s="12">
        <f>B10/E10*100</f>
        <v>86.0813704496788</v>
      </c>
      <c r="G10" s="12">
        <f>C10/E10*100</f>
        <v>105.78158458244111</v>
      </c>
      <c r="H10" s="12">
        <f>D10/E10*100</f>
        <v>108.13704496788009</v>
      </c>
    </row>
    <row r="11" spans="2:8" ht="15.75">
      <c r="B11" s="10"/>
      <c r="C11" s="10"/>
      <c r="D11" s="10"/>
      <c r="E11" s="12"/>
      <c r="F11" s="12"/>
      <c r="G11" s="12"/>
      <c r="H11" s="12"/>
    </row>
    <row r="12" spans="1:8" ht="15.75">
      <c r="A12" s="4">
        <v>2</v>
      </c>
      <c r="B12" s="10"/>
      <c r="C12" s="10"/>
      <c r="D12" s="10"/>
      <c r="E12" s="1"/>
      <c r="F12" s="1"/>
      <c r="G12" s="1"/>
      <c r="H12" s="1"/>
    </row>
    <row r="13" spans="1:8" ht="15.75">
      <c r="A13" s="4" t="s">
        <v>13</v>
      </c>
      <c r="B13" s="2" t="s">
        <v>24</v>
      </c>
      <c r="C13" s="10"/>
      <c r="D13" s="10"/>
      <c r="E13" s="1" t="s">
        <v>0</v>
      </c>
      <c r="F13" s="1" t="s">
        <v>16</v>
      </c>
      <c r="G13" s="1"/>
      <c r="H13" s="1"/>
    </row>
    <row r="14" spans="1:8" ht="15.75">
      <c r="A14" s="4">
        <v>30</v>
      </c>
      <c r="B14" s="10">
        <v>0.478</v>
      </c>
      <c r="C14" s="10">
        <v>0.411</v>
      </c>
      <c r="D14" s="10">
        <v>0.521</v>
      </c>
      <c r="E14" s="11">
        <f>AVERAGE(B14:D14)</f>
        <v>0.47000000000000003</v>
      </c>
      <c r="F14" s="12">
        <f>B14/E19*100</f>
        <v>99.99999999999999</v>
      </c>
      <c r="G14" s="12">
        <f>C14/E19*100</f>
        <v>85.98326359832636</v>
      </c>
      <c r="H14" s="12">
        <f>D14/E19*100</f>
        <v>108.99581589958159</v>
      </c>
    </row>
    <row r="15" spans="1:8" ht="15.75">
      <c r="A15" s="4">
        <v>45</v>
      </c>
      <c r="B15" s="10">
        <v>0.342</v>
      </c>
      <c r="C15" s="10">
        <v>0.396</v>
      </c>
      <c r="D15" s="10">
        <v>0.484</v>
      </c>
      <c r="E15" s="11">
        <f>AVERAGE(B15:D15)</f>
        <v>0.4073333333333333</v>
      </c>
      <c r="F15" s="12">
        <f>B15/E19*100</f>
        <v>71.54811715481172</v>
      </c>
      <c r="G15" s="12">
        <f>C15/E19*100</f>
        <v>82.84518828451883</v>
      </c>
      <c r="H15" s="12">
        <f>D15/E19*100</f>
        <v>101.255230125523</v>
      </c>
    </row>
    <row r="16" spans="1:8" ht="15.75">
      <c r="A16" s="4">
        <v>60</v>
      </c>
      <c r="B16" s="10">
        <v>0.385</v>
      </c>
      <c r="C16" s="10">
        <v>0.344</v>
      </c>
      <c r="D16" s="10">
        <v>0.38</v>
      </c>
      <c r="E16" s="11">
        <f>AVERAGE(B16:D16)</f>
        <v>0.36966666666666664</v>
      </c>
      <c r="F16" s="12">
        <f>B16/E19*100</f>
        <v>80.5439330543933</v>
      </c>
      <c r="G16" s="12">
        <f>C16/E19*100</f>
        <v>71.9665271966527</v>
      </c>
      <c r="H16" s="12">
        <f>D16/E19*100</f>
        <v>79.49790794979079</v>
      </c>
    </row>
    <row r="17" spans="1:8" ht="15.75">
      <c r="A17" s="4">
        <v>75</v>
      </c>
      <c r="B17" s="10">
        <v>0.335</v>
      </c>
      <c r="C17" s="10">
        <v>0.248</v>
      </c>
      <c r="D17" s="10">
        <v>0.218</v>
      </c>
      <c r="E17" s="11">
        <f>AVERAGE(B17:D17)</f>
        <v>0.26699999999999996</v>
      </c>
      <c r="F17" s="12">
        <f>B17/E19*100</f>
        <v>70.0836820083682</v>
      </c>
      <c r="G17" s="12">
        <f>C17/E19*100</f>
        <v>51.88284518828451</v>
      </c>
      <c r="H17" s="12">
        <f>D17/E19*100</f>
        <v>45.60669456066945</v>
      </c>
    </row>
    <row r="18" spans="1:8" ht="15.75">
      <c r="A18" s="4">
        <v>90</v>
      </c>
      <c r="B18" s="10">
        <v>0.154</v>
      </c>
      <c r="C18" s="10">
        <v>0.236</v>
      </c>
      <c r="D18" s="10">
        <v>0.281</v>
      </c>
      <c r="E18" s="11">
        <f>AVERAGE(B18:D18)</f>
        <v>0.22366666666666668</v>
      </c>
      <c r="F18" s="12">
        <f>B18/E19*100</f>
        <v>32.21757322175732</v>
      </c>
      <c r="G18" s="12">
        <f>C18/E19*100</f>
        <v>49.372384937238486</v>
      </c>
      <c r="H18" s="12">
        <f>D18/E19*100</f>
        <v>58.786610878661094</v>
      </c>
    </row>
    <row r="19" spans="1:8" ht="15.75">
      <c r="A19" s="4" t="s">
        <v>21</v>
      </c>
      <c r="B19" s="10">
        <v>0.437</v>
      </c>
      <c r="C19" s="10">
        <v>0.484</v>
      </c>
      <c r="D19" s="10">
        <v>0.513</v>
      </c>
      <c r="E19" s="11">
        <f>AVERAGE(B19:D19)</f>
        <v>0.47800000000000004</v>
      </c>
      <c r="F19" s="12">
        <f>B19/E19*100</f>
        <v>91.4225941422594</v>
      </c>
      <c r="G19" s="12">
        <f>C19/E19*100</f>
        <v>101.255230125523</v>
      </c>
      <c r="H19" s="12">
        <f>D19/E19*100</f>
        <v>107.32217573221756</v>
      </c>
    </row>
    <row r="20" spans="2:8" ht="15.75">
      <c r="B20" s="10"/>
      <c r="C20" s="10"/>
      <c r="D20" s="10"/>
      <c r="E20" s="1"/>
      <c r="F20" s="1"/>
      <c r="G20" s="1"/>
      <c r="H20" s="1"/>
    </row>
    <row r="21" spans="1:8" ht="15.75">
      <c r="A21" s="4">
        <v>3</v>
      </c>
      <c r="B21" s="10"/>
      <c r="C21" s="10"/>
      <c r="D21" s="10"/>
      <c r="E21" s="1"/>
      <c r="F21" s="1"/>
      <c r="G21" s="1"/>
      <c r="H21" s="1"/>
    </row>
    <row r="22" spans="1:8" ht="15.75">
      <c r="A22" s="4" t="s">
        <v>13</v>
      </c>
      <c r="B22" s="2" t="s">
        <v>24</v>
      </c>
      <c r="C22" s="10"/>
      <c r="D22" s="10"/>
      <c r="E22" s="1" t="s">
        <v>0</v>
      </c>
      <c r="F22" s="1" t="s">
        <v>16</v>
      </c>
      <c r="G22" s="1"/>
      <c r="H22" s="1"/>
    </row>
    <row r="23" spans="1:8" ht="15.75">
      <c r="A23" s="4">
        <v>30</v>
      </c>
      <c r="B23" s="10">
        <v>0.498</v>
      </c>
      <c r="C23" s="10">
        <v>0.419</v>
      </c>
      <c r="D23" s="10">
        <v>0.529</v>
      </c>
      <c r="E23" s="16">
        <f>AVERAGE(B23:D23)</f>
        <v>0.48200000000000004</v>
      </c>
      <c r="F23" s="12">
        <f>B23/E28*100</f>
        <v>102.53946465339739</v>
      </c>
      <c r="G23" s="12">
        <f>C23/E28*100</f>
        <v>86.27316403568976</v>
      </c>
      <c r="H23" s="12">
        <f>D23/E28*100</f>
        <v>108.92244337680164</v>
      </c>
    </row>
    <row r="24" spans="1:8" ht="15.75">
      <c r="A24" s="4">
        <v>45</v>
      </c>
      <c r="B24" s="10">
        <v>0.365</v>
      </c>
      <c r="C24" s="10">
        <v>0.409</v>
      </c>
      <c r="D24" s="10">
        <v>0.49</v>
      </c>
      <c r="E24" s="16">
        <f>AVERAGE(B24:D24)</f>
        <v>0.42133333333333334</v>
      </c>
      <c r="F24" s="12">
        <f>B24/E28*100</f>
        <v>75.15442690459848</v>
      </c>
      <c r="G24" s="12">
        <f>C24/E28*100</f>
        <v>84.21413864104323</v>
      </c>
      <c r="H24" s="12">
        <f>D24/E28*100</f>
        <v>100.89224433768015</v>
      </c>
    </row>
    <row r="25" spans="1:8" ht="15.75">
      <c r="A25" s="4">
        <v>60</v>
      </c>
      <c r="B25" s="10">
        <v>0.397</v>
      </c>
      <c r="C25" s="10">
        <v>0.362</v>
      </c>
      <c r="D25" s="10">
        <v>0.395</v>
      </c>
      <c r="E25" s="16">
        <f>AVERAGE(B25:D25)</f>
        <v>0.38466666666666666</v>
      </c>
      <c r="F25" s="12">
        <f>B25/E28*100</f>
        <v>81.7433081674674</v>
      </c>
      <c r="G25" s="12">
        <f>C25/E28*100</f>
        <v>74.53671928620452</v>
      </c>
      <c r="H25" s="12">
        <f>D25/E28*100</f>
        <v>81.3315030885381</v>
      </c>
    </row>
    <row r="26" spans="1:8" ht="15.75">
      <c r="A26" s="4">
        <v>75</v>
      </c>
      <c r="B26" s="10">
        <v>0.366</v>
      </c>
      <c r="C26" s="10">
        <v>0.267</v>
      </c>
      <c r="D26" s="10">
        <v>0.231</v>
      </c>
      <c r="E26" s="16">
        <f>AVERAGE(B26:D26)</f>
        <v>0.288</v>
      </c>
      <c r="F26" s="12">
        <f>B26/E28*100</f>
        <v>75.36032944406314</v>
      </c>
      <c r="G26" s="12">
        <f>C26/E28*100</f>
        <v>54.975978037062454</v>
      </c>
      <c r="H26" s="12">
        <f>D26/E28*100</f>
        <v>47.563486616334934</v>
      </c>
    </row>
    <row r="27" spans="1:8" ht="15.75">
      <c r="A27" s="4">
        <v>90</v>
      </c>
      <c r="B27" s="10">
        <v>0.168</v>
      </c>
      <c r="C27" s="10">
        <v>0.243</v>
      </c>
      <c r="D27" s="10">
        <v>0.314</v>
      </c>
      <c r="E27" s="16">
        <f>AVERAGE(B27:D27)</f>
        <v>0.2416666666666667</v>
      </c>
      <c r="F27" s="12">
        <f>B27/E28*100</f>
        <v>34.591626630061775</v>
      </c>
      <c r="G27" s="12">
        <f>C27/E28*100</f>
        <v>50.03431708991077</v>
      </c>
      <c r="H27" s="12">
        <f>D27/E28*100</f>
        <v>64.65339739190117</v>
      </c>
    </row>
    <row r="28" spans="1:8" ht="15.75">
      <c r="A28" s="4" t="s">
        <v>21</v>
      </c>
      <c r="B28" s="10">
        <v>0.453</v>
      </c>
      <c r="C28" s="10">
        <v>0.49</v>
      </c>
      <c r="D28" s="10">
        <v>0.514</v>
      </c>
      <c r="E28" s="16">
        <f>AVERAGE(B28:D28)</f>
        <v>0.4856666666666667</v>
      </c>
      <c r="F28" s="12">
        <f>B28/E28*100</f>
        <v>93.27385037748799</v>
      </c>
      <c r="G28" s="12">
        <f>C28/E28*100</f>
        <v>100.89224433768015</v>
      </c>
      <c r="H28" s="12">
        <f>D28/E28*100</f>
        <v>105.83390528483186</v>
      </c>
    </row>
    <row r="29" spans="2:8" ht="15.75">
      <c r="B29" s="10"/>
      <c r="C29" s="10"/>
      <c r="D29" s="10"/>
      <c r="E29" s="1"/>
      <c r="F29" s="1"/>
      <c r="G29" s="1"/>
      <c r="H29" s="1"/>
    </row>
    <row r="30" spans="1:8" ht="15.75">
      <c r="A30" s="6" t="s">
        <v>7</v>
      </c>
      <c r="B30" s="15" t="s">
        <v>17</v>
      </c>
      <c r="C30" s="10"/>
      <c r="D30" s="10"/>
      <c r="E30" s="1"/>
      <c r="F30" s="1"/>
      <c r="G30" s="1"/>
      <c r="H30" s="1"/>
    </row>
    <row r="31" spans="1:12" ht="15.75">
      <c r="A31" s="4" t="s">
        <v>13</v>
      </c>
      <c r="B31" s="10" t="s">
        <v>19</v>
      </c>
      <c r="C31" s="10"/>
      <c r="D31" s="10"/>
      <c r="E31" s="1"/>
      <c r="F31" s="1"/>
      <c r="G31" s="1"/>
      <c r="H31" s="1"/>
      <c r="K31" s="3" t="s">
        <v>2</v>
      </c>
      <c r="L31" s="3" t="s">
        <v>3</v>
      </c>
    </row>
    <row r="32" spans="1:12" ht="15.75">
      <c r="A32" s="4" t="s">
        <v>22</v>
      </c>
      <c r="B32" s="17">
        <v>86.0813704496788</v>
      </c>
      <c r="C32" s="17">
        <v>105.78158458244111</v>
      </c>
      <c r="D32" s="17">
        <v>108.13704496788009</v>
      </c>
      <c r="E32" s="17">
        <v>91.4225941422594</v>
      </c>
      <c r="F32" s="17">
        <v>101.255230125523</v>
      </c>
      <c r="G32" s="17">
        <v>107.32217573221756</v>
      </c>
      <c r="H32" s="17">
        <v>93.27385037748799</v>
      </c>
      <c r="I32" s="17">
        <v>100.89224433768015</v>
      </c>
      <c r="J32" s="17">
        <v>105.83390528483186</v>
      </c>
      <c r="K32" s="19">
        <f aca="true" t="shared" si="0" ref="K32:K37">AVERAGE(B32:J32)</f>
        <v>100</v>
      </c>
      <c r="L32" s="19">
        <f aca="true" t="shared" si="1" ref="L32:L37">STDEV(B32:J32)</f>
        <v>7.923066488086515</v>
      </c>
    </row>
    <row r="33" spans="1:12" ht="15.75">
      <c r="A33" s="4">
        <v>30</v>
      </c>
      <c r="B33" s="17">
        <v>89.72162740899357</v>
      </c>
      <c r="C33" s="17">
        <v>86.29550321199143</v>
      </c>
      <c r="D33" s="17">
        <v>110.70663811563168</v>
      </c>
      <c r="E33" s="18">
        <v>99.99999999999999</v>
      </c>
      <c r="F33" s="18">
        <v>85.98326359832636</v>
      </c>
      <c r="G33" s="18">
        <v>108.99581589958159</v>
      </c>
      <c r="H33" s="18">
        <v>102.53946465339739</v>
      </c>
      <c r="I33" s="17">
        <v>86.27316403568976</v>
      </c>
      <c r="J33" s="17">
        <v>108.92244337680164</v>
      </c>
      <c r="K33" s="19">
        <f t="shared" si="0"/>
        <v>97.71532447782371</v>
      </c>
      <c r="L33" s="19">
        <f t="shared" si="1"/>
        <v>10.682878240898066</v>
      </c>
    </row>
    <row r="34" spans="1:12" ht="15.75">
      <c r="A34" s="4">
        <v>45</v>
      </c>
      <c r="B34" s="17">
        <v>64.88222698072803</v>
      </c>
      <c r="C34" s="17">
        <v>78.80085653104925</v>
      </c>
      <c r="D34" s="17">
        <v>101.71306209850106</v>
      </c>
      <c r="E34" s="18">
        <v>71.54811715481172</v>
      </c>
      <c r="F34" s="18">
        <v>82.84518828451883</v>
      </c>
      <c r="G34" s="18">
        <v>101.255230125523</v>
      </c>
      <c r="H34" s="18">
        <v>75.15442690459848</v>
      </c>
      <c r="I34" s="17">
        <v>84.21413864104323</v>
      </c>
      <c r="J34" s="17">
        <v>100.89224433768015</v>
      </c>
      <c r="K34" s="19">
        <f t="shared" si="0"/>
        <v>84.58949900649485</v>
      </c>
      <c r="L34" s="19">
        <f t="shared" si="1"/>
        <v>13.788170681354947</v>
      </c>
    </row>
    <row r="35" spans="1:12" ht="15.75">
      <c r="A35" s="4">
        <v>60</v>
      </c>
      <c r="B35" s="17">
        <v>79.87152034261241</v>
      </c>
      <c r="C35" s="17">
        <v>68.52248394004282</v>
      </c>
      <c r="D35" s="17">
        <v>79.65738758029978</v>
      </c>
      <c r="E35" s="18">
        <v>80.5439330543933</v>
      </c>
      <c r="F35" s="18">
        <v>71.9665271966527</v>
      </c>
      <c r="G35" s="18">
        <v>79.49790794979079</v>
      </c>
      <c r="H35" s="18">
        <v>81.7433081674674</v>
      </c>
      <c r="I35" s="17">
        <v>74.53671928620452</v>
      </c>
      <c r="J35" s="17">
        <v>81.3315030885381</v>
      </c>
      <c r="K35" s="19">
        <f t="shared" si="0"/>
        <v>77.51903228955575</v>
      </c>
      <c r="L35" s="19">
        <f t="shared" si="1"/>
        <v>4.6932739512602115</v>
      </c>
    </row>
    <row r="36" spans="1:12" ht="15.75">
      <c r="A36" s="4">
        <v>75</v>
      </c>
      <c r="B36" s="17">
        <v>59.74304068522485</v>
      </c>
      <c r="C36" s="17">
        <v>47.53747323340471</v>
      </c>
      <c r="D36" s="17">
        <v>42.61241970021413</v>
      </c>
      <c r="E36" s="17">
        <v>70.0836820083682</v>
      </c>
      <c r="F36" s="17">
        <v>51.88284518828451</v>
      </c>
      <c r="G36" s="17">
        <v>45.60669456066945</v>
      </c>
      <c r="H36" s="17">
        <v>75.36032944406314</v>
      </c>
      <c r="I36" s="17">
        <v>54.975978037062454</v>
      </c>
      <c r="J36" s="17">
        <v>47.563486616334934</v>
      </c>
      <c r="K36" s="19">
        <f t="shared" si="0"/>
        <v>55.04066105262516</v>
      </c>
      <c r="L36" s="19">
        <f t="shared" si="1"/>
        <v>11.329919649063743</v>
      </c>
    </row>
    <row r="37" spans="1:12" ht="15.75">
      <c r="A37" s="4">
        <v>90</v>
      </c>
      <c r="B37" s="17">
        <v>27.40899357601713</v>
      </c>
      <c r="C37" s="17">
        <v>47.53747323340471</v>
      </c>
      <c r="D37" s="17">
        <v>52.034261241970015</v>
      </c>
      <c r="E37" s="17">
        <v>32.21757322175732</v>
      </c>
      <c r="F37" s="17">
        <v>49.372384937238486</v>
      </c>
      <c r="G37" s="17">
        <v>58.786610878661094</v>
      </c>
      <c r="H37" s="17">
        <v>34.591626630061775</v>
      </c>
      <c r="I37" s="17">
        <v>50.03431708991077</v>
      </c>
      <c r="J37" s="17">
        <v>64.65339739190117</v>
      </c>
      <c r="K37" s="19">
        <f t="shared" si="0"/>
        <v>46.292959800102494</v>
      </c>
      <c r="L37" s="19">
        <f t="shared" si="1"/>
        <v>12.464102659993943</v>
      </c>
    </row>
    <row r="38" spans="2:12" ht="15.75">
      <c r="B38" s="10"/>
      <c r="C38" s="10"/>
      <c r="D38" s="10"/>
      <c r="K38" s="5"/>
      <c r="L38" s="5"/>
    </row>
    <row r="39" spans="1:8" ht="15.75">
      <c r="A39" s="20" t="s">
        <v>12</v>
      </c>
      <c r="B39" s="17"/>
      <c r="C39" s="17"/>
      <c r="D39" s="17"/>
      <c r="E39" s="17"/>
      <c r="F39" s="17"/>
      <c r="G39" s="17"/>
      <c r="H39" s="17"/>
    </row>
    <row r="40" spans="1:5" ht="15.75">
      <c r="A40" s="7">
        <v>1</v>
      </c>
      <c r="E40" s="13"/>
    </row>
    <row r="41" spans="1:8" ht="15.75">
      <c r="A41" s="4" t="s">
        <v>10</v>
      </c>
      <c r="B41" s="2" t="s">
        <v>24</v>
      </c>
      <c r="E41" s="13" t="s">
        <v>0</v>
      </c>
      <c r="F41" s="1" t="s">
        <v>16</v>
      </c>
      <c r="G41" s="1"/>
      <c r="H41" s="1"/>
    </row>
    <row r="42" spans="1:8" ht="15.75">
      <c r="A42" s="4">
        <v>30</v>
      </c>
      <c r="B42" s="10">
        <v>0.539</v>
      </c>
      <c r="C42" s="10">
        <v>0.604</v>
      </c>
      <c r="D42" s="16">
        <v>0.549</v>
      </c>
      <c r="E42" s="10">
        <f aca="true" t="shared" si="2" ref="E42:E47">AVERAGE(B42:D42)</f>
        <v>0.5640000000000001</v>
      </c>
      <c r="F42" s="12">
        <f>B42/E47*100</f>
        <v>98.83863080684597</v>
      </c>
      <c r="G42" s="12">
        <f>C42/E47*100</f>
        <v>110.75794621026895</v>
      </c>
      <c r="H42" s="12">
        <f>D42/E47*100</f>
        <v>100.67237163814183</v>
      </c>
    </row>
    <row r="43" spans="1:8" ht="15.75">
      <c r="A43" s="4">
        <v>45</v>
      </c>
      <c r="B43" s="10">
        <v>0.506</v>
      </c>
      <c r="C43" s="10">
        <v>0.643</v>
      </c>
      <c r="D43" s="10">
        <v>0.576</v>
      </c>
      <c r="E43" s="10">
        <f t="shared" si="2"/>
        <v>0.5750000000000001</v>
      </c>
      <c r="F43" s="12">
        <f>B43/E47*100</f>
        <v>92.78728606356968</v>
      </c>
      <c r="G43" s="12">
        <f>C43/E47*100</f>
        <v>117.90953545232274</v>
      </c>
      <c r="H43" s="12">
        <f>D43/E47*100</f>
        <v>105.62347188264059</v>
      </c>
    </row>
    <row r="44" spans="1:8" ht="15.75">
      <c r="A44" s="4">
        <v>60</v>
      </c>
      <c r="B44" s="10">
        <v>0.468</v>
      </c>
      <c r="C44" s="10">
        <v>0.605</v>
      </c>
      <c r="D44" s="16">
        <v>0.559</v>
      </c>
      <c r="E44" s="16">
        <f t="shared" si="2"/>
        <v>0.544</v>
      </c>
      <c r="F44" s="12">
        <f>B44/E47*100</f>
        <v>85.81907090464547</v>
      </c>
      <c r="G44" s="12">
        <f>C44/E47*100</f>
        <v>110.94132029339853</v>
      </c>
      <c r="H44" s="12">
        <f>D44/E47*100</f>
        <v>102.50611246943765</v>
      </c>
    </row>
    <row r="45" spans="1:8" ht="15.75">
      <c r="A45" s="4">
        <v>75</v>
      </c>
      <c r="B45" s="10">
        <v>0.587</v>
      </c>
      <c r="C45" s="10">
        <v>0.596</v>
      </c>
      <c r="D45" s="16">
        <v>0.634</v>
      </c>
      <c r="E45" s="16">
        <f>AVERAGE(B45:D45)</f>
        <v>0.6056666666666666</v>
      </c>
      <c r="F45" s="12">
        <f>B45/E47*100</f>
        <v>107.640586797066</v>
      </c>
      <c r="G45" s="12">
        <f>C45/E47*100</f>
        <v>109.29095354523226</v>
      </c>
      <c r="H45" s="12">
        <f>D45/E47*100</f>
        <v>116.2591687041565</v>
      </c>
    </row>
    <row r="46" spans="1:8" ht="15.75">
      <c r="A46" s="4">
        <v>90</v>
      </c>
      <c r="B46" s="10">
        <v>0.481</v>
      </c>
      <c r="C46" s="10">
        <v>0.502</v>
      </c>
      <c r="D46" s="16">
        <v>0.506</v>
      </c>
      <c r="E46" s="16">
        <f t="shared" si="2"/>
        <v>0.4963333333333333</v>
      </c>
      <c r="F46" s="12">
        <f>B46/E47*100</f>
        <v>88.20293398533006</v>
      </c>
      <c r="G46" s="12">
        <f>C46/E47*100</f>
        <v>92.05378973105135</v>
      </c>
      <c r="H46" s="12">
        <f>D46/E47*100</f>
        <v>92.78728606356968</v>
      </c>
    </row>
    <row r="47" spans="1:8" ht="15.75">
      <c r="A47" s="4" t="s">
        <v>21</v>
      </c>
      <c r="B47" s="10">
        <v>0.614</v>
      </c>
      <c r="C47" s="10">
        <v>0.496</v>
      </c>
      <c r="D47" s="10">
        <v>0.526</v>
      </c>
      <c r="E47" s="16">
        <f>AVERAGE(B47:D47)</f>
        <v>0.5453333333333333</v>
      </c>
      <c r="F47" s="12">
        <f>B47/E47*100</f>
        <v>112.5916870415648</v>
      </c>
      <c r="G47" s="12">
        <f>C47/E47*100</f>
        <v>90.95354523227384</v>
      </c>
      <c r="H47" s="12">
        <f>D47/E47*100</f>
        <v>96.45476772616138</v>
      </c>
    </row>
    <row r="48" spans="4:8" ht="15.75">
      <c r="D48" s="1"/>
      <c r="E48" s="11"/>
      <c r="F48" s="12"/>
      <c r="G48" s="12"/>
      <c r="H48" s="12"/>
    </row>
    <row r="49" spans="1:8" ht="15.75">
      <c r="A49" s="4">
        <v>2</v>
      </c>
      <c r="E49" s="11"/>
      <c r="F49" s="1"/>
      <c r="G49" s="1"/>
      <c r="H49" s="1"/>
    </row>
    <row r="50" spans="1:8" ht="15.75">
      <c r="A50" s="4" t="s">
        <v>10</v>
      </c>
      <c r="B50" s="2" t="s">
        <v>24</v>
      </c>
      <c r="D50" s="1"/>
      <c r="E50" s="11" t="s">
        <v>0</v>
      </c>
      <c r="F50" s="1" t="s">
        <v>16</v>
      </c>
      <c r="G50" s="1"/>
      <c r="H50" s="1"/>
    </row>
    <row r="51" spans="1:8" ht="15.75">
      <c r="A51" s="4">
        <v>30</v>
      </c>
      <c r="B51" s="10">
        <v>0.547</v>
      </c>
      <c r="C51" s="10">
        <v>0.585</v>
      </c>
      <c r="D51" s="16">
        <v>0.544</v>
      </c>
      <c r="E51" s="16">
        <f aca="true" t="shared" si="3" ref="E51:E56">AVERAGE(B51:D51)</f>
        <v>0.5586666666666668</v>
      </c>
      <c r="F51" s="12">
        <f>B51/E56*100</f>
        <v>101.48423005565863</v>
      </c>
      <c r="G51" s="12">
        <f>C51/E56*100</f>
        <v>108.5343228200371</v>
      </c>
      <c r="H51" s="12">
        <f>D51/E56*100</f>
        <v>100.92764378478665</v>
      </c>
    </row>
    <row r="52" spans="1:8" ht="15.75">
      <c r="A52" s="4">
        <v>45</v>
      </c>
      <c r="B52" s="10">
        <v>0.503</v>
      </c>
      <c r="C52" s="10">
        <v>0.618</v>
      </c>
      <c r="D52" s="16">
        <v>0.569</v>
      </c>
      <c r="E52" s="16">
        <f t="shared" si="3"/>
        <v>0.5633333333333334</v>
      </c>
      <c r="F52" s="12">
        <f>B52/E56*100</f>
        <v>93.32096474953617</v>
      </c>
      <c r="G52" s="12">
        <f>C52/E56*100</f>
        <v>114.65677179962894</v>
      </c>
      <c r="H52" s="12">
        <f>D52/E56*100</f>
        <v>105.56586270871983</v>
      </c>
    </row>
    <row r="53" spans="1:8" ht="15.75">
      <c r="A53" s="4">
        <v>60</v>
      </c>
      <c r="B53" s="10">
        <v>0.477</v>
      </c>
      <c r="C53" s="10">
        <v>0.597</v>
      </c>
      <c r="D53" s="16">
        <v>0.556</v>
      </c>
      <c r="E53" s="16">
        <f t="shared" si="3"/>
        <v>0.5433333333333333</v>
      </c>
      <c r="F53" s="12">
        <f>B53/E56*100</f>
        <v>88.49721706864563</v>
      </c>
      <c r="G53" s="12">
        <f>C53/E56*100</f>
        <v>110.76066790352503</v>
      </c>
      <c r="H53" s="12">
        <f>D53/E56*100</f>
        <v>103.15398886827458</v>
      </c>
    </row>
    <row r="54" spans="1:8" ht="15.75">
      <c r="A54" s="4">
        <v>75</v>
      </c>
      <c r="B54" s="10">
        <v>0.573</v>
      </c>
      <c r="C54" s="10">
        <v>0.578</v>
      </c>
      <c r="D54" s="16">
        <v>0.605</v>
      </c>
      <c r="E54" s="16">
        <f>AVERAGE(B54:D54)</f>
        <v>0.5853333333333333</v>
      </c>
      <c r="F54" s="12">
        <f>B54/E56*100</f>
        <v>106.30797773654915</v>
      </c>
      <c r="G54" s="12">
        <f>C54/E56*100</f>
        <v>107.23562152133579</v>
      </c>
      <c r="H54" s="12">
        <f>D54/E56*100</f>
        <v>112.24489795918366</v>
      </c>
    </row>
    <row r="55" spans="1:8" ht="15.75">
      <c r="A55" s="4">
        <v>90</v>
      </c>
      <c r="B55" s="10">
        <v>0.488</v>
      </c>
      <c r="C55" s="10">
        <v>0.501</v>
      </c>
      <c r="D55" s="16">
        <v>0.504</v>
      </c>
      <c r="E55" s="16">
        <f t="shared" si="3"/>
        <v>0.49766666666666665</v>
      </c>
      <c r="F55" s="12">
        <f>B55/E56*100</f>
        <v>90.53803339517624</v>
      </c>
      <c r="G55" s="12">
        <f>C55/E56*100</f>
        <v>92.94990723562152</v>
      </c>
      <c r="H55" s="12">
        <f>D55/E56*100</f>
        <v>93.5064935064935</v>
      </c>
    </row>
    <row r="56" spans="1:8" ht="15.75">
      <c r="A56" s="4" t="s">
        <v>21</v>
      </c>
      <c r="B56" s="10">
        <v>0.604</v>
      </c>
      <c r="C56" s="10">
        <v>0.498</v>
      </c>
      <c r="D56" s="16">
        <v>0.515</v>
      </c>
      <c r="E56" s="16">
        <f>AVERAGE(B56:D56)</f>
        <v>0.539</v>
      </c>
      <c r="F56" s="12">
        <f>B56/E56*100</f>
        <v>112.05936920222635</v>
      </c>
      <c r="G56" s="12">
        <f>C56/E56*100</f>
        <v>92.39332096474952</v>
      </c>
      <c r="H56" s="12">
        <f>D56/E56*100</f>
        <v>95.54730983302412</v>
      </c>
    </row>
    <row r="57" spans="4:8" ht="15.75">
      <c r="D57" s="1"/>
      <c r="E57" s="11"/>
      <c r="F57" s="12"/>
      <c r="G57" s="12"/>
      <c r="H57" s="12"/>
    </row>
    <row r="58" spans="1:8" ht="15.75">
      <c r="A58" s="4">
        <v>3</v>
      </c>
      <c r="E58" s="11"/>
      <c r="F58" s="1"/>
      <c r="G58" s="1"/>
      <c r="H58" s="1"/>
    </row>
    <row r="59" spans="1:8" ht="15.75">
      <c r="A59" s="4" t="s">
        <v>10</v>
      </c>
      <c r="B59" s="2" t="s">
        <v>24</v>
      </c>
      <c r="D59" s="1"/>
      <c r="E59" s="11" t="s">
        <v>1</v>
      </c>
      <c r="F59" s="1" t="s">
        <v>16</v>
      </c>
      <c r="G59" s="1"/>
      <c r="H59" s="1"/>
    </row>
    <row r="60" spans="1:8" ht="15.75">
      <c r="A60" s="4">
        <v>30</v>
      </c>
      <c r="B60" s="10">
        <v>0.553</v>
      </c>
      <c r="C60" s="10">
        <v>0.579</v>
      </c>
      <c r="D60" s="16">
        <v>0.538</v>
      </c>
      <c r="E60" s="16">
        <f aca="true" t="shared" si="4" ref="E60:E65">AVERAGE(B60:D60)</f>
        <v>0.5566666666666668</v>
      </c>
      <c r="F60" s="12">
        <f>B60/E65*100</f>
        <v>103.55805243445695</v>
      </c>
      <c r="G60" s="12">
        <f>C60/E65*100</f>
        <v>108.42696629213484</v>
      </c>
      <c r="H60" s="12">
        <f>D60/E65*100</f>
        <v>100.74906367041201</v>
      </c>
    </row>
    <row r="61" spans="1:8" ht="15.75">
      <c r="A61" s="4">
        <v>45</v>
      </c>
      <c r="B61" s="10">
        <v>0.51</v>
      </c>
      <c r="C61" s="10">
        <v>0.605</v>
      </c>
      <c r="D61" s="16">
        <v>0.566</v>
      </c>
      <c r="E61" s="16">
        <f t="shared" si="4"/>
        <v>0.5603333333333333</v>
      </c>
      <c r="F61" s="12">
        <f>B61/E65*100</f>
        <v>95.5056179775281</v>
      </c>
      <c r="G61" s="12">
        <f>C61/E65*100</f>
        <v>113.29588014981276</v>
      </c>
      <c r="H61" s="12">
        <f>D61/E65*100</f>
        <v>105.9925093632959</v>
      </c>
    </row>
    <row r="62" spans="1:8" ht="15.75">
      <c r="A62" s="4">
        <v>60</v>
      </c>
      <c r="B62" s="10">
        <v>0.496</v>
      </c>
      <c r="C62" s="10">
        <v>0.594</v>
      </c>
      <c r="D62" s="16">
        <v>0.55</v>
      </c>
      <c r="E62" s="16">
        <f t="shared" si="4"/>
        <v>0.5466666666666666</v>
      </c>
      <c r="F62" s="12">
        <f>B62/E65*100</f>
        <v>92.88389513108616</v>
      </c>
      <c r="G62" s="12">
        <f>C62/E65*100</f>
        <v>111.23595505617978</v>
      </c>
      <c r="H62" s="12">
        <f>D62/E65*100</f>
        <v>102.99625468164797</v>
      </c>
    </row>
    <row r="63" spans="1:8" ht="15.75">
      <c r="A63" s="4">
        <v>75</v>
      </c>
      <c r="B63" s="10">
        <v>0.572</v>
      </c>
      <c r="C63" s="10">
        <v>0.576</v>
      </c>
      <c r="D63" s="16">
        <v>0.59</v>
      </c>
      <c r="E63" s="16">
        <f>AVERAGE(B63:D63)</f>
        <v>0.5793333333333334</v>
      </c>
      <c r="F63" s="12">
        <f>B63/E65*100</f>
        <v>107.11610486891388</v>
      </c>
      <c r="G63" s="12">
        <f>C63/E65*100</f>
        <v>107.86516853932586</v>
      </c>
      <c r="H63" s="12">
        <f>D63/E65*100</f>
        <v>110.48689138576779</v>
      </c>
    </row>
    <row r="64" spans="1:8" ht="15.75">
      <c r="A64" s="4">
        <v>90</v>
      </c>
      <c r="B64" s="10">
        <v>0.5</v>
      </c>
      <c r="C64" s="10">
        <v>0.508</v>
      </c>
      <c r="D64" s="16">
        <v>0.502</v>
      </c>
      <c r="E64" s="16">
        <f t="shared" si="4"/>
        <v>0.5033333333333333</v>
      </c>
      <c r="F64" s="12">
        <f>B64/E65*100</f>
        <v>93.63295880149815</v>
      </c>
      <c r="G64" s="12">
        <f>C64/E65*100</f>
        <v>95.1310861423221</v>
      </c>
      <c r="H64" s="12">
        <f>D64/E65*100</f>
        <v>94.00749063670413</v>
      </c>
    </row>
    <row r="65" spans="1:8" ht="15.75">
      <c r="A65" s="4" t="s">
        <v>21</v>
      </c>
      <c r="B65" s="10">
        <v>0.604</v>
      </c>
      <c r="C65" s="10">
        <v>0.505</v>
      </c>
      <c r="D65" s="16">
        <v>0.493</v>
      </c>
      <c r="E65" s="16">
        <f>AVERAGE(B65:D65)</f>
        <v>0.5339999999999999</v>
      </c>
      <c r="F65" s="12">
        <f>B65/E65*100</f>
        <v>113.10861423220975</v>
      </c>
      <c r="G65" s="12">
        <f>C65/E65*100</f>
        <v>94.56928838951313</v>
      </c>
      <c r="H65" s="12">
        <f>D65/E65*100</f>
        <v>92.32209737827716</v>
      </c>
    </row>
    <row r="66" spans="5:8" ht="15.75">
      <c r="E66" s="1"/>
      <c r="F66" s="1"/>
      <c r="G66" s="1"/>
      <c r="H66" s="1"/>
    </row>
    <row r="67" spans="1:8" ht="15.75">
      <c r="A67" s="6" t="s">
        <v>12</v>
      </c>
      <c r="B67" s="3" t="s">
        <v>17</v>
      </c>
      <c r="D67" s="1"/>
      <c r="E67" s="1"/>
      <c r="F67" s="1"/>
      <c r="G67" s="1"/>
      <c r="H67" s="1"/>
    </row>
    <row r="68" spans="1:12" ht="15.75">
      <c r="A68" s="4" t="s">
        <v>10</v>
      </c>
      <c r="B68" s="1" t="s">
        <v>16</v>
      </c>
      <c r="D68" s="1"/>
      <c r="E68" s="11"/>
      <c r="F68" s="1"/>
      <c r="G68" s="1"/>
      <c r="H68" s="1"/>
      <c r="K68" s="3" t="s">
        <v>1</v>
      </c>
      <c r="L68" s="3" t="s">
        <v>3</v>
      </c>
    </row>
    <row r="69" spans="1:12" ht="15.75">
      <c r="A69" s="4" t="s">
        <v>21</v>
      </c>
      <c r="B69" s="17">
        <v>112.5916870415648</v>
      </c>
      <c r="C69" s="17">
        <v>90.95354523227384</v>
      </c>
      <c r="D69" s="18">
        <v>96.45476772616138</v>
      </c>
      <c r="E69" s="18">
        <v>112.05936920222635</v>
      </c>
      <c r="F69" s="18">
        <v>92.39332096474952</v>
      </c>
      <c r="G69" s="18">
        <v>95.54730983302412</v>
      </c>
      <c r="H69" s="18">
        <v>113.10861423220975</v>
      </c>
      <c r="I69" s="17">
        <v>94.56928838951313</v>
      </c>
      <c r="J69" s="17">
        <v>92.32209737827716</v>
      </c>
      <c r="K69" s="19">
        <f>AVERAGE(B69:J69)</f>
        <v>100.00000000000001</v>
      </c>
      <c r="L69" s="19">
        <f>STDEV(B69:J69)</f>
        <v>9.593960234638018</v>
      </c>
    </row>
    <row r="70" spans="1:12" ht="15.75">
      <c r="A70" s="4">
        <v>30</v>
      </c>
      <c r="B70" s="17">
        <v>98.83863080684597</v>
      </c>
      <c r="C70" s="17">
        <v>110.75794621026895</v>
      </c>
      <c r="D70" s="18">
        <v>100.67237163814183</v>
      </c>
      <c r="E70" s="18">
        <v>101.48423005565863</v>
      </c>
      <c r="F70" s="18">
        <v>108.5343228200371</v>
      </c>
      <c r="G70" s="18">
        <v>100.92764378478665</v>
      </c>
      <c r="H70" s="18">
        <v>103.55805243445695</v>
      </c>
      <c r="I70" s="17">
        <v>108.42696629213484</v>
      </c>
      <c r="J70" s="17">
        <v>100.74906367041201</v>
      </c>
      <c r="K70" s="19">
        <f>AVERAGE(B70:J70)</f>
        <v>103.772136412527</v>
      </c>
      <c r="L70" s="19">
        <f>STDEV(B70:J70)</f>
        <v>4.3244345424693975</v>
      </c>
    </row>
    <row r="71" spans="1:12" ht="15.75">
      <c r="A71" s="4">
        <v>45</v>
      </c>
      <c r="B71" s="17">
        <v>92.78728606356968</v>
      </c>
      <c r="C71" s="17">
        <v>117.90953545232274</v>
      </c>
      <c r="D71" s="18">
        <v>105.62347188264059</v>
      </c>
      <c r="E71" s="18">
        <v>93.32096474953617</v>
      </c>
      <c r="F71" s="18">
        <v>114.65677179962894</v>
      </c>
      <c r="G71" s="18">
        <v>105.56586270871983</v>
      </c>
      <c r="H71" s="18">
        <v>95.5056179775281</v>
      </c>
      <c r="I71" s="17">
        <v>113.29588014981276</v>
      </c>
      <c r="J71" s="17">
        <v>105.9925093632959</v>
      </c>
      <c r="K71" s="19">
        <f>AVERAGE(B71:J71)</f>
        <v>104.96198890522831</v>
      </c>
      <c r="L71" s="19">
        <f>STDEV(B71:J71)</f>
        <v>9.394848985934276</v>
      </c>
    </row>
    <row r="72" spans="1:12" ht="15.75">
      <c r="A72" s="4">
        <v>60</v>
      </c>
      <c r="B72" s="17">
        <v>85.81907090464547</v>
      </c>
      <c r="C72" s="17">
        <v>110.94132029339853</v>
      </c>
      <c r="D72" s="18">
        <v>102.50611246943765</v>
      </c>
      <c r="E72" s="18">
        <v>88.49721706864563</v>
      </c>
      <c r="F72" s="18">
        <v>110.76066790352503</v>
      </c>
      <c r="G72" s="18">
        <v>103.15398886827458</v>
      </c>
      <c r="H72" s="18">
        <v>92.88389513108616</v>
      </c>
      <c r="I72" s="17">
        <v>111.23595505617978</v>
      </c>
      <c r="J72" s="17">
        <v>102.99625468164797</v>
      </c>
      <c r="K72" s="19">
        <f>AVERAGE(B72:J72)</f>
        <v>100.97716470853787</v>
      </c>
      <c r="L72" s="19">
        <f>STDEV(B72:J72)</f>
        <v>9.762267878132599</v>
      </c>
    </row>
    <row r="73" spans="1:12" ht="15.75">
      <c r="A73" s="4">
        <v>75</v>
      </c>
      <c r="B73" s="17">
        <v>107.640586797066</v>
      </c>
      <c r="C73" s="17">
        <v>109.29095354523226</v>
      </c>
      <c r="D73" s="18">
        <v>116.2591687041565</v>
      </c>
      <c r="E73" s="18">
        <v>106.30797773654915</v>
      </c>
      <c r="F73" s="18">
        <v>107.23562152133579</v>
      </c>
      <c r="G73" s="18">
        <v>112.24489795918366</v>
      </c>
      <c r="H73" s="18">
        <v>107.11610486891388</v>
      </c>
      <c r="I73" s="17">
        <v>107.86516853932586</v>
      </c>
      <c r="J73" s="17">
        <v>110.48689138576779</v>
      </c>
      <c r="K73" s="19">
        <f>AVERAGE(B73:J73)</f>
        <v>109.38304122861454</v>
      </c>
      <c r="L73" s="19">
        <f>STDEV(B73:J73)</f>
        <v>3.1867858141545327</v>
      </c>
    </row>
    <row r="74" spans="1:12" ht="15.75">
      <c r="A74" s="4">
        <v>90</v>
      </c>
      <c r="B74" s="17">
        <v>88.20293398533006</v>
      </c>
      <c r="C74" s="17">
        <v>92.05378973105135</v>
      </c>
      <c r="D74" s="18">
        <v>92.78728606356968</v>
      </c>
      <c r="E74" s="18">
        <v>90.53803339517624</v>
      </c>
      <c r="F74" s="18">
        <v>92.94990723562152</v>
      </c>
      <c r="G74" s="18">
        <v>93.5064935064935</v>
      </c>
      <c r="H74" s="18">
        <v>93.63295880149815</v>
      </c>
      <c r="I74" s="17">
        <v>95.1310861423221</v>
      </c>
      <c r="J74" s="17">
        <v>94.00749063670413</v>
      </c>
      <c r="K74" s="19">
        <f>AVERAGE(B74:J74)</f>
        <v>92.53444216641853</v>
      </c>
      <c r="L74" s="19">
        <f>STDEV(B74:J74)</f>
        <v>2.070001010479698</v>
      </c>
    </row>
    <row r="75" spans="4:8" ht="15.75">
      <c r="D75" s="1"/>
      <c r="E75" s="1"/>
      <c r="F75" s="1"/>
      <c r="G75" s="1"/>
      <c r="H75" s="1"/>
    </row>
    <row r="76" spans="1:8" ht="15.75">
      <c r="A76" s="6" t="s">
        <v>20</v>
      </c>
      <c r="D76" s="1"/>
      <c r="E76" s="1"/>
      <c r="F76" s="1"/>
      <c r="G76" s="1"/>
      <c r="H76" s="1"/>
    </row>
    <row r="77" spans="1:8" ht="15.75">
      <c r="A77" s="7">
        <v>1</v>
      </c>
      <c r="D77" s="1"/>
      <c r="E77" s="1"/>
      <c r="F77" s="1"/>
      <c r="G77" s="1"/>
      <c r="H77" s="1"/>
    </row>
    <row r="78" spans="1:8" ht="15.75">
      <c r="A78" s="4" t="s">
        <v>10</v>
      </c>
      <c r="B78" s="2" t="s">
        <v>24</v>
      </c>
      <c r="D78" s="1"/>
      <c r="E78" s="1" t="s">
        <v>5</v>
      </c>
      <c r="F78" s="1" t="s">
        <v>16</v>
      </c>
      <c r="G78" s="1"/>
      <c r="H78" s="1"/>
    </row>
    <row r="79" spans="1:8" ht="15.75">
      <c r="A79" s="4">
        <v>30</v>
      </c>
      <c r="B79" s="10">
        <v>0.404</v>
      </c>
      <c r="C79" s="10">
        <v>0.372</v>
      </c>
      <c r="D79" s="16">
        <v>0.392</v>
      </c>
      <c r="E79" s="11">
        <f aca="true" t="shared" si="5" ref="E79:E84">AVERAGE(B79:D79)</f>
        <v>0.38933333333333336</v>
      </c>
      <c r="F79" s="12">
        <f>B79/E84*100</f>
        <v>104.21324161650904</v>
      </c>
      <c r="G79" s="12">
        <f>C79/E84*100</f>
        <v>95.95872742906278</v>
      </c>
      <c r="H79" s="12">
        <f>D79/E84*100</f>
        <v>101.11779879621669</v>
      </c>
    </row>
    <row r="80" spans="1:8" ht="15.75">
      <c r="A80" s="4">
        <v>45</v>
      </c>
      <c r="B80" s="10">
        <v>0.386</v>
      </c>
      <c r="C80" s="10">
        <v>0.359</v>
      </c>
      <c r="D80" s="16">
        <v>0.383</v>
      </c>
      <c r="E80" s="11">
        <f t="shared" si="5"/>
        <v>0.37600000000000006</v>
      </c>
      <c r="F80" s="12">
        <f>B80/E84*100</f>
        <v>99.57007738607051</v>
      </c>
      <c r="G80" s="12">
        <f>C80/E84*100</f>
        <v>92.60533104041272</v>
      </c>
      <c r="H80" s="12">
        <f>D80/E84*100</f>
        <v>98.79621668099743</v>
      </c>
    </row>
    <row r="81" spans="1:8" ht="15.75">
      <c r="A81" s="4">
        <v>60</v>
      </c>
      <c r="B81" s="10">
        <v>0.324</v>
      </c>
      <c r="C81" s="10">
        <v>0.273</v>
      </c>
      <c r="D81" s="16">
        <v>0.267</v>
      </c>
      <c r="E81" s="11">
        <f t="shared" si="5"/>
        <v>0.288</v>
      </c>
      <c r="F81" s="12">
        <f>B81/E84*100</f>
        <v>83.57695614789338</v>
      </c>
      <c r="G81" s="12">
        <f>C81/E84*100</f>
        <v>70.42132416165092</v>
      </c>
      <c r="H81" s="12">
        <f>D81/E84*100</f>
        <v>68.87360275150473</v>
      </c>
    </row>
    <row r="82" spans="1:8" ht="15.75">
      <c r="A82" s="4">
        <v>75</v>
      </c>
      <c r="B82" s="10">
        <v>0.271</v>
      </c>
      <c r="C82" s="10">
        <v>0.237</v>
      </c>
      <c r="D82" s="16">
        <v>0.31</v>
      </c>
      <c r="E82" s="11">
        <f t="shared" si="5"/>
        <v>0.27266666666666667</v>
      </c>
      <c r="F82" s="12">
        <f>B82/E84*100</f>
        <v>69.90541702493552</v>
      </c>
      <c r="G82" s="12">
        <f>C82/E84*100</f>
        <v>61.134995700773864</v>
      </c>
      <c r="H82" s="12">
        <f>D82/E84*100</f>
        <v>79.96560619088564</v>
      </c>
    </row>
    <row r="83" spans="1:8" ht="15.75">
      <c r="A83" s="4">
        <v>90</v>
      </c>
      <c r="B83" s="10">
        <v>0.169</v>
      </c>
      <c r="C83" s="10">
        <v>0.186</v>
      </c>
      <c r="D83" s="16">
        <v>0.2</v>
      </c>
      <c r="E83" s="11">
        <f t="shared" si="5"/>
        <v>0.18499999999999997</v>
      </c>
      <c r="F83" s="12">
        <f>B83/E84*100</f>
        <v>43.594153052450565</v>
      </c>
      <c r="G83" s="12">
        <f>C83/E84*100</f>
        <v>47.97936371453139</v>
      </c>
      <c r="H83" s="12">
        <f>D83/E84*100</f>
        <v>51.59071367153912</v>
      </c>
    </row>
    <row r="84" spans="1:8" ht="15.75">
      <c r="A84" s="4" t="s">
        <v>21</v>
      </c>
      <c r="B84" s="10">
        <v>0.386</v>
      </c>
      <c r="C84" s="10">
        <v>0.408</v>
      </c>
      <c r="D84" s="16">
        <v>0.369</v>
      </c>
      <c r="E84" s="11">
        <f t="shared" si="5"/>
        <v>0.38766666666666666</v>
      </c>
      <c r="F84" s="12">
        <f>B84/E84*100</f>
        <v>99.57007738607051</v>
      </c>
      <c r="G84" s="12">
        <f>C84/E84*100</f>
        <v>105.24505588993979</v>
      </c>
      <c r="H84" s="12">
        <f>D84/E84*100</f>
        <v>95.18486672398969</v>
      </c>
    </row>
    <row r="85" spans="2:8" ht="15.75">
      <c r="B85" s="10"/>
      <c r="C85" s="10"/>
      <c r="D85" s="16"/>
      <c r="E85" s="1"/>
      <c r="F85" s="1"/>
      <c r="G85" s="1"/>
      <c r="H85" s="1"/>
    </row>
    <row r="86" spans="1:8" ht="15.75">
      <c r="A86" s="4">
        <v>2</v>
      </c>
      <c r="B86" s="10"/>
      <c r="C86" s="10"/>
      <c r="D86" s="16"/>
      <c r="E86" s="1"/>
      <c r="F86" s="1"/>
      <c r="G86" s="1"/>
      <c r="H86" s="1"/>
    </row>
    <row r="87" spans="1:8" ht="15.75">
      <c r="A87" s="4" t="s">
        <v>10</v>
      </c>
      <c r="B87" s="2" t="s">
        <v>24</v>
      </c>
      <c r="C87" s="10"/>
      <c r="D87" s="16"/>
      <c r="E87" s="1" t="s">
        <v>5</v>
      </c>
      <c r="F87" s="1" t="s">
        <v>16</v>
      </c>
      <c r="G87" s="1"/>
      <c r="H87" s="1"/>
    </row>
    <row r="88" spans="1:8" ht="15.75">
      <c r="A88" s="4">
        <v>30</v>
      </c>
      <c r="B88" s="10">
        <v>0.398</v>
      </c>
      <c r="C88" s="10">
        <v>0.372</v>
      </c>
      <c r="D88" s="16">
        <v>0.381</v>
      </c>
      <c r="E88" s="11">
        <f aca="true" t="shared" si="6" ref="E88:E93">AVERAGE(B88:D88)</f>
        <v>0.38366666666666666</v>
      </c>
      <c r="F88" s="12">
        <f>B88/E93*100</f>
        <v>102.4892703862661</v>
      </c>
      <c r="G88" s="12">
        <f>C88/E93*100</f>
        <v>95.79399141630901</v>
      </c>
      <c r="H88" s="12">
        <f>D88/E93*100</f>
        <v>98.11158798283262</v>
      </c>
    </row>
    <row r="89" spans="1:8" ht="15.75">
      <c r="A89" s="4">
        <v>45</v>
      </c>
      <c r="B89" s="10">
        <v>0.404</v>
      </c>
      <c r="C89" s="10">
        <v>0.374</v>
      </c>
      <c r="D89" s="16">
        <v>0.392</v>
      </c>
      <c r="E89" s="11">
        <f t="shared" si="6"/>
        <v>0.38999999999999996</v>
      </c>
      <c r="F89" s="12">
        <f>B89/E93*100</f>
        <v>104.0343347639485</v>
      </c>
      <c r="G89" s="12">
        <f>C89/E93*100</f>
        <v>96.30901287553647</v>
      </c>
      <c r="H89" s="12">
        <f>D89/E93*100</f>
        <v>100.94420600858369</v>
      </c>
    </row>
    <row r="90" spans="1:8" ht="15.75">
      <c r="A90" s="4">
        <v>60</v>
      </c>
      <c r="B90" s="10">
        <v>0.311</v>
      </c>
      <c r="C90" s="10">
        <v>0.275</v>
      </c>
      <c r="D90" s="16">
        <v>0.275</v>
      </c>
      <c r="E90" s="11">
        <f t="shared" si="6"/>
        <v>0.28700000000000003</v>
      </c>
      <c r="F90" s="12">
        <f>B90/E93*100</f>
        <v>80.08583690987123</v>
      </c>
      <c r="G90" s="12">
        <f>C90/E93*100</f>
        <v>70.81545064377683</v>
      </c>
      <c r="H90" s="12">
        <f>D90/E93*100</f>
        <v>70.81545064377683</v>
      </c>
    </row>
    <row r="91" spans="1:8" ht="15.75">
      <c r="A91" s="4">
        <v>75</v>
      </c>
      <c r="B91" s="10">
        <v>0.274</v>
      </c>
      <c r="C91" s="10">
        <v>0.237</v>
      </c>
      <c r="D91" s="16">
        <v>0.315</v>
      </c>
      <c r="E91" s="11">
        <f t="shared" si="6"/>
        <v>0.2753333333333334</v>
      </c>
      <c r="F91" s="12">
        <f>B91/E93*100</f>
        <v>70.55793991416309</v>
      </c>
      <c r="G91" s="12">
        <f>C91/E93*100</f>
        <v>61.03004291845493</v>
      </c>
      <c r="H91" s="12">
        <f>D91/E93*100</f>
        <v>81.11587982832617</v>
      </c>
    </row>
    <row r="92" spans="1:8" ht="15.75">
      <c r="A92" s="4">
        <v>90</v>
      </c>
      <c r="B92" s="10">
        <v>0.171</v>
      </c>
      <c r="C92" s="10">
        <v>0.191</v>
      </c>
      <c r="D92" s="16">
        <v>0.211</v>
      </c>
      <c r="E92" s="11">
        <f t="shared" si="6"/>
        <v>0.19099999999999998</v>
      </c>
      <c r="F92" s="12">
        <f>B92/E93*100</f>
        <v>44.03433476394849</v>
      </c>
      <c r="G92" s="12">
        <f>C92/E93*100</f>
        <v>49.18454935622317</v>
      </c>
      <c r="H92" s="12">
        <f>D92/E93*100</f>
        <v>54.334763948497844</v>
      </c>
    </row>
    <row r="93" spans="1:8" ht="15.75">
      <c r="A93" s="4" t="s">
        <v>21</v>
      </c>
      <c r="B93" s="10">
        <v>0.386</v>
      </c>
      <c r="C93" s="10">
        <v>0.405</v>
      </c>
      <c r="D93" s="16">
        <v>0.374</v>
      </c>
      <c r="E93" s="11">
        <f t="shared" si="6"/>
        <v>0.38833333333333336</v>
      </c>
      <c r="F93" s="12">
        <f>B93/E93*100</f>
        <v>99.39914163090128</v>
      </c>
      <c r="G93" s="12">
        <f>C93/E93*100</f>
        <v>104.29184549356223</v>
      </c>
      <c r="H93" s="12">
        <f>D93/E93*100</f>
        <v>96.30901287553647</v>
      </c>
    </row>
    <row r="94" spans="2:8" ht="15.75">
      <c r="B94" s="10"/>
      <c r="C94" s="10"/>
      <c r="D94" s="16"/>
      <c r="E94" s="1"/>
      <c r="F94" s="1"/>
      <c r="G94" s="1"/>
      <c r="H94" s="1"/>
    </row>
    <row r="95" spans="1:8" ht="15.75">
      <c r="A95" s="4">
        <v>3</v>
      </c>
      <c r="B95" s="10"/>
      <c r="C95" s="10"/>
      <c r="D95" s="16"/>
      <c r="E95" s="1"/>
      <c r="F95" s="1"/>
      <c r="G95" s="1"/>
      <c r="H95" s="1"/>
    </row>
    <row r="96" spans="1:8" ht="15.75">
      <c r="A96" s="4" t="s">
        <v>10</v>
      </c>
      <c r="B96" s="2" t="s">
        <v>24</v>
      </c>
      <c r="C96" s="10"/>
      <c r="D96" s="16"/>
      <c r="E96" s="1" t="s">
        <v>5</v>
      </c>
      <c r="F96" s="1" t="s">
        <v>16</v>
      </c>
      <c r="G96" s="1"/>
      <c r="H96" s="1"/>
    </row>
    <row r="97" spans="1:8" ht="15.75">
      <c r="A97" s="4">
        <v>30</v>
      </c>
      <c r="B97" s="10">
        <v>0.402</v>
      </c>
      <c r="C97" s="10">
        <v>0.375</v>
      </c>
      <c r="D97" s="16">
        <v>0.376</v>
      </c>
      <c r="E97" s="11">
        <f aca="true" t="shared" si="7" ref="E97:E102">AVERAGE(B97:D97)</f>
        <v>0.38433333333333336</v>
      </c>
      <c r="F97" s="12">
        <f>B97/E102*100</f>
        <v>102.03045685279189</v>
      </c>
      <c r="G97" s="12">
        <f>C97/E102*100</f>
        <v>95.1776649746193</v>
      </c>
      <c r="H97" s="12">
        <f>D97/E102*100</f>
        <v>95.43147208121829</v>
      </c>
    </row>
    <row r="98" spans="1:8" ht="15.75">
      <c r="A98" s="4">
        <v>45</v>
      </c>
      <c r="B98" s="10">
        <v>0.398</v>
      </c>
      <c r="C98" s="10">
        <v>0.383</v>
      </c>
      <c r="D98" s="16">
        <v>0.386</v>
      </c>
      <c r="E98" s="11">
        <f t="shared" si="7"/>
        <v>0.389</v>
      </c>
      <c r="F98" s="12">
        <f>B98/E102*100</f>
        <v>101.01522842639596</v>
      </c>
      <c r="G98" s="12">
        <f>C98/E102*100</f>
        <v>97.20812182741118</v>
      </c>
      <c r="H98" s="12">
        <f>D98/E102*100</f>
        <v>97.96954314720814</v>
      </c>
    </row>
    <row r="99" spans="1:8" ht="15.75">
      <c r="A99" s="4">
        <v>60</v>
      </c>
      <c r="B99" s="10">
        <v>0.31</v>
      </c>
      <c r="C99" s="10">
        <v>0.278</v>
      </c>
      <c r="D99" s="16">
        <v>0.279</v>
      </c>
      <c r="E99" s="11">
        <f t="shared" si="7"/>
        <v>0.28900000000000003</v>
      </c>
      <c r="F99" s="12">
        <f>B99/E102*100</f>
        <v>78.68020304568529</v>
      </c>
      <c r="G99" s="12">
        <f>C99/E102*100</f>
        <v>70.55837563451777</v>
      </c>
      <c r="H99" s="12">
        <f>D99/E102*100</f>
        <v>70.81218274111677</v>
      </c>
    </row>
    <row r="100" spans="1:8" ht="15.75">
      <c r="A100" s="4">
        <v>75</v>
      </c>
      <c r="B100" s="10">
        <v>0.277</v>
      </c>
      <c r="C100" s="10">
        <v>0.24</v>
      </c>
      <c r="D100" s="16">
        <v>0.32</v>
      </c>
      <c r="E100" s="11">
        <f t="shared" si="7"/>
        <v>0.27899999999999997</v>
      </c>
      <c r="F100" s="12">
        <f>B100/E102*100</f>
        <v>70.3045685279188</v>
      </c>
      <c r="G100" s="12">
        <f>C100/E102*100</f>
        <v>60.913705583756354</v>
      </c>
      <c r="H100" s="12">
        <f>D100/E102*100</f>
        <v>81.21827411167514</v>
      </c>
    </row>
    <row r="101" spans="1:8" ht="15.75">
      <c r="A101" s="4">
        <v>90</v>
      </c>
      <c r="B101" s="10">
        <v>0.175</v>
      </c>
      <c r="C101" s="10">
        <v>0.195</v>
      </c>
      <c r="D101" s="16">
        <v>0.219</v>
      </c>
      <c r="E101" s="11">
        <f t="shared" si="7"/>
        <v>0.19633333333333333</v>
      </c>
      <c r="F101" s="12">
        <f>B101/E102*100</f>
        <v>44.41624365482234</v>
      </c>
      <c r="G101" s="12">
        <f>C101/E102*100</f>
        <v>49.49238578680203</v>
      </c>
      <c r="H101" s="12">
        <f>D101/E102*100</f>
        <v>55.58375634517767</v>
      </c>
    </row>
    <row r="102" spans="1:8" ht="15.75">
      <c r="A102" s="4" t="s">
        <v>21</v>
      </c>
      <c r="B102" s="10">
        <v>0.385</v>
      </c>
      <c r="C102" s="10">
        <v>0.413</v>
      </c>
      <c r="D102" s="16">
        <v>0.384</v>
      </c>
      <c r="E102" s="11">
        <f t="shared" si="7"/>
        <v>0.39399999999999996</v>
      </c>
      <c r="F102" s="12">
        <f>B102/E102*100</f>
        <v>97.71573604060914</v>
      </c>
      <c r="G102" s="12">
        <f>C102/E102*100</f>
        <v>104.82233502538072</v>
      </c>
      <c r="H102" s="12">
        <f>D102/E102*100</f>
        <v>97.46192893401016</v>
      </c>
    </row>
    <row r="103" spans="4:8" ht="15.75">
      <c r="D103" s="1"/>
      <c r="E103" s="1"/>
      <c r="F103" s="1"/>
      <c r="G103" s="1"/>
      <c r="H103" s="1"/>
    </row>
    <row r="104" spans="1:8" ht="15.75">
      <c r="A104" s="6" t="s">
        <v>14</v>
      </c>
      <c r="B104" s="3" t="s">
        <v>17</v>
      </c>
      <c r="D104" s="1"/>
      <c r="E104" s="1"/>
      <c r="F104" s="1"/>
      <c r="G104" s="1"/>
      <c r="H104" s="1"/>
    </row>
    <row r="105" spans="1:12" ht="15.75">
      <c r="A105" s="7" t="s">
        <v>9</v>
      </c>
      <c r="B105" s="1" t="s">
        <v>16</v>
      </c>
      <c r="D105" s="1"/>
      <c r="E105" s="1"/>
      <c r="F105" s="1"/>
      <c r="G105" s="1"/>
      <c r="H105" s="1"/>
      <c r="K105" s="3" t="s">
        <v>0</v>
      </c>
      <c r="L105" s="3" t="s">
        <v>6</v>
      </c>
    </row>
    <row r="106" spans="1:12" ht="15.75">
      <c r="A106" s="4" t="s">
        <v>21</v>
      </c>
      <c r="B106" s="14">
        <v>99.57007738607051</v>
      </c>
      <c r="C106" s="14">
        <v>105.24505588993979</v>
      </c>
      <c r="D106" s="14">
        <v>95.1848667239897</v>
      </c>
      <c r="E106" s="14">
        <v>99.39914163090128</v>
      </c>
      <c r="F106" s="14">
        <v>104.29184549356223</v>
      </c>
      <c r="G106" s="14">
        <v>96.30901287553647</v>
      </c>
      <c r="H106" s="14">
        <v>97.7157360406091</v>
      </c>
      <c r="I106" s="14">
        <v>104.82233502538072</v>
      </c>
      <c r="J106" s="14">
        <v>97.46192893401016</v>
      </c>
      <c r="K106" s="5">
        <f aca="true" t="shared" si="8" ref="K106:K111">AVERAGE(B106:J106)</f>
        <v>100</v>
      </c>
      <c r="L106" s="5">
        <f aca="true" t="shared" si="9" ref="L106:L111">STDEV(B106:J106)</f>
        <v>3.8438244196175306</v>
      </c>
    </row>
    <row r="107" spans="1:12" ht="15.75">
      <c r="A107" s="4">
        <v>30</v>
      </c>
      <c r="B107" s="14">
        <v>104.213241616509</v>
      </c>
      <c r="C107" s="14">
        <v>95.95872742906278</v>
      </c>
      <c r="D107" s="12">
        <v>101.117798796217</v>
      </c>
      <c r="E107" s="12">
        <v>102.4892703862661</v>
      </c>
      <c r="F107" s="12">
        <v>95.79399141630901</v>
      </c>
      <c r="G107" s="12">
        <v>98.1115879828326</v>
      </c>
      <c r="H107" s="12">
        <v>102.03045685279189</v>
      </c>
      <c r="I107" s="14">
        <v>95.1776649746193</v>
      </c>
      <c r="J107" s="14">
        <v>95.43147208121829</v>
      </c>
      <c r="K107" s="5">
        <f t="shared" si="8"/>
        <v>98.92491239286956</v>
      </c>
      <c r="L107" s="5">
        <f t="shared" si="9"/>
        <v>3.546699794788136</v>
      </c>
    </row>
    <row r="108" spans="1:12" ht="15.75">
      <c r="A108" s="4">
        <v>45</v>
      </c>
      <c r="B108" s="14">
        <v>99.57007738607051</v>
      </c>
      <c r="C108" s="14">
        <v>92.6053310404127</v>
      </c>
      <c r="D108" s="12">
        <v>98.79621668099743</v>
      </c>
      <c r="E108" s="12">
        <v>104.0343347639485</v>
      </c>
      <c r="F108" s="12">
        <v>96.3090128755365</v>
      </c>
      <c r="G108" s="12">
        <v>100.94420600858369</v>
      </c>
      <c r="H108" s="12">
        <v>101.01522842639596</v>
      </c>
      <c r="I108" s="14">
        <v>97.20812182741118</v>
      </c>
      <c r="J108" s="14">
        <v>97.96954314720814</v>
      </c>
      <c r="K108" s="5">
        <f t="shared" si="8"/>
        <v>98.71689690628496</v>
      </c>
      <c r="L108" s="5">
        <f t="shared" si="9"/>
        <v>3.264135993253405</v>
      </c>
    </row>
    <row r="109" spans="1:12" ht="15.75">
      <c r="A109" s="4">
        <v>60</v>
      </c>
      <c r="B109" s="14">
        <v>83.5769561478934</v>
      </c>
      <c r="C109" s="14">
        <v>70.42132416165092</v>
      </c>
      <c r="D109" s="12">
        <v>68.87360275150473</v>
      </c>
      <c r="E109" s="12">
        <v>80.08583690987123</v>
      </c>
      <c r="F109" s="12">
        <v>70.81545064377683</v>
      </c>
      <c r="G109" s="12">
        <v>70.81545064377683</v>
      </c>
      <c r="H109" s="12">
        <v>78.68020304568529</v>
      </c>
      <c r="I109" s="14">
        <v>70.55837563451777</v>
      </c>
      <c r="J109" s="14">
        <v>70.81218274111677</v>
      </c>
      <c r="K109" s="5">
        <f t="shared" si="8"/>
        <v>73.84882029775487</v>
      </c>
      <c r="L109" s="5">
        <f t="shared" si="9"/>
        <v>5.383198847323952</v>
      </c>
    </row>
    <row r="110" spans="1:12" ht="15.75">
      <c r="A110" s="4">
        <v>75</v>
      </c>
      <c r="B110" s="14">
        <v>69.90541702493552</v>
      </c>
      <c r="C110" s="14">
        <v>61.134995700773864</v>
      </c>
      <c r="D110" s="14">
        <v>79.96560619088564</v>
      </c>
      <c r="E110" s="14">
        <v>70.55793991416309</v>
      </c>
      <c r="F110" s="14">
        <v>61.03004291845493</v>
      </c>
      <c r="G110" s="14">
        <v>81.11587982832617</v>
      </c>
      <c r="H110" s="14">
        <v>70.3045685279188</v>
      </c>
      <c r="I110" s="14">
        <v>60.913705583756354</v>
      </c>
      <c r="J110" s="14">
        <v>81.21827411167514</v>
      </c>
      <c r="K110" s="5">
        <f t="shared" si="8"/>
        <v>70.68293664454328</v>
      </c>
      <c r="L110" s="5">
        <f t="shared" si="9"/>
        <v>8.562639235174958</v>
      </c>
    </row>
    <row r="111" spans="1:12" ht="15.75">
      <c r="A111" s="4">
        <v>90</v>
      </c>
      <c r="B111" s="14">
        <v>43.594153052450565</v>
      </c>
      <c r="C111" s="14">
        <v>47.9793637145314</v>
      </c>
      <c r="D111" s="14">
        <v>51.59071367153912</v>
      </c>
      <c r="E111" s="14">
        <v>44.03433476394849</v>
      </c>
      <c r="F111" s="14">
        <v>49.18454935622317</v>
      </c>
      <c r="G111" s="14">
        <v>54.334763948497844</v>
      </c>
      <c r="H111" s="14">
        <v>44.41624365482234</v>
      </c>
      <c r="I111" s="14">
        <v>49.49238578680203</v>
      </c>
      <c r="J111" s="14">
        <v>55.58375634517767</v>
      </c>
      <c r="K111" s="5">
        <f t="shared" si="8"/>
        <v>48.9122515882214</v>
      </c>
      <c r="L111" s="5">
        <f t="shared" si="9"/>
        <v>4.396846719763977</v>
      </c>
    </row>
    <row r="114" spans="1:7" ht="15.75">
      <c r="A114" s="8"/>
      <c r="B114"/>
      <c r="C114"/>
      <c r="D114"/>
      <c r="E114"/>
      <c r="F114"/>
      <c r="G114"/>
    </row>
    <row r="115" spans="2:5" ht="15.75">
      <c r="B115" s="6" t="s">
        <v>18</v>
      </c>
      <c r="C115"/>
      <c r="D115"/>
      <c r="E115"/>
    </row>
    <row r="116" spans="1:7" ht="15.75">
      <c r="A116" s="9"/>
      <c r="B116" s="1"/>
      <c r="C116" s="1"/>
      <c r="D116" s="1"/>
      <c r="E116" s="1"/>
      <c r="F116" s="2" t="s">
        <v>9</v>
      </c>
      <c r="G116" s="10" t="s">
        <v>15</v>
      </c>
    </row>
    <row r="117" spans="1:7" ht="15.75">
      <c r="A117" s="9"/>
      <c r="C117" s="1" t="s">
        <v>4</v>
      </c>
      <c r="D117" s="1" t="s">
        <v>8</v>
      </c>
      <c r="E117" s="4" t="s">
        <v>20</v>
      </c>
      <c r="F117" s="7">
        <v>30</v>
      </c>
      <c r="G117" s="10">
        <v>0.657</v>
      </c>
    </row>
    <row r="118" spans="1:7" ht="15.75">
      <c r="A118" s="9"/>
      <c r="B118" s="1"/>
      <c r="C118" s="1"/>
      <c r="D118" s="1"/>
      <c r="E118" s="1"/>
      <c r="F118" s="7">
        <v>45</v>
      </c>
      <c r="G118" s="15">
        <v>0.019</v>
      </c>
    </row>
    <row r="119" spans="1:7" ht="15.75">
      <c r="A119" s="9"/>
      <c r="B119" s="1"/>
      <c r="C119" s="1"/>
      <c r="D119" s="1"/>
      <c r="E119" s="1"/>
      <c r="F119" s="7">
        <v>60</v>
      </c>
      <c r="G119" s="15">
        <v>8E-06</v>
      </c>
    </row>
    <row r="120" spans="1:7" ht="15.75">
      <c r="A120" s="9"/>
      <c r="F120" s="7">
        <v>75</v>
      </c>
      <c r="G120" s="15">
        <v>1.4316E-07</v>
      </c>
    </row>
    <row r="121" spans="6:7" ht="15.75">
      <c r="F121" s="7">
        <v>90</v>
      </c>
      <c r="G121" s="15">
        <v>2.1921E-07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2016-09-07T03:17:53Z</dcterms:modified>
  <cp:category/>
  <cp:version/>
  <cp:contentType/>
  <cp:contentStatus/>
</cp:coreProperties>
</file>