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 4" sheetId="1" r:id="rId1"/>
    <sheet name="Fig. 2 data" sheetId="2" r:id="rId2"/>
    <sheet name="Fig. 3.data" sheetId="3" r:id="rId3"/>
  </sheets>
  <definedNames>
    <definedName name="OLE_LINK18" localSheetId="2">'Fig. 3.data'!$C$45</definedName>
    <definedName name="OLE_LINK19" localSheetId="2">'Fig. 3.data'!$D$45</definedName>
    <definedName name="OLE_LINK37" localSheetId="2">'Fig. 3.data'!$F$45</definedName>
  </definedNames>
  <calcPr calcId="125725"/>
</workbook>
</file>

<file path=xl/calcChain.xml><?xml version="1.0" encoding="utf-8"?>
<calcChain xmlns="http://schemas.openxmlformats.org/spreadsheetml/2006/main">
  <c r="H40" i="3"/>
  <c r="H41"/>
  <c r="I40"/>
  <c r="C40"/>
  <c r="C41"/>
  <c r="J63" i="1"/>
  <c r="I63"/>
  <c r="J62"/>
  <c r="I62"/>
  <c r="J61"/>
  <c r="I61"/>
  <c r="J60"/>
  <c r="I60"/>
  <c r="J59"/>
  <c r="I59"/>
  <c r="J58"/>
  <c r="I58"/>
  <c r="J57"/>
  <c r="I57"/>
  <c r="J56"/>
  <c r="I56"/>
  <c r="J55"/>
  <c r="I55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41" i="3"/>
  <c r="G41"/>
  <c r="G40"/>
  <c r="F41"/>
  <c r="F40"/>
  <c r="E41"/>
  <c r="E40"/>
  <c r="D41"/>
  <c r="D40"/>
  <c r="B41"/>
  <c r="B40"/>
  <c r="I30"/>
  <c r="I29"/>
  <c r="H30"/>
  <c r="H29"/>
  <c r="G30"/>
  <c r="G29"/>
  <c r="F30"/>
  <c r="F29"/>
  <c r="E30"/>
  <c r="E29"/>
  <c r="D30"/>
  <c r="D29"/>
  <c r="C30"/>
  <c r="C29"/>
  <c r="B30"/>
  <c r="B29"/>
  <c r="I19"/>
  <c r="H19"/>
  <c r="G19"/>
  <c r="F19"/>
  <c r="E19"/>
  <c r="D19"/>
  <c r="C19"/>
  <c r="B19"/>
  <c r="I18"/>
  <c r="H18"/>
  <c r="G18"/>
  <c r="F18"/>
  <c r="E18"/>
  <c r="D18"/>
  <c r="C18"/>
  <c r="B18"/>
  <c r="I8"/>
  <c r="I7"/>
  <c r="H8"/>
  <c r="H7"/>
  <c r="G8"/>
  <c r="G7"/>
  <c r="F8"/>
  <c r="F7"/>
  <c r="E8"/>
  <c r="E7"/>
  <c r="D8"/>
  <c r="D7"/>
  <c r="C8"/>
  <c r="C7"/>
  <c r="B8"/>
  <c r="B7"/>
  <c r="J30" i="2" l="1"/>
  <c r="F30"/>
  <c r="B30"/>
  <c r="J21"/>
  <c r="F21"/>
  <c r="B21"/>
  <c r="J29"/>
  <c r="F29"/>
  <c r="B29"/>
  <c r="J12"/>
  <c r="F12"/>
  <c r="B12"/>
  <c r="J20"/>
  <c r="F20"/>
  <c r="B20"/>
  <c r="J11"/>
  <c r="F11"/>
  <c r="B11"/>
</calcChain>
</file>

<file path=xl/sharedStrings.xml><?xml version="1.0" encoding="utf-8"?>
<sst xmlns="http://schemas.openxmlformats.org/spreadsheetml/2006/main" count="74" uniqueCount="37">
  <si>
    <t>BAK+ABT</t>
    <phoneticPr fontId="3" type="noConversion"/>
  </si>
  <si>
    <t>BAK+GA</t>
    <phoneticPr fontId="3" type="noConversion"/>
  </si>
  <si>
    <t>Mean</t>
  </si>
  <si>
    <t>SD</t>
  </si>
  <si>
    <t>SD</t>
    <phoneticPr fontId="3" type="noConversion"/>
  </si>
  <si>
    <t>Mean</t>
    <phoneticPr fontId="3" type="noConversion"/>
  </si>
  <si>
    <t>Raw data</t>
    <phoneticPr fontId="3" type="noConversion"/>
  </si>
  <si>
    <t>time</t>
    <phoneticPr fontId="3" type="noConversion"/>
  </si>
  <si>
    <t>BAK group</t>
    <phoneticPr fontId="3" type="noConversion"/>
  </si>
  <si>
    <t>(BAK+ABT) group</t>
    <phoneticPr fontId="3" type="noConversion"/>
  </si>
  <si>
    <t>(BAK+GA) group</t>
    <phoneticPr fontId="3" type="noConversion"/>
  </si>
  <si>
    <r>
      <t xml:space="preserve">  </t>
    </r>
    <r>
      <rPr>
        <sz val="11"/>
        <color theme="1"/>
        <rFont val="Times New Roman"/>
        <family val="1"/>
      </rPr>
      <t xml:space="preserve">  Concentration in rat plasma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ng/ml</t>
    </r>
    <r>
      <rPr>
        <sz val="11"/>
        <color theme="1"/>
        <rFont val="宋体"/>
        <family val="2"/>
      </rPr>
      <t>）</t>
    </r>
    <phoneticPr fontId="3" type="noConversion"/>
  </si>
  <si>
    <r>
      <t>Concentration in rat plasma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ng/ml</t>
    </r>
    <r>
      <rPr>
        <sz val="11"/>
        <color theme="1"/>
        <rFont val="宋体"/>
        <family val="2"/>
      </rPr>
      <t>）</t>
    </r>
  </si>
  <si>
    <t>SD</t>
    <phoneticPr fontId="3" type="noConversion"/>
  </si>
  <si>
    <t>BAK</t>
    <phoneticPr fontId="3" type="noConversion"/>
  </si>
  <si>
    <t xml:space="preserve"> </t>
    <phoneticPr fontId="3" type="noConversion"/>
  </si>
  <si>
    <t>Mean</t>
    <phoneticPr fontId="3" type="noConversion"/>
  </si>
  <si>
    <t>SD</t>
    <phoneticPr fontId="3" type="noConversion"/>
  </si>
  <si>
    <t>BAK+ABT</t>
    <phoneticPr fontId="3" type="noConversion"/>
  </si>
  <si>
    <t>BAK+GA</t>
    <phoneticPr fontId="3" type="noConversion"/>
  </si>
  <si>
    <t>Saline control</t>
    <phoneticPr fontId="3" type="noConversion"/>
  </si>
  <si>
    <t>Vehicle control</t>
    <phoneticPr fontId="3" type="noConversion"/>
  </si>
  <si>
    <t>ABT</t>
    <phoneticPr fontId="3" type="noConversion"/>
  </si>
  <si>
    <t>GA</t>
    <phoneticPr fontId="3" type="noConversion"/>
  </si>
  <si>
    <t xml:space="preserve">BAK+GA </t>
    <phoneticPr fontId="3" type="noConversion"/>
  </si>
  <si>
    <t>BUN(mmol/L)</t>
    <phoneticPr fontId="3" type="noConversion"/>
  </si>
  <si>
    <t>KIM-1(pg/mL)</t>
    <phoneticPr fontId="3" type="noConversion"/>
  </si>
  <si>
    <t xml:space="preserve">mean </t>
    <phoneticPr fontId="3" type="noConversion"/>
  </si>
  <si>
    <t xml:space="preserve"> Exposure of BAK</t>
    <phoneticPr fontId="3" type="noConversion"/>
  </si>
  <si>
    <t>24 h</t>
    <phoneticPr fontId="3" type="noConversion"/>
  </si>
  <si>
    <t>Aristolochic acid A</t>
    <phoneticPr fontId="3" type="noConversion"/>
  </si>
  <si>
    <t>NAG (IU/L)</t>
    <phoneticPr fontId="3" type="noConversion"/>
  </si>
  <si>
    <t>Cr(μmol/L)</t>
    <phoneticPr fontId="3" type="noConversion"/>
  </si>
  <si>
    <t>Plasma (μg/g)</t>
    <phoneticPr fontId="3" type="noConversion"/>
  </si>
  <si>
    <t>Liver (μg/g)</t>
    <phoneticPr fontId="3" type="noConversion"/>
  </si>
  <si>
    <t>Kidney (μg/g)</t>
    <phoneticPr fontId="3" type="noConversion"/>
  </si>
  <si>
    <t>time (h)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</si>
</sst>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_ "/>
    <numFmt numFmtId="178" formatCode="0.00_ "/>
  </numFmts>
  <fonts count="1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Microsoft Sans Serif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176" fontId="0" fillId="0" borderId="0" xfId="0" applyNumberFormat="1"/>
    <xf numFmtId="176" fontId="4" fillId="0" borderId="2" xfId="2" applyNumberFormat="1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left" vertical="center"/>
    </xf>
    <xf numFmtId="176" fontId="2" fillId="3" borderId="0" xfId="0" applyNumberFormat="1" applyFont="1" applyFill="1"/>
    <xf numFmtId="176" fontId="4" fillId="3" borderId="0" xfId="1" applyNumberFormat="1" applyFont="1" applyFill="1" applyBorder="1" applyAlignment="1">
      <alignment horizontal="left" vertical="center"/>
    </xf>
    <xf numFmtId="176" fontId="4" fillId="3" borderId="1" xfId="2" applyNumberFormat="1" applyFont="1" applyFill="1" applyBorder="1" applyAlignment="1">
      <alignment horizontal="left" vertical="center"/>
    </xf>
    <xf numFmtId="176" fontId="6" fillId="0" borderId="0" xfId="0" applyNumberFormat="1" applyFont="1"/>
    <xf numFmtId="177" fontId="4" fillId="0" borderId="0" xfId="2" applyNumberFormat="1" applyFont="1" applyAlignment="1">
      <alignment horizontal="left" vertical="center"/>
    </xf>
    <xf numFmtId="178" fontId="4" fillId="0" borderId="0" xfId="2" applyNumberFormat="1" applyFont="1" applyAlignment="1">
      <alignment horizontal="left" vertical="center"/>
    </xf>
    <xf numFmtId="178" fontId="4" fillId="0" borderId="1" xfId="2" applyNumberFormat="1" applyFont="1" applyBorder="1" applyAlignment="1">
      <alignment horizontal="left" vertical="center"/>
    </xf>
    <xf numFmtId="176" fontId="7" fillId="3" borderId="0" xfId="0" applyNumberFormat="1" applyFont="1" applyFill="1"/>
    <xf numFmtId="176" fontId="5" fillId="0" borderId="0" xfId="0" applyNumberFormat="1" applyFont="1"/>
    <xf numFmtId="176" fontId="7" fillId="2" borderId="0" xfId="0" applyNumberFormat="1" applyFont="1" applyFill="1"/>
    <xf numFmtId="177" fontId="4" fillId="0" borderId="0" xfId="2" applyNumberFormat="1" applyFont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5" fillId="0" borderId="0" xfId="0" applyNumberFormat="1" applyFont="1"/>
    <xf numFmtId="177" fontId="5" fillId="0" borderId="0" xfId="0" applyNumberFormat="1" applyFont="1"/>
    <xf numFmtId="178" fontId="5" fillId="0" borderId="0" xfId="0" applyNumberFormat="1" applyFont="1"/>
    <xf numFmtId="176" fontId="9" fillId="0" borderId="0" xfId="0" applyNumberFormat="1" applyFont="1"/>
    <xf numFmtId="176" fontId="10" fillId="0" borderId="0" xfId="0" applyNumberFormat="1" applyFont="1"/>
    <xf numFmtId="176" fontId="7" fillId="0" borderId="0" xfId="0" applyNumberFormat="1" applyFont="1"/>
    <xf numFmtId="176" fontId="12" fillId="0" borderId="0" xfId="0" applyNumberFormat="1" applyFont="1"/>
    <xf numFmtId="176" fontId="5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5" fillId="0" borderId="0" xfId="1" applyNumberFormat="1" applyFont="1">
      <alignment vertical="center"/>
    </xf>
    <xf numFmtId="176" fontId="13" fillId="0" borderId="0" xfId="1" applyNumberFormat="1" applyFont="1">
      <alignment vertical="center"/>
    </xf>
    <xf numFmtId="178" fontId="5" fillId="0" borderId="0" xfId="1" applyNumberFormat="1" applyFont="1">
      <alignment vertical="center"/>
    </xf>
    <xf numFmtId="178" fontId="13" fillId="0" borderId="0" xfId="1" applyNumberFormat="1" applyFont="1">
      <alignment vertical="center"/>
    </xf>
    <xf numFmtId="178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/>
    </xf>
    <xf numFmtId="177" fontId="0" fillId="0" borderId="0" xfId="0" applyNumberFormat="1"/>
    <xf numFmtId="176" fontId="9" fillId="0" borderId="0" xfId="0" applyNumberFormat="1" applyFont="1" applyAlignment="1">
      <alignment horizontal="center" vertical="center"/>
    </xf>
    <xf numFmtId="177" fontId="7" fillId="0" borderId="0" xfId="0" applyNumberFormat="1" applyFont="1"/>
    <xf numFmtId="177" fontId="5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1" fillId="0" borderId="0" xfId="1" applyNumberFormat="1" applyFont="1" applyBorder="1" applyAlignment="1">
      <alignment horizontal="left" vertical="center"/>
    </xf>
    <xf numFmtId="176" fontId="11" fillId="0" borderId="0" xfId="2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topLeftCell="A40" workbookViewId="0">
      <selection activeCell="H68" sqref="H68"/>
    </sheetView>
  </sheetViews>
  <sheetFormatPr defaultRowHeight="13.5"/>
  <cols>
    <col min="1" max="1" width="9" style="1"/>
    <col min="2" max="2" width="9.5" style="1" bestFit="1" customWidth="1"/>
    <col min="3" max="3" width="10.5" style="1" bestFit="1" customWidth="1"/>
    <col min="4" max="8" width="11.625" style="1" bestFit="1" customWidth="1"/>
    <col min="9" max="9" width="10.5" style="1" bestFit="1" customWidth="1"/>
    <col min="10" max="10" width="9" style="1"/>
    <col min="11" max="11" width="9.25" style="1" bestFit="1" customWidth="1"/>
    <col min="12" max="12" width="9.125" style="1" bestFit="1" customWidth="1"/>
    <col min="13" max="13" width="9" style="1"/>
    <col min="14" max="14" width="10.5" style="1" bestFit="1" customWidth="1"/>
    <col min="15" max="15" width="9.5" style="1" bestFit="1" customWidth="1"/>
    <col min="16" max="16384" width="9" style="1"/>
  </cols>
  <sheetData>
    <row r="2" spans="1:15" ht="15">
      <c r="A2" s="4"/>
      <c r="B2" s="5"/>
      <c r="C2" s="11" t="s">
        <v>8</v>
      </c>
      <c r="D2" s="4"/>
      <c r="F2" s="4"/>
      <c r="G2" s="6"/>
      <c r="H2" s="11" t="s">
        <v>0</v>
      </c>
      <c r="I2" s="4"/>
      <c r="J2" s="4"/>
      <c r="K2" s="11" t="s">
        <v>1</v>
      </c>
      <c r="L2" s="4"/>
    </row>
    <row r="3" spans="1:15">
      <c r="B3" s="2" t="s">
        <v>7</v>
      </c>
      <c r="C3" s="3" t="s">
        <v>2</v>
      </c>
      <c r="D3" s="3" t="s">
        <v>3</v>
      </c>
      <c r="G3" s="2" t="s">
        <v>7</v>
      </c>
      <c r="H3" s="2" t="s">
        <v>2</v>
      </c>
      <c r="I3" s="2" t="s">
        <v>3</v>
      </c>
      <c r="K3" s="2" t="s">
        <v>2</v>
      </c>
      <c r="L3" s="2" t="s">
        <v>3</v>
      </c>
    </row>
    <row r="4" spans="1:15">
      <c r="B4" s="8">
        <v>8.3000000000000004E-2</v>
      </c>
      <c r="C4" s="16">
        <v>82.510999999999996</v>
      </c>
      <c r="D4" s="16">
        <v>80.105000000000004</v>
      </c>
      <c r="G4" s="8">
        <v>8.3000000000000004E-2</v>
      </c>
      <c r="H4" s="14">
        <v>111.699</v>
      </c>
      <c r="I4" s="14">
        <v>105.10899999999999</v>
      </c>
      <c r="K4" s="14">
        <v>157.47300000000001</v>
      </c>
      <c r="L4" s="14">
        <v>111.89700000000001</v>
      </c>
      <c r="N4" s="33"/>
      <c r="O4" s="33"/>
    </row>
    <row r="5" spans="1:15">
      <c r="B5" s="8">
        <v>0.25</v>
      </c>
      <c r="C5" s="16">
        <v>170.655</v>
      </c>
      <c r="D5" s="16">
        <v>57.45</v>
      </c>
      <c r="G5" s="8">
        <v>0.25</v>
      </c>
      <c r="H5" s="14">
        <v>578.45600000000002</v>
      </c>
      <c r="I5" s="14">
        <v>173.76</v>
      </c>
      <c r="K5" s="14">
        <v>365.03</v>
      </c>
      <c r="L5" s="14">
        <v>152.899</v>
      </c>
      <c r="N5" s="33"/>
      <c r="O5" s="33"/>
    </row>
    <row r="6" spans="1:15">
      <c r="B6" s="8">
        <v>0.5</v>
      </c>
      <c r="C6" s="16">
        <v>273.39699999999999</v>
      </c>
      <c r="D6" s="16">
        <v>31.452999999999999</v>
      </c>
      <c r="G6" s="8">
        <v>0.5</v>
      </c>
      <c r="H6" s="14">
        <v>795.95399999999995</v>
      </c>
      <c r="I6" s="14">
        <v>114.041</v>
      </c>
      <c r="K6" s="14">
        <v>331.98500000000001</v>
      </c>
      <c r="L6" s="14">
        <v>54.781999999999996</v>
      </c>
      <c r="N6" s="33"/>
      <c r="O6" s="33"/>
    </row>
    <row r="7" spans="1:15">
      <c r="B7" s="8">
        <v>1</v>
      </c>
      <c r="C7" s="16">
        <v>395.65199999999999</v>
      </c>
      <c r="D7" s="16">
        <v>139.755</v>
      </c>
      <c r="G7" s="8">
        <v>1</v>
      </c>
      <c r="H7" s="14">
        <v>1185.048</v>
      </c>
      <c r="I7" s="14">
        <v>473.226</v>
      </c>
      <c r="K7" s="14">
        <v>401.077</v>
      </c>
      <c r="L7" s="14">
        <v>111.818</v>
      </c>
      <c r="N7" s="33"/>
      <c r="O7" s="33"/>
    </row>
    <row r="8" spans="1:15">
      <c r="B8" s="8">
        <v>2</v>
      </c>
      <c r="C8" s="16">
        <v>778.35400000000004</v>
      </c>
      <c r="D8" s="16">
        <v>350.87799999999999</v>
      </c>
      <c r="G8" s="8">
        <v>2</v>
      </c>
      <c r="H8" s="14">
        <v>1709.7750000000001</v>
      </c>
      <c r="I8" s="14">
        <v>386.23</v>
      </c>
      <c r="K8" s="14">
        <v>780.96400000000006</v>
      </c>
      <c r="L8" s="14">
        <v>179.459</v>
      </c>
      <c r="N8" s="33"/>
      <c r="O8" s="33"/>
    </row>
    <row r="9" spans="1:15">
      <c r="B9" s="8">
        <v>4</v>
      </c>
      <c r="C9" s="16">
        <v>843.33600000000001</v>
      </c>
      <c r="D9" s="16">
        <v>230.084</v>
      </c>
      <c r="G9" s="8">
        <v>4</v>
      </c>
      <c r="H9" s="14">
        <v>2235.375</v>
      </c>
      <c r="I9" s="14">
        <v>747.62199999999996</v>
      </c>
      <c r="K9" s="14">
        <v>1090.078</v>
      </c>
      <c r="L9" s="14">
        <v>397.88900000000001</v>
      </c>
      <c r="N9" s="33"/>
      <c r="O9" s="33"/>
    </row>
    <row r="10" spans="1:15">
      <c r="B10" s="8">
        <v>8</v>
      </c>
      <c r="C10" s="16">
        <v>369.70299999999997</v>
      </c>
      <c r="D10" s="16">
        <v>152.845</v>
      </c>
      <c r="G10" s="8">
        <v>8</v>
      </c>
      <c r="H10" s="14">
        <v>1861.4449999999999</v>
      </c>
      <c r="I10" s="14">
        <v>487.61900000000003</v>
      </c>
      <c r="K10" s="14">
        <v>835.255</v>
      </c>
      <c r="L10" s="14">
        <v>162.113</v>
      </c>
      <c r="N10" s="33"/>
      <c r="O10" s="33"/>
    </row>
    <row r="11" spans="1:15">
      <c r="B11" s="9">
        <v>12</v>
      </c>
      <c r="C11" s="16">
        <v>154.214</v>
      </c>
      <c r="D11" s="16">
        <v>60.802999999999997</v>
      </c>
      <c r="G11" s="9">
        <v>12</v>
      </c>
      <c r="H11" s="14">
        <v>1154.671</v>
      </c>
      <c r="I11" s="14">
        <v>806.41200000000003</v>
      </c>
      <c r="K11" s="14">
        <v>405.27600000000001</v>
      </c>
      <c r="L11" s="14">
        <v>225.363</v>
      </c>
      <c r="N11" s="33"/>
      <c r="O11" s="33"/>
    </row>
    <row r="12" spans="1:15">
      <c r="B12" s="10">
        <v>24</v>
      </c>
      <c r="C12" s="17">
        <v>68.119</v>
      </c>
      <c r="D12" s="17">
        <v>10.545999999999999</v>
      </c>
      <c r="G12" s="10">
        <v>24</v>
      </c>
      <c r="H12" s="15">
        <v>261.06099999999998</v>
      </c>
      <c r="I12" s="15">
        <v>87.956999999999994</v>
      </c>
      <c r="K12" s="15">
        <v>72.055999999999997</v>
      </c>
      <c r="L12" s="15">
        <v>37.457000000000001</v>
      </c>
      <c r="N12" s="33"/>
      <c r="O12" s="33"/>
    </row>
    <row r="17" spans="1:9" ht="15.75">
      <c r="A17" s="7" t="s">
        <v>6</v>
      </c>
    </row>
    <row r="18" spans="1:9" ht="15">
      <c r="B18" s="13" t="s">
        <v>8</v>
      </c>
    </row>
    <row r="20" spans="1:9" ht="15">
      <c r="B20" s="1" t="s">
        <v>11</v>
      </c>
    </row>
    <row r="21" spans="1:9" ht="15">
      <c r="B21" s="12" t="s">
        <v>36</v>
      </c>
      <c r="C21" s="18">
        <v>1</v>
      </c>
      <c r="D21" s="18">
        <v>2</v>
      </c>
      <c r="E21" s="18">
        <v>3</v>
      </c>
      <c r="F21" s="18">
        <v>4</v>
      </c>
      <c r="G21" s="18">
        <v>5</v>
      </c>
      <c r="H21" s="32" t="s">
        <v>27</v>
      </c>
      <c r="I21" s="32" t="s">
        <v>13</v>
      </c>
    </row>
    <row r="22" spans="1:9" ht="15">
      <c r="B22" s="19">
        <v>8.3000000000000004E-2</v>
      </c>
      <c r="C22" s="19">
        <v>19.440313111545986</v>
      </c>
      <c r="D22" s="19">
        <v>20.126126126126124</v>
      </c>
      <c r="E22" s="19">
        <v>124.55062166962699</v>
      </c>
      <c r="F22" s="19">
        <v>203.43708609271525</v>
      </c>
      <c r="G22" s="19">
        <v>45.001821493624767</v>
      </c>
      <c r="H22" s="35">
        <f t="shared" ref="H22:H30" si="0">AVERAGE(C22:G22)</f>
        <v>82.511193698727837</v>
      </c>
      <c r="I22" s="35">
        <f t="shared" ref="I22:I30" si="1">STDEV(C22:G22)</f>
        <v>80.104885295318013</v>
      </c>
    </row>
    <row r="23" spans="1:9" ht="15">
      <c r="B23" s="19">
        <v>0.25</v>
      </c>
      <c r="C23" s="19">
        <v>138.34782608695653</v>
      </c>
      <c r="D23" s="19">
        <v>126.94797687861272</v>
      </c>
      <c r="E23" s="19">
        <v>201.44680851063828</v>
      </c>
      <c r="F23" s="19">
        <v>257.59832635983264</v>
      </c>
      <c r="G23" s="19">
        <v>128.93530499075783</v>
      </c>
      <c r="H23" s="35">
        <f t="shared" si="0"/>
        <v>170.65524856535961</v>
      </c>
      <c r="I23" s="35">
        <f t="shared" si="1"/>
        <v>57.449690550960653</v>
      </c>
    </row>
    <row r="24" spans="1:9" ht="15">
      <c r="B24" s="19">
        <v>0.5</v>
      </c>
      <c r="C24" s="19">
        <v>255.56583629893237</v>
      </c>
      <c r="D24" s="19">
        <v>298.3478260869565</v>
      </c>
      <c r="E24" s="19">
        <v>315.73913043478257</v>
      </c>
      <c r="F24" s="19">
        <v>248.1322314049587</v>
      </c>
      <c r="G24" s="19">
        <v>249.19848771266538</v>
      </c>
      <c r="H24" s="35">
        <f t="shared" si="0"/>
        <v>273.3967023876591</v>
      </c>
      <c r="I24" s="35">
        <f t="shared" si="1"/>
        <v>31.453245697981366</v>
      </c>
    </row>
    <row r="25" spans="1:9" ht="15">
      <c r="B25" s="19">
        <v>1</v>
      </c>
      <c r="C25" s="19">
        <v>370.91001697792871</v>
      </c>
      <c r="D25" s="19">
        <v>622.01204819277109</v>
      </c>
      <c r="E25" s="19">
        <v>388.07744874715263</v>
      </c>
      <c r="F25" s="19">
        <v>359.42239685658154</v>
      </c>
      <c r="G25" s="19">
        <v>237.83802816901408</v>
      </c>
      <c r="H25" s="35">
        <f t="shared" si="0"/>
        <v>395.65198778868961</v>
      </c>
      <c r="I25" s="35">
        <f t="shared" si="1"/>
        <v>139.75536198781435</v>
      </c>
    </row>
    <row r="26" spans="1:9" ht="15">
      <c r="B26" s="19">
        <v>2</v>
      </c>
      <c r="C26" s="19">
        <v>741.83549783549768</v>
      </c>
      <c r="D26" s="19">
        <v>1388.3355119825708</v>
      </c>
      <c r="E26" s="19">
        <v>509.87301587301579</v>
      </c>
      <c r="F26" s="19">
        <v>610.66666666666663</v>
      </c>
      <c r="G26" s="19">
        <v>641.05882352941182</v>
      </c>
      <c r="H26" s="35">
        <f t="shared" si="0"/>
        <v>778.35390317743247</v>
      </c>
      <c r="I26" s="35">
        <f t="shared" si="1"/>
        <v>350.878216779399</v>
      </c>
    </row>
    <row r="27" spans="1:9" ht="15">
      <c r="B27" s="19">
        <v>4</v>
      </c>
      <c r="C27" s="19">
        <v>880.73469387755108</v>
      </c>
      <c r="D27" s="19">
        <v>1167.9130434782608</v>
      </c>
      <c r="E27" s="19">
        <v>614.5501618122978</v>
      </c>
      <c r="F27" s="19">
        <v>628.765625</v>
      </c>
      <c r="G27" s="19">
        <v>924.7178631051753</v>
      </c>
      <c r="H27" s="35">
        <f t="shared" si="0"/>
        <v>843.33627745465708</v>
      </c>
      <c r="I27" s="35">
        <f t="shared" si="1"/>
        <v>230.08440444856862</v>
      </c>
    </row>
    <row r="28" spans="1:9" ht="15">
      <c r="B28" s="19">
        <v>8</v>
      </c>
      <c r="C28" s="19">
        <v>297.44827586206901</v>
      </c>
      <c r="D28" s="19">
        <v>580.24031007751933</v>
      </c>
      <c r="E28" s="19">
        <v>453.58429561200921</v>
      </c>
      <c r="F28" s="19">
        <v>180.56716417910445</v>
      </c>
      <c r="G28" s="19">
        <v>336.67631103074143</v>
      </c>
      <c r="H28" s="35">
        <f t="shared" si="0"/>
        <v>369.70327135228871</v>
      </c>
      <c r="I28" s="35">
        <f t="shared" si="1"/>
        <v>152.84461261690575</v>
      </c>
    </row>
    <row r="29" spans="1:9" ht="15">
      <c r="B29" s="20">
        <v>12</v>
      </c>
      <c r="C29" s="19">
        <v>101.66721044045676</v>
      </c>
      <c r="D29" s="19">
        <v>221.27272727272725</v>
      </c>
      <c r="E29" s="19">
        <v>140.08695652173913</v>
      </c>
      <c r="F29" s="19">
        <v>93.48096885813149</v>
      </c>
      <c r="G29" s="19">
        <v>214.56239015817224</v>
      </c>
      <c r="H29" s="35">
        <f t="shared" si="0"/>
        <v>154.21405065024538</v>
      </c>
      <c r="I29" s="35">
        <f t="shared" si="1"/>
        <v>60.803043962121926</v>
      </c>
    </row>
    <row r="30" spans="1:9" ht="15">
      <c r="B30" s="20">
        <v>24</v>
      </c>
      <c r="C30" s="19">
        <v>76.926829268292664</v>
      </c>
      <c r="D30" s="19">
        <v>76.407407407407405</v>
      </c>
      <c r="E30" s="19">
        <v>58.960629921259837</v>
      </c>
      <c r="F30" s="19">
        <v>54.578661844484635</v>
      </c>
      <c r="G30" s="19">
        <v>73.722703639514719</v>
      </c>
      <c r="H30" s="35">
        <f t="shared" si="0"/>
        <v>68.119246416191871</v>
      </c>
      <c r="I30" s="35">
        <f t="shared" si="1"/>
        <v>10.546249899980129</v>
      </c>
    </row>
    <row r="34" spans="2:10" ht="15">
      <c r="B34" s="13" t="s">
        <v>9</v>
      </c>
    </row>
    <row r="36" spans="2:10" ht="15">
      <c r="C36" s="12"/>
      <c r="D36" s="12" t="s">
        <v>12</v>
      </c>
      <c r="E36" s="12"/>
      <c r="F36" s="12"/>
      <c r="G36" s="12"/>
      <c r="H36" s="12"/>
    </row>
    <row r="37" spans="2:10" ht="15">
      <c r="C37" s="12" t="s">
        <v>36</v>
      </c>
      <c r="D37" s="18">
        <v>1</v>
      </c>
      <c r="E37" s="18">
        <v>2</v>
      </c>
      <c r="F37" s="18">
        <v>3</v>
      </c>
      <c r="G37" s="18">
        <v>4</v>
      </c>
      <c r="H37" s="18">
        <v>5</v>
      </c>
      <c r="I37" s="32" t="s">
        <v>27</v>
      </c>
      <c r="J37" s="32" t="s">
        <v>13</v>
      </c>
    </row>
    <row r="38" spans="2:10" ht="15">
      <c r="C38" s="19">
        <v>8.3000000000000004E-2</v>
      </c>
      <c r="D38" s="19">
        <v>124.43478260869564</v>
      </c>
      <c r="E38" s="19">
        <v>16.954091816367264</v>
      </c>
      <c r="F38" s="19">
        <v>286.87090558766857</v>
      </c>
      <c r="G38" s="19">
        <v>61.3828125</v>
      </c>
      <c r="H38" s="19">
        <v>68.850299401197589</v>
      </c>
      <c r="I38" s="35">
        <f t="shared" ref="I38:I46" si="2">AVERAGE(D38:H38)</f>
        <v>111.69857838278581</v>
      </c>
      <c r="J38" s="35">
        <f t="shared" ref="J38:J46" si="3">STDEV(D38:H38)</f>
        <v>105.10913870740283</v>
      </c>
    </row>
    <row r="39" spans="2:10" ht="15">
      <c r="C39" s="19">
        <v>0.25</v>
      </c>
      <c r="D39" s="19">
        <v>542.02955665024626</v>
      </c>
      <c r="E39" s="19">
        <v>804.7344632768361</v>
      </c>
      <c r="F39" s="19">
        <v>531.19008264462809</v>
      </c>
      <c r="G39" s="19">
        <v>340.06741573033707</v>
      </c>
      <c r="H39" s="19">
        <v>674.25751072961373</v>
      </c>
      <c r="I39" s="35">
        <f t="shared" si="2"/>
        <v>578.45580580633225</v>
      </c>
      <c r="J39" s="35">
        <f t="shared" si="3"/>
        <v>173.75985024558054</v>
      </c>
    </row>
    <row r="40" spans="2:10" ht="15">
      <c r="C40" s="19">
        <v>0.5</v>
      </c>
      <c r="D40" s="19">
        <v>784.13539651837527</v>
      </c>
      <c r="E40" s="19">
        <v>772.73563218390791</v>
      </c>
      <c r="F40" s="19">
        <v>964.58823529411768</v>
      </c>
      <c r="G40" s="19">
        <v>645.54639175257728</v>
      </c>
      <c r="H40" s="19">
        <v>812.76332622601274</v>
      </c>
      <c r="I40" s="35">
        <f t="shared" si="2"/>
        <v>795.95379639499811</v>
      </c>
      <c r="J40" s="35">
        <f t="shared" si="3"/>
        <v>114.04086917878047</v>
      </c>
    </row>
    <row r="41" spans="2:10" ht="15">
      <c r="C41" s="19">
        <v>1</v>
      </c>
      <c r="D41" s="19">
        <v>918.28198433420368</v>
      </c>
      <c r="E41" s="19">
        <v>1022.6298568507157</v>
      </c>
      <c r="F41" s="19">
        <v>2027.473684210526</v>
      </c>
      <c r="G41" s="19">
        <v>938.67640918580378</v>
      </c>
      <c r="H41" s="19">
        <v>1018.1758241758242</v>
      </c>
      <c r="I41" s="35">
        <f t="shared" si="2"/>
        <v>1185.0475517514146</v>
      </c>
      <c r="J41" s="35">
        <f t="shared" si="3"/>
        <v>473.22565377931653</v>
      </c>
    </row>
    <row r="42" spans="2:10" ht="15">
      <c r="C42" s="19">
        <v>2</v>
      </c>
      <c r="D42" s="19">
        <v>1074.7600950118765</v>
      </c>
      <c r="E42" s="19">
        <v>1739.0121457489879</v>
      </c>
      <c r="F42" s="19">
        <v>2102.6474501108646</v>
      </c>
      <c r="G42" s="19">
        <v>1904.4969450101833</v>
      </c>
      <c r="H42" s="19">
        <v>1727.9577167019027</v>
      </c>
      <c r="I42" s="35">
        <f t="shared" si="2"/>
        <v>1709.7748705167633</v>
      </c>
      <c r="J42" s="35">
        <f t="shared" si="3"/>
        <v>386.23009636739124</v>
      </c>
    </row>
    <row r="43" spans="2:10" ht="15">
      <c r="C43" s="19">
        <v>4</v>
      </c>
      <c r="D43" s="19">
        <v>1105.3924050632911</v>
      </c>
      <c r="E43" s="19">
        <v>2290.7718550106606</v>
      </c>
      <c r="F43" s="19">
        <v>3110.7364185110659</v>
      </c>
      <c r="G43" s="19">
        <v>2043.6745182012846</v>
      </c>
      <c r="H43" s="19">
        <v>2626.2978723404253</v>
      </c>
      <c r="I43" s="35">
        <f t="shared" si="2"/>
        <v>2235.3746138253455</v>
      </c>
      <c r="J43" s="35">
        <f t="shared" si="3"/>
        <v>747.62237397343131</v>
      </c>
    </row>
    <row r="44" spans="2:10" ht="15">
      <c r="C44" s="19">
        <v>8</v>
      </c>
      <c r="D44" s="19">
        <v>2007.8888888888889</v>
      </c>
      <c r="E44" s="19">
        <v>1990.0746887966804</v>
      </c>
      <c r="F44" s="19">
        <v>2467.2079207920792</v>
      </c>
      <c r="G44" s="19">
        <v>1139.7671517671517</v>
      </c>
      <c r="H44" s="19">
        <v>1702.2857142857142</v>
      </c>
      <c r="I44" s="35">
        <f t="shared" si="2"/>
        <v>1861.4448729061028</v>
      </c>
      <c r="J44" s="35">
        <f t="shared" si="3"/>
        <v>487.61940089028019</v>
      </c>
    </row>
    <row r="45" spans="2:10" ht="15">
      <c r="C45" s="20">
        <v>12</v>
      </c>
      <c r="D45" s="19">
        <v>1955.6895874263259</v>
      </c>
      <c r="E45" s="19">
        <v>655.37739872068232</v>
      </c>
      <c r="F45" s="19">
        <v>2108.5533596837945</v>
      </c>
      <c r="G45" s="19">
        <v>604.66666666666663</v>
      </c>
      <c r="H45" s="19">
        <v>449.06557377049182</v>
      </c>
      <c r="I45" s="35">
        <f t="shared" si="2"/>
        <v>1154.6705172535924</v>
      </c>
      <c r="J45" s="35">
        <f t="shared" si="3"/>
        <v>806.41183926168662</v>
      </c>
    </row>
    <row r="46" spans="2:10" ht="15">
      <c r="C46" s="20">
        <v>24</v>
      </c>
      <c r="D46" s="19">
        <v>226.58706467661688</v>
      </c>
      <c r="E46" s="19">
        <v>245.69300225733636</v>
      </c>
      <c r="F46" s="19">
        <v>342.08853118712273</v>
      </c>
      <c r="G46" s="19">
        <v>139.47413793103448</v>
      </c>
      <c r="H46" s="19">
        <v>351.46102449888645</v>
      </c>
      <c r="I46" s="35">
        <f t="shared" si="2"/>
        <v>261.06075211019936</v>
      </c>
      <c r="J46" s="35">
        <f t="shared" si="3"/>
        <v>87.956832933048858</v>
      </c>
    </row>
    <row r="50" spans="2:10" ht="15">
      <c r="B50" s="13" t="s">
        <v>10</v>
      </c>
    </row>
    <row r="53" spans="2:10" ht="15">
      <c r="C53" s="12"/>
      <c r="D53" s="12" t="s">
        <v>12</v>
      </c>
      <c r="E53" s="12"/>
      <c r="F53" s="12"/>
      <c r="G53" s="12"/>
      <c r="H53" s="12"/>
    </row>
    <row r="54" spans="2:10" ht="15">
      <c r="C54" s="12" t="s">
        <v>36</v>
      </c>
      <c r="D54" s="18">
        <v>1</v>
      </c>
      <c r="E54" s="18">
        <v>2</v>
      </c>
      <c r="F54" s="18">
        <v>3</v>
      </c>
      <c r="G54" s="18">
        <v>4</v>
      </c>
      <c r="H54" s="18">
        <v>5</v>
      </c>
      <c r="I54" s="32" t="s">
        <v>27</v>
      </c>
      <c r="J54" s="32" t="s">
        <v>13</v>
      </c>
    </row>
    <row r="55" spans="2:10" ht="15">
      <c r="C55" s="19">
        <v>8.3000000000000004E-2</v>
      </c>
      <c r="D55" s="19">
        <v>237.07036247334756</v>
      </c>
      <c r="E55" s="19">
        <v>183.75903614457832</v>
      </c>
      <c r="F55" s="19">
        <v>35.304347826086953</v>
      </c>
      <c r="G55" s="19">
        <v>283.93435448577679</v>
      </c>
      <c r="H55" s="19">
        <v>47.29457364341085</v>
      </c>
      <c r="I55" s="35">
        <f t="shared" ref="I55:I63" si="4">AVERAGE(D55:H55)</f>
        <v>157.47253491464011</v>
      </c>
      <c r="J55" s="35">
        <f t="shared" ref="J55:J63" si="5">STDEV(D55:H55)</f>
        <v>111.89686679550975</v>
      </c>
    </row>
    <row r="56" spans="2:10" ht="15">
      <c r="C56" s="19">
        <v>0.25</v>
      </c>
      <c r="D56" s="19">
        <v>394.69284064665135</v>
      </c>
      <c r="E56" s="19">
        <v>614.4545454545455</v>
      </c>
      <c r="F56" s="19">
        <v>284.49676025917927</v>
      </c>
      <c r="G56" s="19">
        <v>311.69722814498937</v>
      </c>
      <c r="H56" s="19">
        <v>219.8064516129032</v>
      </c>
      <c r="I56" s="35">
        <f t="shared" si="4"/>
        <v>365.02956522365372</v>
      </c>
      <c r="J56" s="35">
        <f t="shared" si="5"/>
        <v>152.8989488620841</v>
      </c>
    </row>
    <row r="57" spans="2:10" ht="15">
      <c r="C57" s="19">
        <v>0.5</v>
      </c>
      <c r="D57" s="19">
        <v>344.52631578947364</v>
      </c>
      <c r="E57" s="19">
        <v>277.53658536585368</v>
      </c>
      <c r="F57" s="19">
        <v>378.37499999999994</v>
      </c>
      <c r="G57" s="19">
        <v>387.70932754880687</v>
      </c>
      <c r="H57" s="19">
        <v>271.77777777777777</v>
      </c>
      <c r="I57" s="35">
        <f t="shared" si="4"/>
        <v>331.98500129638239</v>
      </c>
      <c r="J57" s="35">
        <f t="shared" si="5"/>
        <v>54.781513410971812</v>
      </c>
    </row>
    <row r="58" spans="2:10" ht="15">
      <c r="C58" s="19">
        <v>1</v>
      </c>
      <c r="D58" s="19">
        <v>446.27765726681127</v>
      </c>
      <c r="E58" s="19">
        <v>207.25051759834369</v>
      </c>
      <c r="F58" s="19">
        <v>460.66666666666669</v>
      </c>
      <c r="G58" s="19">
        <v>483.58333333333326</v>
      </c>
      <c r="H58" s="19">
        <v>407.6069114470842</v>
      </c>
      <c r="I58" s="35">
        <f t="shared" si="4"/>
        <v>401.07701726244784</v>
      </c>
      <c r="J58" s="35">
        <f t="shared" si="5"/>
        <v>111.81756107004391</v>
      </c>
    </row>
    <row r="59" spans="2:10" ht="15">
      <c r="C59" s="19">
        <v>2</v>
      </c>
      <c r="D59" s="19">
        <v>1038.543429844098</v>
      </c>
      <c r="E59" s="19">
        <v>536.73504273504273</v>
      </c>
      <c r="F59" s="19">
        <v>735.26637554585159</v>
      </c>
      <c r="G59" s="19">
        <v>786.73504273504284</v>
      </c>
      <c r="H59" s="19">
        <v>807.53919239904974</v>
      </c>
      <c r="I59" s="35">
        <f t="shared" si="4"/>
        <v>780.96381665181696</v>
      </c>
      <c r="J59" s="35">
        <f t="shared" si="5"/>
        <v>179.45944173504722</v>
      </c>
    </row>
    <row r="60" spans="2:10" ht="15">
      <c r="C60" s="19">
        <v>4</v>
      </c>
      <c r="D60" s="19">
        <v>1792.7288135593219</v>
      </c>
      <c r="E60" s="19">
        <v>804.81034482758616</v>
      </c>
      <c r="F60" s="19">
        <v>958.89397089397085</v>
      </c>
      <c r="G60" s="19">
        <v>945.77777777777783</v>
      </c>
      <c r="H60" s="19">
        <v>948.1769911504424</v>
      </c>
      <c r="I60" s="35">
        <f t="shared" si="4"/>
        <v>1090.07757964182</v>
      </c>
      <c r="J60" s="35">
        <f t="shared" si="5"/>
        <v>397.88927505672177</v>
      </c>
    </row>
    <row r="61" spans="2:10" ht="15">
      <c r="C61" s="19">
        <v>8</v>
      </c>
      <c r="D61" s="19">
        <v>1036.6008968609865</v>
      </c>
      <c r="E61" s="19">
        <v>632.29787234042556</v>
      </c>
      <c r="F61" s="19">
        <v>931.08609271523187</v>
      </c>
      <c r="G61" s="19">
        <v>858.03508771929808</v>
      </c>
      <c r="H61" s="19">
        <v>718.25629290617837</v>
      </c>
      <c r="I61" s="35">
        <f t="shared" si="4"/>
        <v>835.25524850842407</v>
      </c>
      <c r="J61" s="35">
        <f t="shared" si="5"/>
        <v>162.11338164953463</v>
      </c>
    </row>
    <row r="62" spans="2:10" ht="15">
      <c r="C62" s="20">
        <v>12</v>
      </c>
      <c r="D62" s="19">
        <v>230.5010799136069</v>
      </c>
      <c r="E62" s="19">
        <v>374.84632516703789</v>
      </c>
      <c r="F62" s="19">
        <v>789.91836734693879</v>
      </c>
      <c r="G62" s="19">
        <v>253.78260869565216</v>
      </c>
      <c r="H62" s="19">
        <v>377.33333333333337</v>
      </c>
      <c r="I62" s="35">
        <f t="shared" si="4"/>
        <v>405.27634289131385</v>
      </c>
      <c r="J62" s="35">
        <f t="shared" si="5"/>
        <v>225.36250175475683</v>
      </c>
    </row>
    <row r="63" spans="2:10" ht="15">
      <c r="C63" s="20">
        <v>24</v>
      </c>
      <c r="D63" s="19">
        <v>54.567010309278359</v>
      </c>
      <c r="E63" s="19">
        <v>31.298387096774196</v>
      </c>
      <c r="F63" s="19">
        <v>105.22244488977955</v>
      </c>
      <c r="G63" s="19">
        <v>51.199211045364883</v>
      </c>
      <c r="H63" s="19">
        <v>117.99193548387096</v>
      </c>
      <c r="I63" s="35">
        <f t="shared" si="4"/>
        <v>72.05579776501358</v>
      </c>
      <c r="J63" s="35">
        <f t="shared" si="5"/>
        <v>37.457231113198304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topLeftCell="A13" workbookViewId="0">
      <selection activeCell="N11" sqref="N11"/>
    </sheetView>
  </sheetViews>
  <sheetFormatPr defaultRowHeight="13.5"/>
  <cols>
    <col min="1" max="1" width="10.125" style="1" customWidth="1"/>
    <col min="2" max="2" width="12.75" style="1" customWidth="1"/>
    <col min="3" max="3" width="10.75" style="1" customWidth="1"/>
    <col min="4" max="4" width="10.875" style="1" customWidth="1"/>
    <col min="5" max="5" width="9" style="1"/>
    <col min="6" max="6" width="13.875" style="1" customWidth="1"/>
    <col min="7" max="9" width="9" style="1"/>
    <col min="10" max="10" width="16.625" style="1" customWidth="1"/>
    <col min="11" max="16384" width="9" style="1"/>
  </cols>
  <sheetData>
    <row r="2" spans="1:11" ht="15">
      <c r="A2" s="12" t="s">
        <v>28</v>
      </c>
      <c r="B2" s="12"/>
      <c r="C2" s="12" t="s">
        <v>29</v>
      </c>
    </row>
    <row r="5" spans="1:11" ht="15.75">
      <c r="B5" s="41" t="s">
        <v>33</v>
      </c>
      <c r="F5" s="41" t="s">
        <v>34</v>
      </c>
      <c r="J5" s="41" t="s">
        <v>35</v>
      </c>
    </row>
    <row r="6" spans="1:11" ht="15">
      <c r="A6" s="21" t="s">
        <v>14</v>
      </c>
      <c r="B6" s="12">
        <v>7.6926829268292696E-2</v>
      </c>
      <c r="C6" s="12"/>
      <c r="D6" s="12"/>
      <c r="E6" s="12"/>
      <c r="F6" s="12">
        <v>0.53099770962516057</v>
      </c>
      <c r="G6" s="12"/>
      <c r="H6" s="12"/>
      <c r="I6" s="12"/>
      <c r="J6" s="12">
        <v>0.66110722610722605</v>
      </c>
      <c r="K6" s="12"/>
    </row>
    <row r="7" spans="1:11" ht="15">
      <c r="A7" s="12"/>
      <c r="B7" s="12">
        <v>7.6407407407407396E-2</v>
      </c>
      <c r="C7" s="12"/>
      <c r="D7" s="12"/>
      <c r="E7" s="12"/>
      <c r="F7" s="12">
        <v>0.56173524150268339</v>
      </c>
      <c r="G7" s="12"/>
      <c r="H7" s="12"/>
      <c r="I7" s="12"/>
      <c r="J7" s="12">
        <v>0.74660100062539081</v>
      </c>
      <c r="K7" s="12"/>
    </row>
    <row r="8" spans="1:11" ht="15">
      <c r="A8" s="12"/>
      <c r="B8" s="12">
        <v>5.8960629921259798E-2</v>
      </c>
      <c r="C8" s="12"/>
      <c r="D8" s="12"/>
      <c r="E8" s="12"/>
      <c r="F8" s="12">
        <v>0.55017727128838245</v>
      </c>
      <c r="G8" s="12"/>
      <c r="H8" s="12"/>
      <c r="I8" s="12"/>
      <c r="J8" s="12">
        <v>0.7843589743589745</v>
      </c>
      <c r="K8" s="12"/>
    </row>
    <row r="9" spans="1:11" ht="15">
      <c r="A9" s="12"/>
      <c r="B9" s="12">
        <v>5.4578661844484601E-2</v>
      </c>
      <c r="C9" s="12"/>
      <c r="D9" s="12"/>
      <c r="E9" s="12"/>
      <c r="F9" s="12">
        <v>0.56303331589045891</v>
      </c>
      <c r="G9" s="12"/>
      <c r="H9" s="12"/>
      <c r="I9" s="12"/>
      <c r="J9" s="12">
        <v>0.78131821170282723</v>
      </c>
      <c r="K9" s="12"/>
    </row>
    <row r="10" spans="1:11" ht="15">
      <c r="A10" s="12"/>
      <c r="B10" s="12">
        <v>7.3722703639514706E-2</v>
      </c>
      <c r="C10" s="12"/>
      <c r="D10" s="12"/>
      <c r="E10" s="12"/>
      <c r="F10" s="12">
        <v>0.53141055249600289</v>
      </c>
      <c r="G10" s="12"/>
      <c r="H10" s="12"/>
      <c r="I10" s="12" t="s">
        <v>15</v>
      </c>
      <c r="J10" s="12">
        <v>0.8034561965811966</v>
      </c>
      <c r="K10" s="12"/>
    </row>
    <row r="11" spans="1:11" ht="15">
      <c r="A11" s="22" t="s">
        <v>16</v>
      </c>
      <c r="B11" s="23">
        <f>AVERAGE(B6:B10)</f>
        <v>6.8119246416191853E-2</v>
      </c>
      <c r="C11" s="39"/>
      <c r="D11" s="12"/>
      <c r="E11" s="23" t="s">
        <v>16</v>
      </c>
      <c r="F11" s="23">
        <f>AVERAGE(F6:F10)</f>
        <v>0.54747081816053766</v>
      </c>
      <c r="G11" s="23"/>
      <c r="H11" s="12"/>
      <c r="I11" s="23" t="s">
        <v>16</v>
      </c>
      <c r="J11" s="23">
        <f>AVERAGE(J6:J10)</f>
        <v>0.75536832187512304</v>
      </c>
      <c r="K11" s="23"/>
    </row>
    <row r="12" spans="1:11" ht="15">
      <c r="A12" s="22" t="s">
        <v>17</v>
      </c>
      <c r="B12" s="23">
        <f>STDEV(B6:B10)</f>
        <v>1.0546249899980197E-2</v>
      </c>
      <c r="C12" s="39"/>
      <c r="D12" s="12"/>
      <c r="E12" s="23" t="s">
        <v>17</v>
      </c>
      <c r="F12" s="23">
        <f>STDEV(F6:F10)</f>
        <v>1.5670716603307624E-2</v>
      </c>
      <c r="G12" s="23"/>
      <c r="H12" s="12"/>
      <c r="I12" s="23" t="s">
        <v>17</v>
      </c>
      <c r="J12" s="23">
        <f>STDEV(J6:J10)</f>
        <v>5.654272390086422E-2</v>
      </c>
      <c r="K12" s="23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21" t="s">
        <v>18</v>
      </c>
      <c r="B15" s="12">
        <v>0.22658706467661699</v>
      </c>
      <c r="C15" s="12"/>
      <c r="D15" s="12"/>
      <c r="E15" s="12"/>
      <c r="F15" s="12">
        <v>0.61756410256410266</v>
      </c>
      <c r="G15" s="12"/>
      <c r="H15" s="12"/>
      <c r="I15" s="12"/>
      <c r="J15" s="12">
        <v>0.98272079772079757</v>
      </c>
      <c r="K15" s="12"/>
    </row>
    <row r="16" spans="1:11" ht="15">
      <c r="A16" s="12"/>
      <c r="B16" s="12">
        <v>0.24569300225733601</v>
      </c>
      <c r="C16" s="12"/>
      <c r="D16" s="12"/>
      <c r="E16" s="12"/>
      <c r="F16" s="12">
        <v>0.70868131868131878</v>
      </c>
      <c r="G16" s="12"/>
      <c r="H16" s="12"/>
      <c r="I16" s="12"/>
      <c r="J16" s="12">
        <v>0.97720327184128097</v>
      </c>
      <c r="K16" s="12"/>
    </row>
    <row r="17" spans="1:11" ht="15">
      <c r="A17" s="12"/>
      <c r="B17" s="12">
        <v>0.34208853118712301</v>
      </c>
      <c r="C17" s="12"/>
      <c r="D17" s="12"/>
      <c r="E17" s="12"/>
      <c r="F17" s="12">
        <v>0.73432234432234444</v>
      </c>
      <c r="G17" s="12"/>
      <c r="H17" s="12"/>
      <c r="I17" s="12"/>
      <c r="J17" s="12">
        <v>1.0095972316768775</v>
      </c>
      <c r="K17" s="12"/>
    </row>
    <row r="18" spans="1:11" ht="15">
      <c r="A18" s="12"/>
      <c r="B18" s="12">
        <v>0.139474137931034</v>
      </c>
      <c r="C18" s="12"/>
      <c r="D18" s="12"/>
      <c r="E18" s="12"/>
      <c r="F18" s="12">
        <v>0.65602564102564109</v>
      </c>
      <c r="G18" s="12"/>
      <c r="H18" s="12"/>
      <c r="I18" s="12"/>
      <c r="J18" s="12">
        <v>0.86876068376068383</v>
      </c>
      <c r="K18" s="12"/>
    </row>
    <row r="19" spans="1:11" ht="15">
      <c r="A19" s="12"/>
      <c r="B19" s="12">
        <v>0.351461024498886</v>
      </c>
      <c r="C19" s="12"/>
      <c r="D19" s="12"/>
      <c r="E19" s="12"/>
      <c r="F19" s="12">
        <v>0.78926739926739931</v>
      </c>
      <c r="G19" s="12"/>
      <c r="H19" s="12"/>
      <c r="I19" s="12"/>
      <c r="J19" s="12">
        <v>0.9734615384615386</v>
      </c>
      <c r="K19" s="12"/>
    </row>
    <row r="20" spans="1:11" ht="15">
      <c r="A20" s="23" t="s">
        <v>16</v>
      </c>
      <c r="B20" s="23">
        <f>AVERAGE(B15:B19)</f>
        <v>0.26106075211019919</v>
      </c>
      <c r="C20" s="40"/>
      <c r="D20" s="12"/>
      <c r="E20" s="23" t="s">
        <v>16</v>
      </c>
      <c r="F20" s="23">
        <f>AVERAGE(F15:F19)</f>
        <v>0.7011721611721613</v>
      </c>
      <c r="G20" s="23"/>
      <c r="H20" s="12"/>
      <c r="I20" s="23" t="s">
        <v>16</v>
      </c>
      <c r="J20" s="23">
        <f>AVERAGE(J15:J19)</f>
        <v>0.96234870469223566</v>
      </c>
      <c r="K20" s="23"/>
    </row>
    <row r="21" spans="1:11" ht="15">
      <c r="A21" s="23" t="s">
        <v>17</v>
      </c>
      <c r="B21" s="23">
        <f>STDEV(B15:B19)</f>
        <v>8.7956832933049095E-2</v>
      </c>
      <c r="C21" s="40"/>
      <c r="D21" s="12"/>
      <c r="E21" s="23" t="s">
        <v>17</v>
      </c>
      <c r="F21" s="23">
        <f>STDEV(F15:F19)</f>
        <v>6.697874440819461E-2</v>
      </c>
      <c r="G21" s="23"/>
      <c r="H21" s="12"/>
      <c r="I21" s="23" t="s">
        <v>17</v>
      </c>
      <c r="J21" s="23">
        <f>STDEV(J15:J19)</f>
        <v>5.4199438138316541E-2</v>
      </c>
      <c r="K21" s="23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21" t="s">
        <v>19</v>
      </c>
      <c r="B24" s="12">
        <v>5.4567010309278401E-2</v>
      </c>
      <c r="C24" s="12"/>
      <c r="D24" s="12"/>
      <c r="E24" s="12"/>
      <c r="F24" s="12">
        <v>0.56905094275604673</v>
      </c>
      <c r="G24" s="12"/>
      <c r="H24" s="12"/>
      <c r="I24" s="12"/>
      <c r="J24" s="12">
        <v>1.0051320132013202</v>
      </c>
      <c r="K24" s="12"/>
    </row>
    <row r="25" spans="1:11" ht="15">
      <c r="A25" s="12"/>
      <c r="B25" s="12">
        <v>3.1298387096774197E-2</v>
      </c>
      <c r="C25" s="12"/>
      <c r="D25" s="12"/>
      <c r="E25" s="12"/>
      <c r="F25" s="12">
        <v>0.61222222222222222</v>
      </c>
      <c r="G25" s="12"/>
      <c r="H25" s="12"/>
      <c r="I25" s="12"/>
      <c r="J25" s="12">
        <v>0.96930312856542367</v>
      </c>
      <c r="K25" s="12"/>
    </row>
    <row r="26" spans="1:11" ht="15">
      <c r="A26" s="12"/>
      <c r="B26" s="12">
        <v>0.10522244488978</v>
      </c>
      <c r="C26" s="12"/>
      <c r="D26" s="12"/>
      <c r="E26" s="12"/>
      <c r="F26" s="12">
        <v>0.61582096266306796</v>
      </c>
      <c r="G26" s="12"/>
      <c r="H26" s="12"/>
      <c r="I26" s="12"/>
      <c r="J26" s="12">
        <v>0.82061007957559684</v>
      </c>
      <c r="K26" s="12"/>
    </row>
    <row r="27" spans="1:11" ht="15">
      <c r="A27" s="12"/>
      <c r="B27" s="12">
        <v>5.1199211045364901E-2</v>
      </c>
      <c r="C27" s="12"/>
      <c r="D27" s="12"/>
      <c r="E27" s="12"/>
      <c r="F27" s="12">
        <v>0.57144187650914113</v>
      </c>
      <c r="G27" s="12"/>
      <c r="H27" s="12"/>
      <c r="I27" s="12"/>
      <c r="J27" s="12">
        <v>0.70655958897531934</v>
      </c>
      <c r="K27" s="12"/>
    </row>
    <row r="28" spans="1:11" ht="15">
      <c r="A28" s="12"/>
      <c r="B28" s="12">
        <v>0.117991935483871</v>
      </c>
      <c r="C28" s="12"/>
      <c r="D28" s="12"/>
      <c r="E28" s="12"/>
      <c r="F28" s="12">
        <v>0.57719098539726343</v>
      </c>
      <c r="G28" s="12"/>
      <c r="H28" s="12"/>
      <c r="I28" s="12"/>
      <c r="J28" s="12">
        <v>0.83884615384615391</v>
      </c>
      <c r="K28" s="12"/>
    </row>
    <row r="29" spans="1:11" ht="15">
      <c r="A29" s="23" t="s">
        <v>16</v>
      </c>
      <c r="B29" s="23">
        <f>AVERAGE(B24:B28)</f>
        <v>7.2055797765013696E-2</v>
      </c>
      <c r="C29" s="40"/>
      <c r="D29" s="12"/>
      <c r="E29" s="23" t="s">
        <v>16</v>
      </c>
      <c r="F29" s="23">
        <f>AVERAGE(F24:F28)</f>
        <v>0.58914539790954823</v>
      </c>
      <c r="G29" s="23"/>
      <c r="H29" s="12"/>
      <c r="I29" s="23" t="s">
        <v>16</v>
      </c>
      <c r="J29" s="23">
        <f>AVERAGE(J24:J28)</f>
        <v>0.8680901928327629</v>
      </c>
      <c r="K29" s="23"/>
    </row>
    <row r="30" spans="1:11" ht="15">
      <c r="A30" s="23" t="s">
        <v>17</v>
      </c>
      <c r="B30" s="23">
        <f>STDEV(B24:B28)</f>
        <v>3.7457231113198423E-2</v>
      </c>
      <c r="C30" s="40"/>
      <c r="D30" s="12"/>
      <c r="E30" s="23" t="s">
        <v>17</v>
      </c>
      <c r="F30" s="23">
        <f>STDEV(F24:F28)</f>
        <v>2.2935972574113093E-2</v>
      </c>
      <c r="G30" s="23"/>
      <c r="H30" s="12"/>
      <c r="I30" s="23" t="s">
        <v>17</v>
      </c>
      <c r="J30" s="23">
        <f>STDEV(J24:J28)</f>
        <v>0.1206505593058573</v>
      </c>
      <c r="K30" s="2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31" workbookViewId="0">
      <selection activeCell="J7" sqref="J7"/>
    </sheetView>
  </sheetViews>
  <sheetFormatPr defaultRowHeight="13.5"/>
  <cols>
    <col min="1" max="1" width="13.625" style="1" customWidth="1"/>
    <col min="2" max="2" width="17.625" style="1" customWidth="1"/>
    <col min="3" max="3" width="17.875" style="1" customWidth="1"/>
    <col min="4" max="4" width="15.875" style="1" customWidth="1"/>
    <col min="5" max="5" width="10.75" style="1" customWidth="1"/>
    <col min="6" max="6" width="10.125" style="1" customWidth="1"/>
    <col min="7" max="7" width="10.5" style="1" bestFit="1" customWidth="1"/>
    <col min="8" max="8" width="12.25" style="1" customWidth="1"/>
    <col min="9" max="9" width="12.875" style="1" customWidth="1"/>
    <col min="10" max="16384" width="9" style="1"/>
  </cols>
  <sheetData>
    <row r="1" spans="1:9" ht="14.25">
      <c r="A1" s="24" t="s">
        <v>32</v>
      </c>
      <c r="B1" s="34" t="s">
        <v>20</v>
      </c>
      <c r="C1" s="34" t="s">
        <v>21</v>
      </c>
      <c r="D1" s="34" t="s">
        <v>30</v>
      </c>
      <c r="E1" s="34" t="s">
        <v>14</v>
      </c>
      <c r="F1" s="34" t="s">
        <v>22</v>
      </c>
      <c r="G1" s="34" t="s">
        <v>23</v>
      </c>
      <c r="H1" s="34" t="s">
        <v>0</v>
      </c>
      <c r="I1" s="34" t="s">
        <v>24</v>
      </c>
    </row>
    <row r="2" spans="1:9" ht="15">
      <c r="A2" s="12"/>
      <c r="B2" s="19">
        <v>107.30675286155601</v>
      </c>
      <c r="C2" s="19">
        <v>15.8940384243908</v>
      </c>
      <c r="D2" s="19">
        <v>298.78181235734502</v>
      </c>
      <c r="E2" s="19">
        <v>81.919840610524005</v>
      </c>
      <c r="F2" s="19">
        <v>32.223763460857498</v>
      </c>
      <c r="G2" s="19">
        <v>39.576855670519599</v>
      </c>
      <c r="H2" s="19">
        <v>66.541340015978093</v>
      </c>
      <c r="I2" s="19">
        <v>105.219854510217</v>
      </c>
    </row>
    <row r="3" spans="1:9" ht="15">
      <c r="A3" s="12"/>
      <c r="B3" s="19">
        <v>37.205566650448297</v>
      </c>
      <c r="C3" s="19">
        <v>19.862474166577702</v>
      </c>
      <c r="D3" s="19">
        <v>308.97025145242702</v>
      </c>
      <c r="E3" s="19">
        <v>38.7881600258942</v>
      </c>
      <c r="F3" s="19">
        <v>70.1802559712781</v>
      </c>
      <c r="G3" s="19">
        <v>110.904853944834</v>
      </c>
      <c r="H3" s="19">
        <v>82.556198490757694</v>
      </c>
      <c r="I3" s="19">
        <v>145.70114633476899</v>
      </c>
    </row>
    <row r="4" spans="1:9" ht="15">
      <c r="A4" s="12"/>
      <c r="B4" s="19">
        <v>89.233585734638893</v>
      </c>
      <c r="C4" s="19">
        <v>22.730528467360401</v>
      </c>
      <c r="D4" s="19">
        <v>369.70628286040301</v>
      </c>
      <c r="E4" s="19">
        <v>90.373909665320994</v>
      </c>
      <c r="F4" s="19">
        <v>232.795079308287</v>
      </c>
      <c r="G4" s="19">
        <v>92.100581157538301</v>
      </c>
      <c r="H4" s="19">
        <v>67.758358224367797</v>
      </c>
      <c r="I4" s="19">
        <v>110.92430849238001</v>
      </c>
    </row>
    <row r="5" spans="1:9" ht="15">
      <c r="A5" s="12"/>
      <c r="B5" s="19">
        <v>76.748792579592703</v>
      </c>
      <c r="C5" s="19">
        <v>12.906967634096601</v>
      </c>
      <c r="D5" s="19">
        <v>567.41571396296501</v>
      </c>
      <c r="E5" s="19">
        <v>31.351079664516899</v>
      </c>
      <c r="F5" s="19">
        <v>120.36498397098801</v>
      </c>
      <c r="G5" s="19">
        <v>68.029023541506007</v>
      </c>
      <c r="H5" s="19">
        <v>120.20330211036401</v>
      </c>
      <c r="I5" s="19">
        <v>192.63531197920301</v>
      </c>
    </row>
    <row r="6" spans="1:9" ht="15">
      <c r="A6" s="12"/>
      <c r="B6" s="19">
        <v>78.762263393231507</v>
      </c>
      <c r="C6" s="19">
        <v>59.900577294863197</v>
      </c>
      <c r="D6" s="19">
        <v>294.50845688883902</v>
      </c>
      <c r="E6" s="19">
        <v>74.905698091861197</v>
      </c>
      <c r="F6" s="19">
        <v>41.225052834960501</v>
      </c>
      <c r="G6" s="19">
        <v>113.081021813745</v>
      </c>
      <c r="H6" s="19">
        <v>73.331136926374697</v>
      </c>
      <c r="I6" s="19">
        <v>251.45123024465801</v>
      </c>
    </row>
    <row r="7" spans="1:9" ht="15">
      <c r="A7" s="23" t="s">
        <v>5</v>
      </c>
      <c r="B7" s="35">
        <f t="shared" ref="B7:I7" si="0">AVERAGE(B2:B6)</f>
        <v>77.851392243893471</v>
      </c>
      <c r="C7" s="35">
        <f t="shared" si="0"/>
        <v>26.258917197457741</v>
      </c>
      <c r="D7" s="35">
        <f t="shared" si="0"/>
        <v>367.87650350439583</v>
      </c>
      <c r="E7" s="35">
        <f t="shared" si="0"/>
        <v>63.467737611623456</v>
      </c>
      <c r="F7" s="35">
        <f t="shared" si="0"/>
        <v>99.357827109274211</v>
      </c>
      <c r="G7" s="35">
        <f t="shared" si="0"/>
        <v>84.738467225628568</v>
      </c>
      <c r="H7" s="35">
        <f t="shared" si="0"/>
        <v>82.078067153568469</v>
      </c>
      <c r="I7" s="35">
        <f t="shared" si="0"/>
        <v>161.1863703122454</v>
      </c>
    </row>
    <row r="8" spans="1:9" ht="15">
      <c r="A8" s="23" t="s">
        <v>4</v>
      </c>
      <c r="B8" s="35">
        <f t="shared" ref="B8:I8" si="1">STDEV(B2:B6)</f>
        <v>25.745393511366697</v>
      </c>
      <c r="C8" s="35">
        <f t="shared" si="1"/>
        <v>19.175704509288881</v>
      </c>
      <c r="D8" s="35">
        <f t="shared" si="1"/>
        <v>115.59210369075805</v>
      </c>
      <c r="E8" s="35">
        <f t="shared" si="1"/>
        <v>26.626163857727235</v>
      </c>
      <c r="F8" s="35">
        <f t="shared" si="1"/>
        <v>82.134848752107644</v>
      </c>
      <c r="G8" s="35">
        <f t="shared" si="1"/>
        <v>31.068302104207497</v>
      </c>
      <c r="H8" s="35">
        <f t="shared" si="1"/>
        <v>22.230130973809072</v>
      </c>
      <c r="I8" s="35">
        <f t="shared" si="1"/>
        <v>61.308846795599337</v>
      </c>
    </row>
    <row r="9" spans="1:9" ht="15">
      <c r="B9" s="12"/>
      <c r="C9" s="12"/>
      <c r="D9" s="12"/>
      <c r="E9" s="12"/>
      <c r="F9" s="12"/>
      <c r="G9" s="12"/>
      <c r="H9" s="12"/>
      <c r="I9" s="12"/>
    </row>
    <row r="10" spans="1:9" ht="15"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21" t="s">
        <v>25</v>
      </c>
      <c r="B13" s="36">
        <v>3.0206378986866786</v>
      </c>
      <c r="C13" s="36">
        <v>3.1707317073170733</v>
      </c>
      <c r="D13" s="36">
        <v>5.7973733583489668</v>
      </c>
      <c r="E13" s="36">
        <v>4.0712945590994378</v>
      </c>
      <c r="F13" s="36">
        <v>3.5459662288930582</v>
      </c>
      <c r="G13" s="36">
        <v>3.5459662288930582</v>
      </c>
      <c r="H13" s="36">
        <v>2.7579737335834893</v>
      </c>
      <c r="I13" s="36">
        <v>3.0581613508442778</v>
      </c>
    </row>
    <row r="14" spans="1:9" ht="15">
      <c r="A14" s="12"/>
      <c r="B14" s="36">
        <v>2.7954971857410875</v>
      </c>
      <c r="C14" s="36">
        <v>2.7204502814258906</v>
      </c>
      <c r="D14" s="36">
        <v>6.0225140712945588</v>
      </c>
      <c r="E14" s="36">
        <v>3.9587242026266418</v>
      </c>
      <c r="F14" s="36">
        <v>1.9699812382739212</v>
      </c>
      <c r="G14" s="36">
        <v>3.395872420262664</v>
      </c>
      <c r="H14" s="36">
        <v>3.9587242026266418</v>
      </c>
      <c r="I14" s="36">
        <v>3.0581613508442778</v>
      </c>
    </row>
    <row r="15" spans="1:9" ht="15">
      <c r="A15" s="12"/>
      <c r="B15" s="36">
        <v>2.2701688555347093</v>
      </c>
      <c r="C15" s="36">
        <v>3.0956848030018764</v>
      </c>
      <c r="D15" s="36">
        <v>6.1350844277673549</v>
      </c>
      <c r="E15" s="36">
        <v>4.5215759849906192</v>
      </c>
      <c r="F15" s="36">
        <v>1.9699812382739212</v>
      </c>
      <c r="G15" s="36">
        <v>1.8949343339587243</v>
      </c>
      <c r="H15" s="36">
        <v>3.8461538461538463</v>
      </c>
      <c r="I15" s="36">
        <v>3.3208255159474671</v>
      </c>
    </row>
    <row r="16" spans="1:9" ht="15">
      <c r="A16" s="12"/>
      <c r="B16" s="36">
        <v>1.9699812382739212</v>
      </c>
      <c r="C16" s="36">
        <v>2.3452157598499062</v>
      </c>
      <c r="D16" s="36">
        <v>7.3733583489681038</v>
      </c>
      <c r="E16" s="36">
        <v>4.3714821763602245</v>
      </c>
      <c r="F16" s="36">
        <v>2.6454033771106937</v>
      </c>
      <c r="G16" s="36">
        <v>1.519699812382739</v>
      </c>
      <c r="H16" s="36">
        <v>2.7579737335834893</v>
      </c>
      <c r="I16" s="36">
        <v>3.4709193245778609</v>
      </c>
    </row>
    <row r="17" spans="1:9" ht="15">
      <c r="A17" s="12"/>
      <c r="B17" s="36">
        <v>3.4709193245778609</v>
      </c>
      <c r="C17" s="36">
        <v>3.1707317073170733</v>
      </c>
      <c r="D17" s="36">
        <v>6.6979362101313322</v>
      </c>
      <c r="E17" s="36">
        <v>3.696060037523452</v>
      </c>
      <c r="F17" s="36">
        <v>2.3452157598499062</v>
      </c>
      <c r="G17" s="36">
        <v>2.1951219512195119</v>
      </c>
      <c r="H17" s="36">
        <v>3.395872420262664</v>
      </c>
      <c r="I17" s="36">
        <v>4.2213883677298298</v>
      </c>
    </row>
    <row r="18" spans="1:9" ht="15">
      <c r="A18" s="23" t="s">
        <v>5</v>
      </c>
      <c r="B18" s="37">
        <f>AVERAGE(B13:B17)</f>
        <v>2.7054409005628512</v>
      </c>
      <c r="C18" s="37">
        <f t="shared" ref="C18:I18" si="2">AVERAGE(C13:C17)</f>
        <v>2.9005628517823645</v>
      </c>
      <c r="D18" s="37">
        <f t="shared" si="2"/>
        <v>6.4052532833020637</v>
      </c>
      <c r="E18" s="37">
        <f t="shared" si="2"/>
        <v>4.1238273921200754</v>
      </c>
      <c r="F18" s="37">
        <f t="shared" si="2"/>
        <v>2.4953095684803004</v>
      </c>
      <c r="G18" s="37">
        <f t="shared" si="2"/>
        <v>2.5103189493433398</v>
      </c>
      <c r="H18" s="37">
        <f t="shared" si="2"/>
        <v>3.3433395872420264</v>
      </c>
      <c r="I18" s="37">
        <f t="shared" si="2"/>
        <v>3.4258911819887423</v>
      </c>
    </row>
    <row r="19" spans="1:9" ht="15">
      <c r="A19" s="23" t="s">
        <v>4</v>
      </c>
      <c r="B19" s="37">
        <f>STDEV(B13:B17)</f>
        <v>0.59661108936140428</v>
      </c>
      <c r="C19" s="37">
        <f t="shared" ref="C19:I19" si="3">STDEV(C13:C17)</f>
        <v>0.36225195905882224</v>
      </c>
      <c r="D19" s="37">
        <f t="shared" si="3"/>
        <v>0.634800998718415</v>
      </c>
      <c r="E19" s="37">
        <f t="shared" si="3"/>
        <v>0.32883905891491849</v>
      </c>
      <c r="F19" s="37">
        <f t="shared" si="3"/>
        <v>0.65208807493368659</v>
      </c>
      <c r="G19" s="37">
        <f t="shared" si="3"/>
        <v>0.91051412461406911</v>
      </c>
      <c r="H19" s="37">
        <f t="shared" si="3"/>
        <v>0.5743662741711637</v>
      </c>
      <c r="I19" s="37">
        <f t="shared" si="3"/>
        <v>0.47862630458291766</v>
      </c>
    </row>
    <row r="20" spans="1:9" ht="15">
      <c r="B20" s="26"/>
      <c r="C20" s="26"/>
      <c r="D20" s="26"/>
      <c r="E20" s="26"/>
      <c r="F20" s="26"/>
      <c r="G20" s="26"/>
      <c r="H20" s="26"/>
      <c r="I20" s="26"/>
    </row>
    <row r="21" spans="1:9" ht="15">
      <c r="B21" s="25"/>
      <c r="C21" s="25"/>
      <c r="D21" s="25"/>
      <c r="E21" s="25"/>
      <c r="F21" s="25"/>
      <c r="G21" s="25"/>
      <c r="H21" s="25"/>
      <c r="I21" s="25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>
      <c r="A24" s="21" t="s">
        <v>31</v>
      </c>
      <c r="B24" s="36">
        <v>3.5164835164835146</v>
      </c>
      <c r="C24" s="38">
        <v>1.5824175824175812</v>
      </c>
      <c r="D24" s="36">
        <v>23.912087912087909</v>
      </c>
      <c r="E24" s="36">
        <v>6.8571428571428559</v>
      </c>
      <c r="F24" s="36">
        <v>4.043956043956042</v>
      </c>
      <c r="G24" s="36">
        <v>0.17582417582417353</v>
      </c>
      <c r="H24" s="36">
        <v>8.7912087912087884</v>
      </c>
      <c r="I24" s="36">
        <v>9.4945054945054945</v>
      </c>
    </row>
    <row r="25" spans="1:9" ht="15">
      <c r="A25" s="12"/>
      <c r="B25" s="36">
        <v>1.7582417582417573</v>
      </c>
      <c r="C25" s="36">
        <v>1.4065934065934054</v>
      </c>
      <c r="D25" s="36">
        <v>43.076923076923073</v>
      </c>
      <c r="E25" s="36">
        <v>9.3186813186813158</v>
      </c>
      <c r="F25" s="36">
        <v>17.23076923076923</v>
      </c>
      <c r="G25" s="36">
        <v>2.4615384615384608</v>
      </c>
      <c r="H25" s="36">
        <v>49.93406593406592</v>
      </c>
      <c r="I25" s="36">
        <v>19.692307692307686</v>
      </c>
    </row>
    <row r="26" spans="1:9" ht="15">
      <c r="A26" s="12"/>
      <c r="B26" s="36">
        <v>6.5054945054945037</v>
      </c>
      <c r="C26" s="36">
        <v>1.9340659340659334</v>
      </c>
      <c r="D26" s="36">
        <v>48.175824175824161</v>
      </c>
      <c r="E26" s="36">
        <v>24.791208791208785</v>
      </c>
      <c r="F26" s="36">
        <v>0.52747252747252538</v>
      </c>
      <c r="G26" s="36">
        <v>1.9340659340659334</v>
      </c>
      <c r="H26" s="36">
        <v>20.043956043956037</v>
      </c>
      <c r="I26" s="36">
        <v>22.329670329670328</v>
      </c>
    </row>
    <row r="27" spans="1:9" ht="15">
      <c r="A27" s="12"/>
      <c r="B27" s="36">
        <v>3.8681318681318668</v>
      </c>
      <c r="C27" s="36">
        <v>2.6373626373626373</v>
      </c>
      <c r="D27" s="36">
        <v>27.428571428571427</v>
      </c>
      <c r="E27" s="36">
        <v>23.208791208791208</v>
      </c>
      <c r="F27" s="36">
        <v>2.8131868131868107</v>
      </c>
      <c r="G27" s="36">
        <v>0.17582417582417353</v>
      </c>
      <c r="H27" s="36">
        <v>1.9340659340659334</v>
      </c>
      <c r="I27" s="36">
        <v>18.637362637362632</v>
      </c>
    </row>
    <row r="28" spans="1:9" ht="15">
      <c r="A28" s="12"/>
      <c r="B28" s="36">
        <v>0.17582417582417353</v>
      </c>
      <c r="C28" s="36">
        <v>2.8131868131868107</v>
      </c>
      <c r="D28" s="36">
        <v>69.45054945054946</v>
      </c>
      <c r="E28" s="36">
        <v>9.8461538461538431</v>
      </c>
      <c r="F28" s="36">
        <v>1.5824175824175812</v>
      </c>
      <c r="G28" s="36">
        <v>4.219780219780219</v>
      </c>
      <c r="H28" s="36">
        <v>16.351648351648354</v>
      </c>
      <c r="I28" s="36">
        <v>8.6153846153846114</v>
      </c>
    </row>
    <row r="29" spans="1:9" ht="15">
      <c r="A29" s="23" t="s">
        <v>5</v>
      </c>
      <c r="B29" s="37">
        <f t="shared" ref="B29:I29" si="4">AVERAGE(B24:B28)</f>
        <v>3.1648351648351634</v>
      </c>
      <c r="C29" s="37">
        <f t="shared" si="4"/>
        <v>2.0747252747252736</v>
      </c>
      <c r="D29" s="37">
        <f t="shared" si="4"/>
        <v>42.408791208791207</v>
      </c>
      <c r="E29" s="37">
        <f t="shared" si="4"/>
        <v>14.8043956043956</v>
      </c>
      <c r="F29" s="37">
        <f t="shared" si="4"/>
        <v>5.2395604395604369</v>
      </c>
      <c r="G29" s="37">
        <f t="shared" si="4"/>
        <v>1.7934065934065919</v>
      </c>
      <c r="H29" s="37">
        <f t="shared" si="4"/>
        <v>19.410989010989006</v>
      </c>
      <c r="I29" s="37">
        <f t="shared" si="4"/>
        <v>15.753846153846151</v>
      </c>
    </row>
    <row r="30" spans="1:9" ht="15">
      <c r="A30" s="23" t="s">
        <v>4</v>
      </c>
      <c r="B30" s="37">
        <f t="shared" ref="B30:I30" si="5">STDEV(B24:B28)</f>
        <v>2.381752471937419</v>
      </c>
      <c r="C30" s="37">
        <f t="shared" si="5"/>
        <v>0.62658565911931408</v>
      </c>
      <c r="D30" s="37">
        <f t="shared" si="5"/>
        <v>18.244840200394471</v>
      </c>
      <c r="E30" s="37">
        <f t="shared" si="5"/>
        <v>8.4883206803505686</v>
      </c>
      <c r="F30" s="37">
        <f t="shared" si="5"/>
        <v>6.8316234067882649</v>
      </c>
      <c r="G30" s="37">
        <f t="shared" si="5"/>
        <v>1.7019562254530203</v>
      </c>
      <c r="H30" s="37">
        <f t="shared" si="5"/>
        <v>18.436655130065692</v>
      </c>
      <c r="I30" s="37">
        <f t="shared" si="5"/>
        <v>6.2690627054164887</v>
      </c>
    </row>
    <row r="31" spans="1:9" ht="15">
      <c r="B31" s="25"/>
      <c r="C31" s="25"/>
      <c r="D31" s="25"/>
      <c r="E31" s="25"/>
      <c r="F31" s="25"/>
      <c r="G31" s="25"/>
      <c r="H31" s="25"/>
      <c r="I31" s="25"/>
    </row>
    <row r="32" spans="1:9" ht="15">
      <c r="B32" s="25"/>
      <c r="C32" s="25"/>
      <c r="D32" s="25"/>
      <c r="E32" s="25"/>
      <c r="F32" s="25"/>
      <c r="G32" s="25"/>
      <c r="H32" s="25"/>
      <c r="I32" s="25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5">
      <c r="A35" s="21" t="s">
        <v>26</v>
      </c>
      <c r="B35" s="29">
        <v>16.399999999999999</v>
      </c>
      <c r="C35" s="29">
        <v>30.399999999999995</v>
      </c>
      <c r="D35" s="29">
        <v>803.99999999999989</v>
      </c>
      <c r="E35" s="30">
        <v>36.799999999999997</v>
      </c>
      <c r="F35" s="29">
        <v>20.399999999999988</v>
      </c>
      <c r="G35" s="29">
        <v>11.399999999999993</v>
      </c>
      <c r="H35" s="29">
        <v>124.79999999999997</v>
      </c>
      <c r="I35" s="29">
        <v>76.799999999999983</v>
      </c>
    </row>
    <row r="36" spans="1:9" ht="15">
      <c r="A36" s="12"/>
      <c r="B36" s="29">
        <v>37.399999999999991</v>
      </c>
      <c r="C36" s="29">
        <v>31.399999999999995</v>
      </c>
      <c r="D36" s="29">
        <v>2994</v>
      </c>
      <c r="E36" s="30">
        <v>20.799999999999986</v>
      </c>
      <c r="F36" s="29">
        <v>24.399999999999991</v>
      </c>
      <c r="G36" s="29">
        <v>0</v>
      </c>
      <c r="H36" s="29">
        <v>74.799999999999983</v>
      </c>
      <c r="I36" s="29">
        <v>32.799999999999997</v>
      </c>
    </row>
    <row r="37" spans="1:9" ht="15">
      <c r="A37" s="12"/>
      <c r="B37" s="29">
        <v>9.3999999999999915</v>
      </c>
      <c r="C37" s="29">
        <v>19.399999999999988</v>
      </c>
      <c r="D37" s="29">
        <v>803.99999999999966</v>
      </c>
      <c r="E37" s="30">
        <v>102.8</v>
      </c>
      <c r="F37" s="29">
        <v>8.3999999999999915</v>
      </c>
      <c r="G37" s="29">
        <v>1.3999999999999984</v>
      </c>
      <c r="H37" s="29">
        <v>0</v>
      </c>
      <c r="I37" s="29">
        <v>0</v>
      </c>
    </row>
    <row r="38" spans="1:9" ht="15">
      <c r="A38" s="12"/>
      <c r="B38" s="29">
        <v>14.399999999999995</v>
      </c>
      <c r="C38" s="29">
        <v>0.39999999999999758</v>
      </c>
      <c r="D38" s="29">
        <v>624.00000000000011</v>
      </c>
      <c r="E38" s="30">
        <v>26.79999999999999</v>
      </c>
      <c r="F38" s="29">
        <v>24.399999999999991</v>
      </c>
      <c r="G38" s="29">
        <v>0</v>
      </c>
      <c r="H38" s="29">
        <v>0</v>
      </c>
      <c r="I38" s="29">
        <v>244.79999999999995</v>
      </c>
    </row>
    <row r="39" spans="1:9" ht="15">
      <c r="A39" s="12"/>
      <c r="B39" s="29">
        <v>23.399999999999991</v>
      </c>
      <c r="C39" s="29">
        <v>0</v>
      </c>
      <c r="D39" s="29">
        <v>2463.9999999999995</v>
      </c>
      <c r="E39" s="30">
        <v>96.8</v>
      </c>
      <c r="F39" s="29">
        <v>21.399999999999988</v>
      </c>
      <c r="G39" s="29">
        <v>25.399999999999991</v>
      </c>
      <c r="H39" s="29">
        <v>56.79999999999999</v>
      </c>
      <c r="I39" s="29">
        <v>86.799999999999983</v>
      </c>
    </row>
    <row r="40" spans="1:9" ht="15">
      <c r="A40" s="23" t="s">
        <v>5</v>
      </c>
      <c r="B40" s="31">
        <f t="shared" ref="B40:I40" si="6">AVERAGE(B35:B39)</f>
        <v>20.199999999999996</v>
      </c>
      <c r="C40" s="31">
        <f t="shared" si="6"/>
        <v>16.319999999999993</v>
      </c>
      <c r="D40" s="31">
        <f t="shared" si="6"/>
        <v>1538</v>
      </c>
      <c r="E40" s="31">
        <f t="shared" si="6"/>
        <v>56.79999999999999</v>
      </c>
      <c r="F40" s="31">
        <f t="shared" si="6"/>
        <v>19.79999999999999</v>
      </c>
      <c r="G40" s="31">
        <f t="shared" si="6"/>
        <v>7.6399999999999961</v>
      </c>
      <c r="H40" s="31">
        <f t="shared" si="6"/>
        <v>51.279999999999994</v>
      </c>
      <c r="I40" s="31">
        <f t="shared" si="6"/>
        <v>88.239999999999981</v>
      </c>
    </row>
    <row r="41" spans="1:9" ht="15">
      <c r="A41" s="23" t="s">
        <v>4</v>
      </c>
      <c r="B41" s="31">
        <f t="shared" ref="B41:I41" si="7">STDEV(B35:B39)</f>
        <v>10.848963084092413</v>
      </c>
      <c r="C41" s="31">
        <f t="shared" si="7"/>
        <v>15.450954663062086</v>
      </c>
      <c r="D41" s="31">
        <f t="shared" si="7"/>
        <v>1105.7033960334929</v>
      </c>
      <c r="E41" s="31">
        <f t="shared" si="7"/>
        <v>39.724048132082423</v>
      </c>
      <c r="F41" s="31">
        <f t="shared" si="7"/>
        <v>6.6181568431097197</v>
      </c>
      <c r="G41" s="31">
        <f t="shared" si="7"/>
        <v>11.013991102229923</v>
      </c>
      <c r="H41" s="31">
        <f t="shared" si="7"/>
        <v>53.028596059107549</v>
      </c>
      <c r="I41" s="31">
        <f t="shared" si="7"/>
        <v>94.212355877559901</v>
      </c>
    </row>
    <row r="42" spans="1:9" ht="15">
      <c r="B42" s="27"/>
      <c r="C42" s="27"/>
      <c r="D42" s="28"/>
      <c r="E42" s="28"/>
      <c r="F42" s="27"/>
      <c r="G42" s="27"/>
      <c r="H42" s="28"/>
      <c r="I42" s="28"/>
    </row>
    <row r="43" spans="1:9" ht="15">
      <c r="B43" s="27"/>
      <c r="C43" s="27"/>
      <c r="D43" s="28"/>
      <c r="E43" s="28"/>
      <c r="F43" s="27"/>
      <c r="G43" s="27"/>
      <c r="H43" s="28"/>
      <c r="I43" s="28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Table 4</vt:lpstr>
      <vt:lpstr>Fig. 2 data</vt:lpstr>
      <vt:lpstr>Fig. 3.data</vt:lpstr>
      <vt:lpstr>'Fig. 3.data'!OLE_LINK18</vt:lpstr>
      <vt:lpstr>'Fig. 3.data'!OLE_LINK19</vt:lpstr>
      <vt:lpstr>'Fig. 3.data'!OLE_LINK37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2016-09-06T09:55:13Z</dcterms:modified>
</cp:coreProperties>
</file>