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&amp;Records\External Publishing\2016\Manuka Honey\"/>
    </mc:Choice>
  </mc:AlternateContent>
  <bookViews>
    <workbookView xWindow="9600" yWindow="-15" windowWidth="9645" windowHeight="12090" firstSheet="1" activeTab="2"/>
  </bookViews>
  <sheets>
    <sheet name="Data" sheetId="1" r:id="rId1"/>
    <sheet name="Bif, Lact" sheetId="2" r:id="rId2"/>
    <sheet name="Bact, Clost" sheetId="5" r:id="rId3"/>
    <sheet name="Ecoli data" sheetId="8" r:id="rId4"/>
    <sheet name="qPCR data" sheetId="6" r:id="rId5"/>
    <sheet name="Sheet1" sheetId="7" r:id="rId6"/>
  </sheets>
  <definedNames>
    <definedName name="_xlnm._FilterDatabase" localSheetId="0" hidden="1">Data!$A$1:$K$125</definedName>
  </definedNames>
  <calcPr calcId="152511"/>
</workbook>
</file>

<file path=xl/calcChain.xml><?xml version="1.0" encoding="utf-8"?>
<calcChain xmlns="http://schemas.openxmlformats.org/spreadsheetml/2006/main">
  <c r="B8" i="6" l="1"/>
  <c r="I12" i="6" l="1"/>
  <c r="H12" i="6"/>
  <c r="G12" i="6"/>
  <c r="D12" i="6"/>
  <c r="C12" i="6"/>
  <c r="B12" i="6"/>
  <c r="I11" i="6"/>
  <c r="H11" i="6"/>
  <c r="G11" i="6"/>
  <c r="D11" i="6"/>
  <c r="C11" i="6"/>
  <c r="B11" i="6"/>
  <c r="I10" i="6"/>
  <c r="H10" i="6"/>
  <c r="G10" i="6"/>
  <c r="D10" i="6"/>
  <c r="C10" i="6"/>
  <c r="B10" i="6"/>
  <c r="I9" i="6"/>
  <c r="H9" i="6"/>
  <c r="G9" i="6"/>
  <c r="D9" i="6"/>
  <c r="C9" i="6"/>
  <c r="B9" i="6"/>
  <c r="I8" i="6"/>
  <c r="H8" i="6"/>
  <c r="G8" i="6"/>
  <c r="D8" i="6"/>
  <c r="C8" i="6"/>
  <c r="C49" i="2"/>
  <c r="C50" i="2" s="1"/>
  <c r="B49" i="2"/>
  <c r="B50" i="2" s="1"/>
  <c r="C48" i="2"/>
  <c r="B48" i="2"/>
  <c r="C23" i="2"/>
  <c r="C24" i="2"/>
  <c r="C25" i="2" s="1"/>
  <c r="B24" i="2"/>
  <c r="B25" i="2" s="1"/>
  <c r="B23" i="2"/>
  <c r="I2" i="1"/>
  <c r="K2" i="1"/>
  <c r="I14" i="1"/>
  <c r="K14" i="1" s="1"/>
  <c r="I3" i="1"/>
  <c r="K3" i="1"/>
  <c r="I15" i="1"/>
  <c r="K15" i="1" s="1"/>
  <c r="I16" i="1"/>
  <c r="K16" i="1"/>
  <c r="I17" i="1"/>
  <c r="K17" i="1" s="1"/>
  <c r="I18" i="1"/>
  <c r="K18" i="1"/>
  <c r="I19" i="1"/>
  <c r="K19" i="1" s="1"/>
  <c r="I20" i="1"/>
  <c r="K20" i="1"/>
  <c r="I21" i="1"/>
  <c r="K21" i="1" s="1"/>
  <c r="I4" i="1"/>
  <c r="K4" i="1"/>
  <c r="I22" i="1"/>
  <c r="K22" i="1" s="1"/>
  <c r="I5" i="1"/>
  <c r="K5" i="1"/>
  <c r="I6" i="1"/>
  <c r="K6" i="1" s="1"/>
  <c r="I7" i="1"/>
  <c r="K7" i="1"/>
  <c r="I8" i="1"/>
  <c r="K8" i="1" s="1"/>
  <c r="I9" i="1"/>
  <c r="K9" i="1"/>
  <c r="I10" i="1"/>
  <c r="K10" i="1" s="1"/>
  <c r="I11" i="1"/>
  <c r="K11" i="1"/>
  <c r="I23" i="1"/>
  <c r="K23" i="1" s="1"/>
  <c r="I12" i="1"/>
  <c r="K12" i="1"/>
  <c r="I33" i="1"/>
  <c r="K33" i="1" s="1"/>
  <c r="I81" i="1"/>
  <c r="K81" i="1" s="1"/>
  <c r="I66" i="1"/>
  <c r="K66" i="1" s="1"/>
  <c r="I34" i="1"/>
  <c r="K34" i="1" s="1"/>
  <c r="I83" i="1"/>
  <c r="K83" i="1" s="1"/>
  <c r="I80" i="1"/>
  <c r="K80" i="1" s="1"/>
  <c r="I74" i="1"/>
  <c r="K74" i="1" s="1"/>
  <c r="I73" i="1"/>
  <c r="K73" i="1" s="1"/>
  <c r="I45" i="1"/>
  <c r="K45" i="1" s="1"/>
  <c r="I69" i="1"/>
  <c r="K69" i="1" s="1"/>
  <c r="I24" i="1"/>
  <c r="K24" i="1" s="1"/>
  <c r="I71" i="1"/>
  <c r="K71" i="1" s="1"/>
  <c r="I79" i="1"/>
  <c r="K79" i="1" s="1"/>
  <c r="I29" i="1"/>
  <c r="K29" i="1" s="1"/>
  <c r="I76" i="1"/>
  <c r="K76" i="1" s="1"/>
  <c r="I67" i="1"/>
  <c r="K67" i="1" s="1"/>
  <c r="I70" i="1"/>
  <c r="K70" i="1" s="1"/>
  <c r="I72" i="1"/>
  <c r="K72" i="1" s="1"/>
  <c r="I41" i="1"/>
  <c r="K41" i="1" s="1"/>
  <c r="I44" i="1"/>
  <c r="K44" i="1" s="1"/>
  <c r="I40" i="1"/>
  <c r="K40" i="1" s="1"/>
  <c r="I68" i="1"/>
  <c r="K68" i="1" s="1"/>
  <c r="I46" i="1"/>
  <c r="K46" i="1" s="1"/>
  <c r="I47" i="1"/>
  <c r="K47" i="1" s="1"/>
  <c r="I48" i="1"/>
  <c r="K48" i="1" s="1"/>
  <c r="I49" i="1"/>
  <c r="K49" i="1" s="1"/>
  <c r="I50" i="1"/>
  <c r="K50" i="1" s="1"/>
  <c r="I56" i="1"/>
  <c r="K56" i="1" s="1"/>
  <c r="I57" i="1"/>
  <c r="K57" i="1" s="1"/>
  <c r="I58" i="1"/>
  <c r="K58" i="1" s="1"/>
  <c r="I59" i="1"/>
  <c r="K59" i="1" s="1"/>
  <c r="I51" i="1"/>
  <c r="K51" i="1" s="1"/>
  <c r="I52" i="1"/>
  <c r="K52" i="1" s="1"/>
  <c r="I60" i="1"/>
  <c r="K60" i="1" s="1"/>
  <c r="I61" i="1"/>
  <c r="K61" i="1" s="1"/>
  <c r="I62" i="1"/>
  <c r="K62" i="1" s="1"/>
  <c r="I63" i="1"/>
  <c r="K63" i="1" s="1"/>
  <c r="I53" i="1"/>
  <c r="K53" i="1" s="1"/>
  <c r="I54" i="1"/>
  <c r="K54" i="1" s="1"/>
  <c r="I64" i="1"/>
  <c r="K64" i="1" s="1"/>
  <c r="I55" i="1"/>
  <c r="K55" i="1" s="1"/>
  <c r="I65" i="1"/>
  <c r="K65" i="1" s="1"/>
  <c r="I32" i="1"/>
  <c r="K32" i="1" s="1"/>
  <c r="I42" i="1"/>
  <c r="K42" i="1" s="1"/>
  <c r="I37" i="1"/>
  <c r="K37" i="1" s="1"/>
  <c r="I43" i="1"/>
  <c r="K43" i="1" s="1"/>
  <c r="I31" i="1"/>
  <c r="K31" i="1" s="1"/>
  <c r="I27" i="1"/>
  <c r="K27" i="1" s="1"/>
  <c r="I35" i="1"/>
  <c r="K35" i="1" s="1"/>
  <c r="I39" i="1"/>
  <c r="K39" i="1" s="1"/>
  <c r="I84" i="1"/>
  <c r="K84" i="1" s="1"/>
  <c r="I38" i="1"/>
  <c r="K38" i="1" s="1"/>
  <c r="I28" i="1"/>
  <c r="K28" i="1" s="1"/>
  <c r="I36" i="1"/>
  <c r="K36" i="1" s="1"/>
  <c r="I26" i="1"/>
  <c r="K26" i="1" s="1"/>
  <c r="I25" i="1"/>
  <c r="K25" i="1" s="1"/>
  <c r="I78" i="1"/>
  <c r="K78" i="1" s="1"/>
  <c r="I85" i="1"/>
  <c r="K85" i="1" s="1"/>
  <c r="I30" i="1"/>
  <c r="K30" i="1" s="1"/>
  <c r="I75" i="1"/>
  <c r="K75" i="1" s="1"/>
  <c r="I77" i="1"/>
  <c r="K77" i="1" s="1"/>
  <c r="I82" i="1"/>
  <c r="K82" i="1" s="1"/>
  <c r="I86" i="1"/>
  <c r="K86" i="1"/>
  <c r="I87" i="1"/>
  <c r="K87" i="1" s="1"/>
  <c r="I88" i="1"/>
  <c r="K88" i="1"/>
  <c r="I89" i="1"/>
  <c r="K89" i="1" s="1"/>
  <c r="I90" i="1"/>
  <c r="K90" i="1"/>
  <c r="I91" i="1"/>
  <c r="K91" i="1" s="1"/>
  <c r="I92" i="1"/>
  <c r="K92" i="1"/>
  <c r="I93" i="1"/>
  <c r="K93" i="1" s="1"/>
  <c r="I94" i="1"/>
  <c r="K94" i="1"/>
  <c r="I95" i="1"/>
  <c r="K95" i="1" s="1"/>
  <c r="I96" i="1"/>
  <c r="K96" i="1"/>
  <c r="I97" i="1"/>
  <c r="K97" i="1" s="1"/>
  <c r="I98" i="1"/>
  <c r="K98" i="1"/>
  <c r="I99" i="1"/>
  <c r="K99" i="1" s="1"/>
  <c r="I100" i="1"/>
  <c r="K100" i="1"/>
  <c r="I101" i="1"/>
  <c r="K101" i="1" s="1"/>
  <c r="I102" i="1"/>
  <c r="K102" i="1"/>
  <c r="I103" i="1"/>
  <c r="K103" i="1" s="1"/>
  <c r="I104" i="1"/>
  <c r="K104" i="1"/>
  <c r="I105" i="1"/>
  <c r="K105" i="1" s="1"/>
  <c r="I106" i="1"/>
  <c r="K106" i="1"/>
  <c r="I107" i="1"/>
  <c r="K107" i="1" s="1"/>
  <c r="I108" i="1"/>
  <c r="K108" i="1"/>
  <c r="I109" i="1"/>
  <c r="K109" i="1" s="1"/>
  <c r="I110" i="1"/>
  <c r="K110" i="1"/>
  <c r="I111" i="1"/>
  <c r="K111" i="1" s="1"/>
  <c r="I112" i="1"/>
  <c r="K112" i="1"/>
  <c r="I113" i="1"/>
  <c r="K113" i="1" s="1"/>
  <c r="I114" i="1"/>
  <c r="K114" i="1"/>
  <c r="I115" i="1"/>
  <c r="K115" i="1" s="1"/>
  <c r="I116" i="1"/>
  <c r="K116" i="1"/>
  <c r="I117" i="1"/>
  <c r="K117" i="1" s="1"/>
  <c r="I118" i="1"/>
  <c r="K118" i="1"/>
  <c r="I119" i="1"/>
  <c r="K119" i="1" s="1"/>
  <c r="I120" i="1"/>
  <c r="K120" i="1"/>
  <c r="I121" i="1"/>
  <c r="K121" i="1" s="1"/>
  <c r="I122" i="1"/>
  <c r="K122" i="1"/>
  <c r="I123" i="1"/>
  <c r="K123" i="1" s="1"/>
  <c r="I124" i="1"/>
  <c r="K124" i="1"/>
  <c r="I125" i="1"/>
  <c r="K125" i="1" s="1"/>
  <c r="I13" i="1"/>
  <c r="K13" i="1"/>
</calcChain>
</file>

<file path=xl/comments1.xml><?xml version="1.0" encoding="utf-8"?>
<comments xmlns="http://schemas.openxmlformats.org/spreadsheetml/2006/main">
  <authors>
    <author>Cfpcdg</author>
  </authors>
  <commentList>
    <comment ref="D1" authorId="0" shapeId="0">
      <text>
        <r>
          <rPr>
            <b/>
            <sz val="8"/>
            <color indexed="81"/>
            <rFont val="Tahoma"/>
            <charset val="1"/>
          </rPr>
          <t>Cfpcdg:</t>
        </r>
        <r>
          <rPr>
            <sz val="8"/>
            <color indexed="81"/>
            <rFont val="Tahoma"/>
            <charset val="1"/>
          </rPr>
          <t xml:space="preserve">
1=Control diet
2=Manuka Honey diet</t>
        </r>
      </text>
    </comment>
    <comment ref="I1" authorId="0" shapeId="0">
      <text>
        <r>
          <rPr>
            <b/>
            <sz val="8"/>
            <color indexed="81"/>
            <rFont val="Tahoma"/>
            <charset val="1"/>
          </rPr>
          <t>Cfpcdg:</t>
        </r>
        <r>
          <rPr>
            <sz val="8"/>
            <color indexed="81"/>
            <rFont val="Tahoma"/>
            <charset val="1"/>
          </rPr>
          <t xml:space="preserve">
Takes into account that 5 ul of 1/10 diluted template was used per well</t>
        </r>
      </text>
    </comment>
  </commentList>
</comments>
</file>

<file path=xl/comments2.xml><?xml version="1.0" encoding="utf-8"?>
<comments xmlns="http://schemas.openxmlformats.org/spreadsheetml/2006/main">
  <authors>
    <author>Cfpcdg</author>
  </authors>
  <commentList>
    <comment ref="I1" authorId="0" shapeId="0">
      <text>
        <r>
          <rPr>
            <b/>
            <sz val="8"/>
            <color indexed="81"/>
            <rFont val="Tahoma"/>
            <charset val="1"/>
          </rPr>
          <t>Cfpcdg:</t>
        </r>
        <r>
          <rPr>
            <sz val="8"/>
            <color indexed="81"/>
            <rFont val="Tahoma"/>
            <charset val="1"/>
          </rPr>
          <t xml:space="preserve">
Takes into account that 5 ul of 1/10 diluted template was used per well</t>
        </r>
      </text>
    </comment>
  </commentList>
</comments>
</file>

<file path=xl/sharedStrings.xml><?xml version="1.0" encoding="utf-8"?>
<sst xmlns="http://schemas.openxmlformats.org/spreadsheetml/2006/main" count="526" uniqueCount="91">
  <si>
    <t>Experiment: Doug's repeat - plate 2 LACTO Tafa 2.9.8  Active filter: SYBR Green I / HRM Dye (483-533)</t>
  </si>
  <si>
    <t>Samples</t>
  </si>
  <si>
    <t>MeanCp</t>
  </si>
  <si>
    <t>STD Cp</t>
  </si>
  <si>
    <t>Mean conc</t>
  </si>
  <si>
    <t>STD conc</t>
  </si>
  <si>
    <t>A1, A2, A3</t>
  </si>
  <si>
    <t>A4, A5, A6</t>
  </si>
  <si>
    <t>A7, A8, A9</t>
  </si>
  <si>
    <t>A10, A11, A12</t>
  </si>
  <si>
    <t>B1, B2, B3</t>
  </si>
  <si>
    <t>B4, B5, B6</t>
  </si>
  <si>
    <t>B7, B8, B9</t>
  </si>
  <si>
    <t>B10, B11, B12</t>
  </si>
  <si>
    <t>C1, C2, C3</t>
  </si>
  <si>
    <t>C4, C5, C6</t>
  </si>
  <si>
    <t>D1, D2, D3</t>
  </si>
  <si>
    <t>D4, D5, D6</t>
  </si>
  <si>
    <t>D7, D8, D9</t>
  </si>
  <si>
    <t>D10, D11, D12</t>
  </si>
  <si>
    <t>E1, E2, E3</t>
  </si>
  <si>
    <t>E4, E5, E6</t>
  </si>
  <si>
    <t>E7, E8, E9</t>
  </si>
  <si>
    <t>E10, E11, E12</t>
  </si>
  <si>
    <t>F1, F2, F3</t>
  </si>
  <si>
    <t>F4, F5, F6</t>
  </si>
  <si>
    <t>Experiment: Doug's repeat - plate 3 (1st trial) LACTO Tafa 3.9.8  Active filter: SYBR Green I / HRM Dye (483-533)</t>
  </si>
  <si>
    <t>C7, C8, C9</t>
  </si>
  <si>
    <t>C10, C11, C12</t>
  </si>
  <si>
    <t>Experiment: Doug's repeat - plate 3 (1st trial) BIF Tafa 3.9.8  Active filter: SYBR Green I / HRM Dye (483-533)</t>
  </si>
  <si>
    <t>A8, A9</t>
  </si>
  <si>
    <t>E7, E9</t>
  </si>
  <si>
    <t>Experiment: Doug's repeat - plate 1 BIF Erika 2.9.8  Active filter: SYBR Green I / HRM Dye (483-533)</t>
  </si>
  <si>
    <t>F7, F8, F9</t>
  </si>
  <si>
    <t>Experiment: Doug's repeat - plate 1 LACTO Erika 2.9.8  Active filter: SYBR Green I / HRM Dye (483-533)</t>
  </si>
  <si>
    <t>Experiment: Doug's repeat - plate 2 BIF Erika 2.9.8  Active filter: SYBR Green I / HRM Dye (483-533)</t>
  </si>
  <si>
    <t>Experiment</t>
  </si>
  <si>
    <t>Mouse</t>
  </si>
  <si>
    <t>Diet</t>
  </si>
  <si>
    <t>mg tissue</t>
  </si>
  <si>
    <t>Copy number/gram</t>
  </si>
  <si>
    <t>CN in 200 uL undiluted</t>
  </si>
  <si>
    <t>Manuka Honey (2)</t>
  </si>
  <si>
    <t>Control (1)</t>
  </si>
  <si>
    <t>Mean</t>
  </si>
  <si>
    <t>StDev</t>
  </si>
  <si>
    <t>SEM</t>
  </si>
  <si>
    <t>Experiment: Doug's repeat - plate 1 BACT Erika 26.9.8  Active filter: SYBR Green I / HRM Dye (483-533)</t>
  </si>
  <si>
    <t>B1, B2</t>
  </si>
  <si>
    <t>C8, C9</t>
  </si>
  <si>
    <t>Experiment: Doug's repeat - plate 2 BACT Erika 24.9.8  Active filter: SYBR Green I / HRM Dye (483-533)</t>
  </si>
  <si>
    <t>Experiment: Doug's repeat - plate 1 CLOSTRI Tafa 25.9.8  Active filter: SYBR Green I / HRM Dye (483-533)</t>
  </si>
  <si>
    <t>A2, A3</t>
  </si>
  <si>
    <t>A10, A11</t>
  </si>
  <si>
    <t>B1, B3</t>
  </si>
  <si>
    <t>B4, B6</t>
  </si>
  <si>
    <t>B7, B8</t>
  </si>
  <si>
    <t>C2, C3</t>
  </si>
  <si>
    <t>C4, C6</t>
  </si>
  <si>
    <t>C7, C9</t>
  </si>
  <si>
    <t>D2, D3</t>
  </si>
  <si>
    <t>D5, D6</t>
  </si>
  <si>
    <t>D7, D8</t>
  </si>
  <si>
    <t>D10, D12</t>
  </si>
  <si>
    <t>E10, E11</t>
  </si>
  <si>
    <t>F2, F3</t>
  </si>
  <si>
    <t>F4, F5</t>
  </si>
  <si>
    <t>F7, F8</t>
  </si>
  <si>
    <t>G1, G2, G3</t>
  </si>
  <si>
    <t>H4, H5</t>
  </si>
  <si>
    <t>Experiment: Doug's repeat - plate 2 CLOSTRI Tafa 25.9.8  Active filter: SYBR Green I / HRM Dye (483-533)</t>
  </si>
  <si>
    <t>A1, A3</t>
  </si>
  <si>
    <t>A4, A5</t>
  </si>
  <si>
    <t>A7, A9</t>
  </si>
  <si>
    <t>A11, A12</t>
  </si>
  <si>
    <t>B2, B3</t>
  </si>
  <si>
    <t>B10, B11</t>
  </si>
  <si>
    <t>C4, C5</t>
  </si>
  <si>
    <t>D11, D12</t>
  </si>
  <si>
    <t>F5, F6</t>
  </si>
  <si>
    <t>Experiment: Doug's repeat - plate 1 ECOLI Tafa 24.9.8  Active filter: SYBR Green I / HRM Dye (483-533)</t>
  </si>
  <si>
    <t>CTRL</t>
  </si>
  <si>
    <t>AVG</t>
  </si>
  <si>
    <t>STDEV</t>
  </si>
  <si>
    <t>honey</t>
  </si>
  <si>
    <t>Ecoli</t>
  </si>
  <si>
    <t>Bact</t>
  </si>
  <si>
    <t>bif</t>
  </si>
  <si>
    <t>clos</t>
  </si>
  <si>
    <t>lact</t>
  </si>
  <si>
    <t>Experiment: Doug's repeat - plate 2 ECOLI Tafa 30.10.8  Active filter: SYBR Green I / HRM Dye (483-533)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</si>
</sst>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11" fontId="0" fillId="0" borderId="1" xfId="0" applyNumberFormat="1" applyBorder="1"/>
    <xf numFmtId="11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11" fontId="0" fillId="0" borderId="0" xfId="0" applyNumberFormat="1" applyBorder="1"/>
    <xf numFmtId="11" fontId="0" fillId="0" borderId="5" xfId="0" applyNumberFormat="1" applyBorder="1"/>
    <xf numFmtId="0" fontId="0" fillId="0" borderId="5" xfId="0" applyBorder="1"/>
    <xf numFmtId="0" fontId="0" fillId="0" borderId="6" xfId="0" applyBorder="1"/>
    <xf numFmtId="11" fontId="0" fillId="0" borderId="2" xfId="0" applyNumberFormat="1" applyBorder="1"/>
    <xf numFmtId="11" fontId="0" fillId="0" borderId="3" xfId="0" applyNumberFormat="1" applyBorder="1"/>
    <xf numFmtId="11" fontId="0" fillId="0" borderId="7" xfId="0" applyNumberFormat="1" applyBorder="1"/>
    <xf numFmtId="11" fontId="0" fillId="0" borderId="8" xfId="0" applyNumberFormat="1" applyBorder="1"/>
    <xf numFmtId="11" fontId="0" fillId="0" borderId="9" xfId="0" applyNumberFormat="1" applyBorder="1"/>
    <xf numFmtId="11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/>
    <xf numFmtId="0" fontId="0" fillId="3" borderId="0" xfId="0" applyFill="1"/>
    <xf numFmtId="11" fontId="4" fillId="0" borderId="0" xfId="1" applyNumberFormat="1"/>
    <xf numFmtId="2" fontId="3" fillId="0" borderId="0" xfId="0" applyNumberFormat="1" applyFont="1"/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4" fillId="0" borderId="0" xfId="1"/>
    <xf numFmtId="0" fontId="5" fillId="0" borderId="0" xfId="2" applyFill="1"/>
    <xf numFmtId="11" fontId="5" fillId="0" borderId="0" xfId="2" applyNumberFormat="1"/>
    <xf numFmtId="0" fontId="5" fillId="0" borderId="0" xfId="2"/>
    <xf numFmtId="11" fontId="5" fillId="0" borderId="1" xfId="2" applyNumberFormat="1" applyBorder="1"/>
    <xf numFmtId="0" fontId="5" fillId="0" borderId="1" xfId="2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125"/>
  <sheetViews>
    <sheetView topLeftCell="B1" workbookViewId="0">
      <selection activeCell="K24" sqref="K24"/>
    </sheetView>
  </sheetViews>
  <sheetFormatPr defaultRowHeight="15" x14ac:dyDescent="0.25"/>
  <cols>
    <col min="1" max="1" width="55.42578125" customWidth="1"/>
    <col min="2" max="2" width="14.28515625" customWidth="1"/>
    <col min="3" max="3" width="8.42578125" customWidth="1"/>
    <col min="4" max="4" width="8.28515625" style="3" customWidth="1"/>
    <col min="5" max="5" width="12" bestFit="1" customWidth="1"/>
    <col min="6" max="6" width="17.5703125" customWidth="1"/>
    <col min="7" max="7" width="16.85546875" style="3" customWidth="1"/>
    <col min="8" max="8" width="14.42578125" customWidth="1"/>
    <col min="9" max="9" width="18" customWidth="1"/>
    <col min="10" max="10" width="12.85546875" style="23" customWidth="1"/>
    <col min="11" max="11" width="20.140625" style="5" customWidth="1"/>
  </cols>
  <sheetData>
    <row r="1" spans="1:11" s="1" customFormat="1" ht="15.75" thickBot="1" x14ac:dyDescent="0.3">
      <c r="A1" s="1" t="s">
        <v>36</v>
      </c>
      <c r="B1" s="1" t="s">
        <v>1</v>
      </c>
      <c r="C1" s="1" t="s">
        <v>37</v>
      </c>
      <c r="D1" s="2" t="s">
        <v>38</v>
      </c>
      <c r="E1" s="1" t="s">
        <v>2</v>
      </c>
      <c r="F1" s="1" t="s">
        <v>3</v>
      </c>
      <c r="G1" s="2" t="s">
        <v>4</v>
      </c>
      <c r="H1" s="1" t="s">
        <v>5</v>
      </c>
      <c r="I1" s="1" t="s">
        <v>41</v>
      </c>
      <c r="J1" s="22" t="s">
        <v>39</v>
      </c>
      <c r="K1" s="4" t="s">
        <v>40</v>
      </c>
    </row>
    <row r="2" spans="1:11" hidden="1" x14ac:dyDescent="0.25">
      <c r="A2" t="s">
        <v>32</v>
      </c>
      <c r="B2" t="s">
        <v>6</v>
      </c>
      <c r="C2">
        <v>37</v>
      </c>
      <c r="D2" s="3">
        <v>1</v>
      </c>
      <c r="E2">
        <v>25.032857330385198</v>
      </c>
      <c r="F2">
        <v>0.195881601845869</v>
      </c>
      <c r="G2" s="3">
        <v>1472554.4146088799</v>
      </c>
      <c r="H2">
        <v>124297.84211429401</v>
      </c>
      <c r="I2">
        <f t="shared" ref="I2:I23" si="0">G2*10*40</f>
        <v>589021765.84355199</v>
      </c>
      <c r="J2">
        <v>155</v>
      </c>
      <c r="K2" s="5">
        <f t="shared" ref="K2:K23" si="1">((I2/J2)*1000)</f>
        <v>3800140424.7971096</v>
      </c>
    </row>
    <row r="3" spans="1:11" hidden="1" x14ac:dyDescent="0.25">
      <c r="A3" t="s">
        <v>32</v>
      </c>
      <c r="B3" t="s">
        <v>17</v>
      </c>
      <c r="C3">
        <v>40</v>
      </c>
      <c r="D3" s="3">
        <v>1</v>
      </c>
      <c r="E3">
        <v>24.598160625689101</v>
      </c>
      <c r="F3">
        <v>1.3144171447426E-2</v>
      </c>
      <c r="G3" s="3">
        <v>1774864.9585003699</v>
      </c>
      <c r="H3">
        <v>10139.4149560649</v>
      </c>
      <c r="I3">
        <f t="shared" si="0"/>
        <v>709945983.40014803</v>
      </c>
      <c r="J3">
        <v>139</v>
      </c>
      <c r="K3" s="5">
        <f t="shared" si="1"/>
        <v>5107525060.4327202</v>
      </c>
    </row>
    <row r="4" spans="1:11" hidden="1" x14ac:dyDescent="0.25">
      <c r="A4" t="s">
        <v>32</v>
      </c>
      <c r="B4" t="s">
        <v>8</v>
      </c>
      <c r="C4">
        <v>33</v>
      </c>
      <c r="D4" s="3">
        <v>1</v>
      </c>
      <c r="E4">
        <v>24.153288439339601</v>
      </c>
      <c r="F4">
        <v>5.2067778245938098E-2</v>
      </c>
      <c r="G4" s="3">
        <v>2154225.7480104398</v>
      </c>
      <c r="H4">
        <v>48588.876777861202</v>
      </c>
      <c r="I4">
        <f t="shared" si="0"/>
        <v>861690299.20417595</v>
      </c>
      <c r="J4">
        <v>82</v>
      </c>
      <c r="K4" s="5">
        <f t="shared" si="1"/>
        <v>10508418282.977757</v>
      </c>
    </row>
    <row r="5" spans="1:11" hidden="1" x14ac:dyDescent="0.25">
      <c r="A5" t="s">
        <v>32</v>
      </c>
      <c r="B5" t="s">
        <v>12</v>
      </c>
      <c r="C5">
        <v>28</v>
      </c>
      <c r="D5" s="3">
        <v>1</v>
      </c>
      <c r="E5">
        <v>24.075278143156702</v>
      </c>
      <c r="F5">
        <v>8.5857385804737493E-2</v>
      </c>
      <c r="G5" s="3">
        <v>2229242.95797726</v>
      </c>
      <c r="H5">
        <v>82393.6934787684</v>
      </c>
      <c r="I5">
        <f t="shared" si="0"/>
        <v>891697183.1909039</v>
      </c>
      <c r="J5">
        <v>72</v>
      </c>
      <c r="K5" s="5">
        <f t="shared" si="1"/>
        <v>12384683099.873665</v>
      </c>
    </row>
    <row r="6" spans="1:11" hidden="1" x14ac:dyDescent="0.25">
      <c r="A6" t="s">
        <v>32</v>
      </c>
      <c r="B6" t="s">
        <v>21</v>
      </c>
      <c r="C6">
        <v>25</v>
      </c>
      <c r="D6" s="3">
        <v>1</v>
      </c>
      <c r="E6">
        <v>23.939279090740001</v>
      </c>
      <c r="F6">
        <v>4.4727352103868301E-2</v>
      </c>
      <c r="G6" s="3">
        <v>2364329.8258861201</v>
      </c>
      <c r="H6">
        <v>46034.843006037001</v>
      </c>
      <c r="I6">
        <f t="shared" si="0"/>
        <v>945731930.35444796</v>
      </c>
      <c r="J6">
        <v>76</v>
      </c>
      <c r="K6" s="5">
        <f t="shared" si="1"/>
        <v>12443841188.874315</v>
      </c>
    </row>
    <row r="7" spans="1:11" hidden="1" x14ac:dyDescent="0.25">
      <c r="A7" t="s">
        <v>32</v>
      </c>
      <c r="B7" t="s">
        <v>23</v>
      </c>
      <c r="C7">
        <v>29</v>
      </c>
      <c r="D7" s="3">
        <v>1</v>
      </c>
      <c r="E7">
        <v>23.0215629947784</v>
      </c>
      <c r="F7">
        <v>3.2120971520266897E-2</v>
      </c>
      <c r="G7" s="3">
        <v>3524355.5453142002</v>
      </c>
      <c r="H7">
        <v>49202.4002715647</v>
      </c>
      <c r="I7">
        <f t="shared" si="0"/>
        <v>1409742218.12568</v>
      </c>
      <c r="J7">
        <v>105</v>
      </c>
      <c r="K7" s="5">
        <f t="shared" si="1"/>
        <v>13426116363.101713</v>
      </c>
    </row>
    <row r="8" spans="1:11" hidden="1" x14ac:dyDescent="0.25">
      <c r="A8" t="s">
        <v>32</v>
      </c>
      <c r="B8" t="s">
        <v>14</v>
      </c>
      <c r="C8">
        <v>24</v>
      </c>
      <c r="D8" s="3">
        <v>1</v>
      </c>
      <c r="E8">
        <v>22.183309651009399</v>
      </c>
      <c r="F8">
        <v>2.95389735504136E-2</v>
      </c>
      <c r="G8" s="3">
        <v>5075274.0492265597</v>
      </c>
      <c r="H8">
        <v>65261.567757282297</v>
      </c>
      <c r="I8">
        <f t="shared" si="0"/>
        <v>2030109619.6906238</v>
      </c>
      <c r="J8">
        <v>125</v>
      </c>
      <c r="K8" s="5">
        <f t="shared" si="1"/>
        <v>16240876957.52499</v>
      </c>
    </row>
    <row r="9" spans="1:11" hidden="1" x14ac:dyDescent="0.25">
      <c r="A9" t="s">
        <v>32</v>
      </c>
      <c r="B9" t="s">
        <v>19</v>
      </c>
      <c r="C9">
        <v>6</v>
      </c>
      <c r="D9" s="3">
        <v>1</v>
      </c>
      <c r="E9">
        <v>21.6267092132946</v>
      </c>
      <c r="F9">
        <v>3.1346216718373801E-2</v>
      </c>
      <c r="G9" s="3">
        <v>6465908.5841027601</v>
      </c>
      <c r="H9">
        <v>87989.553049652706</v>
      </c>
      <c r="I9">
        <f t="shared" si="0"/>
        <v>2586363433.6411042</v>
      </c>
      <c r="J9">
        <v>148</v>
      </c>
      <c r="K9" s="5">
        <f t="shared" si="1"/>
        <v>17475428605.683136</v>
      </c>
    </row>
    <row r="10" spans="1:11" hidden="1" x14ac:dyDescent="0.25">
      <c r="A10" t="s">
        <v>32</v>
      </c>
      <c r="B10" t="s">
        <v>10</v>
      </c>
      <c r="C10">
        <v>21</v>
      </c>
      <c r="D10" s="3">
        <v>1</v>
      </c>
      <c r="E10">
        <v>22.000325427424599</v>
      </c>
      <c r="F10">
        <v>0.105937488040386</v>
      </c>
      <c r="G10" s="3">
        <v>5499429.3222561702</v>
      </c>
      <c r="H10">
        <v>254084.968166509</v>
      </c>
      <c r="I10">
        <f t="shared" si="0"/>
        <v>2199771728.9024682</v>
      </c>
      <c r="J10">
        <v>110</v>
      </c>
      <c r="K10" s="5">
        <f t="shared" si="1"/>
        <v>19997924808.204254</v>
      </c>
    </row>
    <row r="11" spans="1:11" hidden="1" x14ac:dyDescent="0.25">
      <c r="A11" t="s">
        <v>32</v>
      </c>
      <c r="B11" t="s">
        <v>25</v>
      </c>
      <c r="C11">
        <v>36</v>
      </c>
      <c r="D11" s="3">
        <v>1</v>
      </c>
      <c r="E11">
        <v>22.677263503294899</v>
      </c>
      <c r="F11">
        <v>4.3824963406470498E-2</v>
      </c>
      <c r="G11" s="3">
        <v>4094095.7940968098</v>
      </c>
      <c r="H11">
        <v>78291.195323892403</v>
      </c>
      <c r="I11">
        <f t="shared" si="0"/>
        <v>1637638317.6387239</v>
      </c>
      <c r="J11">
        <v>78</v>
      </c>
      <c r="K11" s="5">
        <f t="shared" si="1"/>
        <v>20995363046.650307</v>
      </c>
    </row>
    <row r="12" spans="1:11" hidden="1" x14ac:dyDescent="0.25">
      <c r="A12" t="s">
        <v>32</v>
      </c>
      <c r="B12" t="s">
        <v>27</v>
      </c>
      <c r="C12">
        <v>27</v>
      </c>
      <c r="D12" s="3">
        <v>1</v>
      </c>
      <c r="E12">
        <v>21.2167524524565</v>
      </c>
      <c r="F12">
        <v>2.7426914735554999E-2</v>
      </c>
      <c r="G12" s="3">
        <v>7728278.2845569504</v>
      </c>
      <c r="H12">
        <v>92343.448182831402</v>
      </c>
      <c r="I12">
        <f t="shared" si="0"/>
        <v>3091311313.8227801</v>
      </c>
      <c r="J12">
        <v>66</v>
      </c>
      <c r="K12" s="5">
        <f t="shared" si="1"/>
        <v>46838050209.436058</v>
      </c>
    </row>
    <row r="13" spans="1:11" hidden="1" x14ac:dyDescent="0.25">
      <c r="A13" t="s">
        <v>32</v>
      </c>
      <c r="B13" t="s">
        <v>18</v>
      </c>
      <c r="C13">
        <v>30</v>
      </c>
      <c r="D13" s="3">
        <v>2</v>
      </c>
      <c r="E13">
        <v>26.080130908432999</v>
      </c>
      <c r="F13">
        <v>3.2633480248468003E-2</v>
      </c>
      <c r="G13" s="3">
        <v>931490.31797235005</v>
      </c>
      <c r="H13">
        <v>13262.714792353399</v>
      </c>
      <c r="I13">
        <f t="shared" si="0"/>
        <v>372596127.18894005</v>
      </c>
      <c r="J13">
        <v>120</v>
      </c>
      <c r="K13" s="5">
        <f t="shared" si="1"/>
        <v>3104967726.5745006</v>
      </c>
    </row>
    <row r="14" spans="1:11" hidden="1" x14ac:dyDescent="0.25">
      <c r="A14" t="s">
        <v>32</v>
      </c>
      <c r="B14" t="s">
        <v>16</v>
      </c>
      <c r="C14">
        <v>31</v>
      </c>
      <c r="D14" s="3">
        <v>2</v>
      </c>
      <c r="E14">
        <v>25.470361480121099</v>
      </c>
      <c r="F14">
        <v>4.8359421211621102E-2</v>
      </c>
      <c r="G14" s="3">
        <v>1214580.5727383301</v>
      </c>
      <c r="H14">
        <v>25559.2653866785</v>
      </c>
      <c r="I14">
        <f t="shared" si="0"/>
        <v>485832229.09533203</v>
      </c>
      <c r="J14">
        <v>113</v>
      </c>
      <c r="K14" s="5">
        <f t="shared" si="1"/>
        <v>4299400257.480814</v>
      </c>
    </row>
    <row r="15" spans="1:11" hidden="1" x14ac:dyDescent="0.25">
      <c r="A15" t="s">
        <v>32</v>
      </c>
      <c r="B15" t="s">
        <v>22</v>
      </c>
      <c r="C15">
        <v>10</v>
      </c>
      <c r="D15" s="3">
        <v>2</v>
      </c>
      <c r="E15">
        <v>24.335408974455099</v>
      </c>
      <c r="F15">
        <v>0.12976378590579599</v>
      </c>
      <c r="G15" s="3">
        <v>1991882.26849183</v>
      </c>
      <c r="H15">
        <v>110970.18041921299</v>
      </c>
      <c r="I15">
        <f t="shared" si="0"/>
        <v>796752907.39673197</v>
      </c>
      <c r="J15">
        <v>134</v>
      </c>
      <c r="K15" s="5">
        <f t="shared" si="1"/>
        <v>5945917219.3785973</v>
      </c>
    </row>
    <row r="16" spans="1:11" hidden="1" x14ac:dyDescent="0.25">
      <c r="A16" t="s">
        <v>32</v>
      </c>
      <c r="B16" t="s">
        <v>24</v>
      </c>
      <c r="C16">
        <v>38</v>
      </c>
      <c r="D16" s="3">
        <v>2</v>
      </c>
      <c r="E16">
        <v>25.327749516071702</v>
      </c>
      <c r="F16">
        <v>0.12971418781628</v>
      </c>
      <c r="G16" s="3">
        <v>1293502.0591084999</v>
      </c>
      <c r="H16">
        <v>72512.820580073196</v>
      </c>
      <c r="I16">
        <f t="shared" si="0"/>
        <v>517400823.64339995</v>
      </c>
      <c r="J16">
        <v>80</v>
      </c>
      <c r="K16" s="5">
        <f t="shared" si="1"/>
        <v>6467510295.5424986</v>
      </c>
    </row>
    <row r="17" spans="1:11" hidden="1" x14ac:dyDescent="0.25">
      <c r="A17" t="s">
        <v>32</v>
      </c>
      <c r="B17" t="s">
        <v>15</v>
      </c>
      <c r="C17">
        <v>1</v>
      </c>
      <c r="D17" s="3">
        <v>2</v>
      </c>
      <c r="E17">
        <v>25.110356797662799</v>
      </c>
      <c r="F17">
        <v>4.9700179460773299E-2</v>
      </c>
      <c r="G17" s="3">
        <v>1420532.55337154</v>
      </c>
      <c r="H17">
        <v>30740.239968747101</v>
      </c>
      <c r="I17">
        <f t="shared" si="0"/>
        <v>568213021.348616</v>
      </c>
      <c r="J17">
        <v>75</v>
      </c>
      <c r="K17" s="5">
        <f t="shared" si="1"/>
        <v>7576173617.9815464</v>
      </c>
    </row>
    <row r="18" spans="1:11" hidden="1" x14ac:dyDescent="0.25">
      <c r="A18" t="s">
        <v>32</v>
      </c>
      <c r="B18" t="s">
        <v>7</v>
      </c>
      <c r="C18">
        <v>22</v>
      </c>
      <c r="D18" s="3">
        <v>2</v>
      </c>
      <c r="E18">
        <v>23.981253880310199</v>
      </c>
      <c r="F18">
        <v>1.2051793085090599E-2</v>
      </c>
      <c r="G18" s="3">
        <v>2321273.1930411598</v>
      </c>
      <c r="H18">
        <v>12157.404261916299</v>
      </c>
      <c r="I18">
        <f t="shared" si="0"/>
        <v>928509277.21646404</v>
      </c>
      <c r="J18">
        <v>113</v>
      </c>
      <c r="K18" s="5">
        <f t="shared" si="1"/>
        <v>8216896258.5527792</v>
      </c>
    </row>
    <row r="19" spans="1:11" hidden="1" x14ac:dyDescent="0.25">
      <c r="A19" t="s">
        <v>32</v>
      </c>
      <c r="B19" t="s">
        <v>11</v>
      </c>
      <c r="C19">
        <v>11</v>
      </c>
      <c r="D19" s="3">
        <v>2</v>
      </c>
      <c r="E19">
        <v>24.260207502759801</v>
      </c>
      <c r="F19">
        <v>5.24145645234134E-2</v>
      </c>
      <c r="G19" s="3">
        <v>2056318.55473223</v>
      </c>
      <c r="H19">
        <v>46743.530212745303</v>
      </c>
      <c r="I19">
        <f t="shared" si="0"/>
        <v>822527421.892892</v>
      </c>
      <c r="J19">
        <v>96</v>
      </c>
      <c r="K19" s="5">
        <f t="shared" si="1"/>
        <v>8567993978.0509586</v>
      </c>
    </row>
    <row r="20" spans="1:11" hidden="1" x14ac:dyDescent="0.25">
      <c r="A20" t="s">
        <v>32</v>
      </c>
      <c r="B20" t="s">
        <v>33</v>
      </c>
      <c r="C20">
        <v>23</v>
      </c>
      <c r="D20" s="3">
        <v>2</v>
      </c>
      <c r="E20">
        <v>23.454895541126501</v>
      </c>
      <c r="F20">
        <v>1.0863685570474299E-2</v>
      </c>
      <c r="G20" s="3">
        <v>2918626.3720269501</v>
      </c>
      <c r="H20">
        <v>13792.946771606301</v>
      </c>
      <c r="I20">
        <f t="shared" si="0"/>
        <v>1167450548.81078</v>
      </c>
      <c r="J20">
        <v>134</v>
      </c>
      <c r="K20" s="5">
        <f t="shared" si="1"/>
        <v>8712317528.4386578</v>
      </c>
    </row>
    <row r="21" spans="1:11" hidden="1" x14ac:dyDescent="0.25">
      <c r="A21" t="s">
        <v>32</v>
      </c>
      <c r="B21" t="s">
        <v>9</v>
      </c>
      <c r="C21">
        <v>26</v>
      </c>
      <c r="D21" s="3">
        <v>2</v>
      </c>
      <c r="E21">
        <v>23.170385561176602</v>
      </c>
      <c r="F21">
        <v>2.9965779821708002E-2</v>
      </c>
      <c r="G21" s="3">
        <v>3303366.7127308599</v>
      </c>
      <c r="H21">
        <v>43226.748604653403</v>
      </c>
      <c r="I21">
        <f t="shared" si="0"/>
        <v>1321346685.092344</v>
      </c>
      <c r="J21">
        <v>141</v>
      </c>
      <c r="K21" s="5">
        <f t="shared" si="1"/>
        <v>9371253085.7613049</v>
      </c>
    </row>
    <row r="22" spans="1:11" hidden="1" x14ac:dyDescent="0.25">
      <c r="A22" t="s">
        <v>32</v>
      </c>
      <c r="B22" t="s">
        <v>20</v>
      </c>
      <c r="C22">
        <v>18</v>
      </c>
      <c r="D22" s="3">
        <v>2</v>
      </c>
      <c r="E22">
        <v>24.019641257404299</v>
      </c>
      <c r="F22">
        <v>3.2650091496734597E-2</v>
      </c>
      <c r="G22" s="3">
        <v>2282960.0750626801</v>
      </c>
      <c r="H22">
        <v>32338.3820548884</v>
      </c>
      <c r="I22">
        <f t="shared" si="0"/>
        <v>913184030.0250721</v>
      </c>
      <c r="J22">
        <v>86</v>
      </c>
      <c r="K22" s="5">
        <f t="shared" si="1"/>
        <v>10618418953.779907</v>
      </c>
    </row>
    <row r="23" spans="1:11" hidden="1" x14ac:dyDescent="0.25">
      <c r="A23" t="s">
        <v>32</v>
      </c>
      <c r="B23" t="s">
        <v>13</v>
      </c>
      <c r="C23">
        <v>17</v>
      </c>
      <c r="D23" s="3">
        <v>2</v>
      </c>
      <c r="E23">
        <v>21.821078597570601</v>
      </c>
      <c r="F23">
        <v>4.75832189087897E-2</v>
      </c>
      <c r="G23" s="3">
        <v>5942090.9090462001</v>
      </c>
      <c r="H23">
        <v>122351.038367243</v>
      </c>
      <c r="I23">
        <f t="shared" si="0"/>
        <v>2376836363.6184797</v>
      </c>
      <c r="J23">
        <v>107</v>
      </c>
      <c r="K23" s="5">
        <f t="shared" si="1"/>
        <v>22213423959.051212</v>
      </c>
    </row>
    <row r="24" spans="1:11" x14ac:dyDescent="0.25">
      <c r="A24" t="s">
        <v>34</v>
      </c>
      <c r="B24" t="s">
        <v>15</v>
      </c>
      <c r="C24">
        <v>1</v>
      </c>
      <c r="D24" s="3">
        <v>2</v>
      </c>
      <c r="E24">
        <v>24.5308067751008</v>
      </c>
      <c r="F24">
        <v>3.8673096614240498E-3</v>
      </c>
      <c r="G24" s="3">
        <v>1494075.30141609</v>
      </c>
      <c r="H24">
        <v>2696.3637915547301</v>
      </c>
      <c r="I24">
        <f t="shared" ref="I24:I55" si="2">G24*10*40</f>
        <v>597630120.56643593</v>
      </c>
      <c r="J24" s="23">
        <v>75</v>
      </c>
      <c r="K24" s="5">
        <f t="shared" ref="K24:K55" si="3">((I24/J24)*1000)</f>
        <v>7968401607.5524788</v>
      </c>
    </row>
    <row r="25" spans="1:11" x14ac:dyDescent="0.25">
      <c r="A25" t="s">
        <v>0</v>
      </c>
      <c r="B25" t="s">
        <v>21</v>
      </c>
      <c r="C25">
        <v>2</v>
      </c>
      <c r="D25" s="3">
        <v>1</v>
      </c>
      <c r="E25">
        <v>24.000752203011299</v>
      </c>
      <c r="F25">
        <v>2.8707204166437201E-2</v>
      </c>
      <c r="G25" s="3">
        <v>1564433.5497597</v>
      </c>
      <c r="H25">
        <v>21465.718071698</v>
      </c>
      <c r="I25">
        <f t="shared" si="2"/>
        <v>625773419.90388</v>
      </c>
      <c r="J25" s="23">
        <v>76</v>
      </c>
      <c r="K25" s="5">
        <f t="shared" si="3"/>
        <v>8233860788.2089472</v>
      </c>
    </row>
    <row r="26" spans="1:11" x14ac:dyDescent="0.25">
      <c r="A26" t="s">
        <v>0</v>
      </c>
      <c r="B26" t="s">
        <v>7</v>
      </c>
      <c r="C26">
        <v>3</v>
      </c>
      <c r="D26" s="3">
        <v>2</v>
      </c>
      <c r="E26">
        <v>23.752273093572501</v>
      </c>
      <c r="F26">
        <v>1.1516855115015301E-2</v>
      </c>
      <c r="G26" s="3">
        <v>1762355.31164658</v>
      </c>
      <c r="H26">
        <v>9743.9471994378291</v>
      </c>
      <c r="I26">
        <f t="shared" si="2"/>
        <v>704942124.65863204</v>
      </c>
      <c r="J26" s="23">
        <v>86</v>
      </c>
      <c r="K26" s="5">
        <f t="shared" si="3"/>
        <v>8197001449.5189781</v>
      </c>
    </row>
    <row r="27" spans="1:11" x14ac:dyDescent="0.25">
      <c r="A27" t="s">
        <v>0</v>
      </c>
      <c r="B27" t="s">
        <v>23</v>
      </c>
      <c r="C27">
        <v>4</v>
      </c>
      <c r="D27" s="3">
        <v>1</v>
      </c>
      <c r="E27">
        <v>25.929098807291901</v>
      </c>
      <c r="F27">
        <v>9.4297034041629299E-2</v>
      </c>
      <c r="G27" s="3">
        <v>620788.79799714801</v>
      </c>
      <c r="H27">
        <v>28253.641602769902</v>
      </c>
      <c r="I27">
        <f t="shared" si="2"/>
        <v>248315519.19885918</v>
      </c>
      <c r="J27" s="23">
        <v>97</v>
      </c>
      <c r="K27" s="5">
        <f t="shared" si="3"/>
        <v>2559953806.1738062</v>
      </c>
    </row>
    <row r="28" spans="1:11" x14ac:dyDescent="0.25">
      <c r="A28" t="s">
        <v>0</v>
      </c>
      <c r="B28" t="s">
        <v>25</v>
      </c>
      <c r="C28">
        <v>5</v>
      </c>
      <c r="D28" s="3">
        <v>1</v>
      </c>
      <c r="E28">
        <v>23.1998528294796</v>
      </c>
      <c r="F28">
        <v>5.9465309606040198E-2</v>
      </c>
      <c r="G28" s="3">
        <v>2297620.6992147299</v>
      </c>
      <c r="H28">
        <v>65448.282263091103</v>
      </c>
      <c r="I28">
        <f t="shared" si="2"/>
        <v>919048279.68589199</v>
      </c>
      <c r="J28" s="23">
        <v>118</v>
      </c>
      <c r="K28" s="5">
        <f t="shared" si="3"/>
        <v>7788544743.1007795</v>
      </c>
    </row>
    <row r="29" spans="1:11" x14ac:dyDescent="0.25">
      <c r="A29" t="s">
        <v>34</v>
      </c>
      <c r="B29" t="s">
        <v>19</v>
      </c>
      <c r="C29">
        <v>6</v>
      </c>
      <c r="D29" s="3">
        <v>1</v>
      </c>
      <c r="E29">
        <v>22.402391848749801</v>
      </c>
      <c r="F29">
        <v>0.21382527221893599</v>
      </c>
      <c r="G29" s="3">
        <v>4046339.4696749598</v>
      </c>
      <c r="H29">
        <v>412151.02973253501</v>
      </c>
      <c r="I29">
        <f t="shared" si="2"/>
        <v>1618535787.8699839</v>
      </c>
      <c r="J29" s="23">
        <v>148</v>
      </c>
      <c r="K29" s="5">
        <f t="shared" si="3"/>
        <v>10936052620.743135</v>
      </c>
    </row>
    <row r="30" spans="1:11" x14ac:dyDescent="0.25">
      <c r="A30" t="s">
        <v>0</v>
      </c>
      <c r="B30" t="s">
        <v>18</v>
      </c>
      <c r="C30">
        <v>7</v>
      </c>
      <c r="D30" s="3">
        <v>2</v>
      </c>
      <c r="E30">
        <v>22.745700770349501</v>
      </c>
      <c r="F30">
        <v>3.042809464744E-2</v>
      </c>
      <c r="G30" s="3">
        <v>2856232.0020469502</v>
      </c>
      <c r="H30">
        <v>41817.426725890698</v>
      </c>
      <c r="I30">
        <f t="shared" si="2"/>
        <v>1142492800.8187799</v>
      </c>
      <c r="J30" s="23">
        <v>133</v>
      </c>
      <c r="K30" s="5">
        <f t="shared" si="3"/>
        <v>8590171434.7276688</v>
      </c>
    </row>
    <row r="31" spans="1:11" x14ac:dyDescent="0.25">
      <c r="A31" t="s">
        <v>0</v>
      </c>
      <c r="B31" t="s">
        <v>15</v>
      </c>
      <c r="C31">
        <v>8</v>
      </c>
      <c r="D31" s="3">
        <v>2</v>
      </c>
      <c r="E31">
        <v>25.6149641769229</v>
      </c>
      <c r="F31">
        <v>5.29309086965239E-2</v>
      </c>
      <c r="G31" s="3">
        <v>721399.56902265002</v>
      </c>
      <c r="H31">
        <v>18439.7998286287</v>
      </c>
      <c r="I31">
        <f t="shared" si="2"/>
        <v>288559827.60905999</v>
      </c>
      <c r="J31" s="23">
        <v>130</v>
      </c>
      <c r="K31" s="5">
        <f t="shared" si="3"/>
        <v>2219690981.6081538</v>
      </c>
    </row>
    <row r="32" spans="1:11" x14ac:dyDescent="0.25">
      <c r="A32" t="s">
        <v>0</v>
      </c>
      <c r="B32" t="s">
        <v>6</v>
      </c>
      <c r="C32">
        <v>9</v>
      </c>
      <c r="D32" s="3">
        <v>1</v>
      </c>
      <c r="E32">
        <v>30.0181545327134</v>
      </c>
      <c r="F32">
        <v>0.243543422481275</v>
      </c>
      <c r="G32" s="3">
        <v>86681.718449217602</v>
      </c>
      <c r="H32">
        <v>11259.336496669401</v>
      </c>
      <c r="I32">
        <f t="shared" si="2"/>
        <v>34672687.379687041</v>
      </c>
      <c r="J32" s="23">
        <v>114</v>
      </c>
      <c r="K32" s="5">
        <f t="shared" si="3"/>
        <v>304146380.52357054</v>
      </c>
    </row>
    <row r="33" spans="1:11" x14ac:dyDescent="0.25">
      <c r="A33" t="s">
        <v>34</v>
      </c>
      <c r="B33" t="s">
        <v>22</v>
      </c>
      <c r="C33">
        <v>10</v>
      </c>
      <c r="D33" s="3">
        <v>2</v>
      </c>
      <c r="E33">
        <v>24.763143210532899</v>
      </c>
      <c r="F33">
        <v>5.4472370090579304E-3</v>
      </c>
      <c r="G33" s="3">
        <v>1340603.1558658499</v>
      </c>
      <c r="H33">
        <v>3409.2137223347399</v>
      </c>
      <c r="I33">
        <f t="shared" si="2"/>
        <v>536241262.34633994</v>
      </c>
      <c r="J33" s="23">
        <v>134</v>
      </c>
      <c r="K33" s="5">
        <f t="shared" si="3"/>
        <v>4001800465.2711935</v>
      </c>
    </row>
    <row r="34" spans="1:11" x14ac:dyDescent="0.25">
      <c r="A34" t="s">
        <v>34</v>
      </c>
      <c r="B34" t="s">
        <v>11</v>
      </c>
      <c r="C34">
        <v>11</v>
      </c>
      <c r="D34" s="3">
        <v>2</v>
      </c>
      <c r="E34">
        <v>25.034473438659901</v>
      </c>
      <c r="F34">
        <v>6.8840579656388706E-2</v>
      </c>
      <c r="G34" s="3">
        <v>1181615.3785767199</v>
      </c>
      <c r="H34">
        <v>38177.941657932599</v>
      </c>
      <c r="I34">
        <f t="shared" si="2"/>
        <v>472646151.43068796</v>
      </c>
      <c r="J34" s="23">
        <v>96</v>
      </c>
      <c r="K34" s="5">
        <f t="shared" si="3"/>
        <v>4923397410.7363329</v>
      </c>
    </row>
    <row r="35" spans="1:11" x14ac:dyDescent="0.25">
      <c r="A35" t="s">
        <v>0</v>
      </c>
      <c r="B35" t="s">
        <v>24</v>
      </c>
      <c r="C35">
        <v>12</v>
      </c>
      <c r="D35" s="3">
        <v>2</v>
      </c>
      <c r="E35">
        <v>24.719844280538702</v>
      </c>
      <c r="F35">
        <v>3.2070035258458703E-2</v>
      </c>
      <c r="G35" s="3">
        <v>1108086.86512085</v>
      </c>
      <c r="H35">
        <v>16984.882834951601</v>
      </c>
      <c r="I35">
        <f t="shared" si="2"/>
        <v>443234746.04834008</v>
      </c>
      <c r="J35" s="23">
        <v>151</v>
      </c>
      <c r="K35" s="5">
        <f t="shared" si="3"/>
        <v>2935329444.0287423</v>
      </c>
    </row>
    <row r="36" spans="1:11" x14ac:dyDescent="0.25">
      <c r="A36" t="s">
        <v>0</v>
      </c>
      <c r="B36" t="s">
        <v>20</v>
      </c>
      <c r="C36">
        <v>13</v>
      </c>
      <c r="D36" s="3">
        <v>2</v>
      </c>
      <c r="E36">
        <v>22.96300488284</v>
      </c>
      <c r="F36">
        <v>4.6205684707872098E-2</v>
      </c>
      <c r="G36" s="3">
        <v>2573762.94927898</v>
      </c>
      <c r="H36">
        <v>57379.296165928601</v>
      </c>
      <c r="I36">
        <f t="shared" si="2"/>
        <v>1029505179.7115921</v>
      </c>
      <c r="J36" s="23">
        <v>128</v>
      </c>
      <c r="K36" s="5">
        <f t="shared" si="3"/>
        <v>8043009216.4968128</v>
      </c>
    </row>
    <row r="37" spans="1:11" x14ac:dyDescent="0.25">
      <c r="A37" t="s">
        <v>0</v>
      </c>
      <c r="B37" t="s">
        <v>16</v>
      </c>
      <c r="C37">
        <v>14</v>
      </c>
      <c r="D37" s="3">
        <v>2</v>
      </c>
      <c r="E37">
        <v>26.993857545766101</v>
      </c>
      <c r="F37">
        <v>6.6071073074164696E-2</v>
      </c>
      <c r="G37" s="3">
        <v>372389.54443566798</v>
      </c>
      <c r="H37">
        <v>11755.0266202361</v>
      </c>
      <c r="I37">
        <f t="shared" si="2"/>
        <v>148955817.7742672</v>
      </c>
      <c r="J37" s="23">
        <v>148</v>
      </c>
      <c r="K37" s="5">
        <f t="shared" si="3"/>
        <v>1006458228.2045081</v>
      </c>
    </row>
    <row r="38" spans="1:11" x14ac:dyDescent="0.25">
      <c r="A38" t="s">
        <v>0</v>
      </c>
      <c r="B38" t="s">
        <v>8</v>
      </c>
      <c r="C38">
        <v>15</v>
      </c>
      <c r="D38" s="3">
        <v>1</v>
      </c>
      <c r="E38">
        <v>22.8161666106582</v>
      </c>
      <c r="F38">
        <v>5.0120490654680598E-2</v>
      </c>
      <c r="G38" s="3">
        <v>2761645.6266594199</v>
      </c>
      <c r="H38">
        <v>66458.540043618705</v>
      </c>
      <c r="I38">
        <f t="shared" si="2"/>
        <v>1104658250.6637678</v>
      </c>
      <c r="J38" s="23">
        <v>151</v>
      </c>
      <c r="K38" s="5">
        <f t="shared" si="3"/>
        <v>7315617554.0646877</v>
      </c>
    </row>
    <row r="39" spans="1:11" x14ac:dyDescent="0.25">
      <c r="A39" t="s">
        <v>0</v>
      </c>
      <c r="B39" t="s">
        <v>14</v>
      </c>
      <c r="C39">
        <v>16</v>
      </c>
      <c r="D39" s="3">
        <v>1</v>
      </c>
      <c r="E39">
        <v>24.260908854541899</v>
      </c>
      <c r="F39">
        <v>2.6792185409614099E-2</v>
      </c>
      <c r="G39" s="3">
        <v>1380898.6244977999</v>
      </c>
      <c r="H39">
        <v>17688.6277466094</v>
      </c>
      <c r="I39">
        <f t="shared" si="2"/>
        <v>552359449.79911995</v>
      </c>
      <c r="J39" s="23">
        <v>184</v>
      </c>
      <c r="K39" s="5">
        <f t="shared" si="3"/>
        <v>3001953531.5169563</v>
      </c>
    </row>
    <row r="40" spans="1:11" x14ac:dyDescent="0.25">
      <c r="A40" t="s">
        <v>34</v>
      </c>
      <c r="B40" t="s">
        <v>13</v>
      </c>
      <c r="C40">
        <v>17</v>
      </c>
      <c r="D40" s="3">
        <v>2</v>
      </c>
      <c r="E40">
        <v>21.627898689235298</v>
      </c>
      <c r="F40">
        <v>3.5141640827377099E-2</v>
      </c>
      <c r="G40" s="3">
        <v>5788377.9028984196</v>
      </c>
      <c r="H40">
        <v>94500.302422879206</v>
      </c>
      <c r="I40">
        <f t="shared" si="2"/>
        <v>2315351161.159368</v>
      </c>
      <c r="J40" s="23">
        <v>107</v>
      </c>
      <c r="K40" s="5">
        <f t="shared" si="3"/>
        <v>21638795898.685684</v>
      </c>
    </row>
    <row r="41" spans="1:11" x14ac:dyDescent="0.25">
      <c r="A41" t="s">
        <v>34</v>
      </c>
      <c r="B41" t="s">
        <v>20</v>
      </c>
      <c r="C41">
        <v>18</v>
      </c>
      <c r="D41" s="3">
        <v>2</v>
      </c>
      <c r="E41">
        <v>22.587239788586501</v>
      </c>
      <c r="F41">
        <v>3.3580632729196799E-2</v>
      </c>
      <c r="G41" s="3">
        <v>3699861.23315342</v>
      </c>
      <c r="H41">
        <v>57758.386760860201</v>
      </c>
      <c r="I41">
        <f t="shared" si="2"/>
        <v>1479944493.261368</v>
      </c>
      <c r="J41" s="23">
        <v>86</v>
      </c>
      <c r="K41" s="5">
        <f t="shared" si="3"/>
        <v>17208656898.388</v>
      </c>
    </row>
    <row r="42" spans="1:11" x14ac:dyDescent="0.25">
      <c r="A42" t="s">
        <v>0</v>
      </c>
      <c r="B42" t="s">
        <v>17</v>
      </c>
      <c r="C42">
        <v>19</v>
      </c>
      <c r="D42" s="3">
        <v>1</v>
      </c>
      <c r="E42">
        <v>27.488026514773601</v>
      </c>
      <c r="F42">
        <v>4.6429946115647297E-2</v>
      </c>
      <c r="G42" s="3">
        <v>293755.77715785301</v>
      </c>
      <c r="H42">
        <v>6509.1250851452296</v>
      </c>
      <c r="I42">
        <f t="shared" si="2"/>
        <v>117502310.86314119</v>
      </c>
      <c r="J42" s="23">
        <v>118</v>
      </c>
      <c r="K42" s="5">
        <f t="shared" si="3"/>
        <v>995782295.45034909</v>
      </c>
    </row>
    <row r="43" spans="1:11" x14ac:dyDescent="0.25">
      <c r="A43" t="s">
        <v>0</v>
      </c>
      <c r="B43" t="s">
        <v>22</v>
      </c>
      <c r="C43">
        <v>20</v>
      </c>
      <c r="D43" s="3">
        <v>2</v>
      </c>
      <c r="E43">
        <v>26.170205295772</v>
      </c>
      <c r="F43">
        <v>0.100046534350362</v>
      </c>
      <c r="G43" s="3">
        <v>553035.66156158794</v>
      </c>
      <c r="H43">
        <v>26160.672822605098</v>
      </c>
      <c r="I43">
        <f t="shared" si="2"/>
        <v>221214264.62463516</v>
      </c>
      <c r="J43" s="23">
        <v>101</v>
      </c>
      <c r="K43" s="5">
        <f t="shared" si="3"/>
        <v>2190240243.808269</v>
      </c>
    </row>
    <row r="44" spans="1:11" x14ac:dyDescent="0.25">
      <c r="A44" t="s">
        <v>34</v>
      </c>
      <c r="B44" t="s">
        <v>10</v>
      </c>
      <c r="C44">
        <v>21</v>
      </c>
      <c r="D44" s="3">
        <v>1</v>
      </c>
      <c r="E44">
        <v>21.7483736124268</v>
      </c>
      <c r="F44">
        <v>6.8864045166526999E-2</v>
      </c>
      <c r="G44" s="3">
        <v>5473417.5484464597</v>
      </c>
      <c r="H44">
        <v>175862.69069261101</v>
      </c>
      <c r="I44">
        <f t="shared" si="2"/>
        <v>2189367019.3785839</v>
      </c>
      <c r="J44" s="23">
        <v>110</v>
      </c>
      <c r="K44" s="5">
        <f t="shared" si="3"/>
        <v>19903336539.805309</v>
      </c>
    </row>
    <row r="45" spans="1:11" x14ac:dyDescent="0.25">
      <c r="A45" t="s">
        <v>34</v>
      </c>
      <c r="B45" t="s">
        <v>7</v>
      </c>
      <c r="C45">
        <v>22</v>
      </c>
      <c r="D45" s="3">
        <v>2</v>
      </c>
      <c r="E45">
        <v>23.923236410831201</v>
      </c>
      <c r="F45">
        <v>5.8203122202554601E-2</v>
      </c>
      <c r="G45" s="3">
        <v>1984157.7659378699</v>
      </c>
      <c r="H45">
        <v>54000.5104053295</v>
      </c>
      <c r="I45">
        <f t="shared" si="2"/>
        <v>793663106.37514806</v>
      </c>
      <c r="J45" s="23">
        <v>113</v>
      </c>
      <c r="K45" s="5">
        <f t="shared" si="3"/>
        <v>7023567313.0544081</v>
      </c>
    </row>
    <row r="46" spans="1:11" hidden="1" x14ac:dyDescent="0.25">
      <c r="A46" t="s">
        <v>35</v>
      </c>
      <c r="B46" t="s">
        <v>6</v>
      </c>
      <c r="C46">
        <v>9</v>
      </c>
      <c r="D46" s="3">
        <v>1</v>
      </c>
      <c r="E46">
        <v>32.663918645505497</v>
      </c>
      <c r="F46">
        <v>0.49451101752291599</v>
      </c>
      <c r="G46" s="3">
        <v>43452.204441129703</v>
      </c>
      <c r="H46">
        <v>11022.6608003209</v>
      </c>
      <c r="I46">
        <f t="shared" si="2"/>
        <v>17380881.776451882</v>
      </c>
      <c r="J46">
        <v>114</v>
      </c>
      <c r="K46" s="5">
        <f t="shared" si="3"/>
        <v>152463875.23203406</v>
      </c>
    </row>
    <row r="47" spans="1:11" hidden="1" x14ac:dyDescent="0.25">
      <c r="A47" t="s">
        <v>35</v>
      </c>
      <c r="B47" t="s">
        <v>17</v>
      </c>
      <c r="C47">
        <v>19</v>
      </c>
      <c r="D47" s="3">
        <v>1</v>
      </c>
      <c r="E47">
        <v>32.0418752738317</v>
      </c>
      <c r="F47">
        <v>2.63350333908287E-2</v>
      </c>
      <c r="G47" s="3">
        <v>59558.846314389499</v>
      </c>
      <c r="H47">
        <v>819.01886396274699</v>
      </c>
      <c r="I47">
        <f t="shared" si="2"/>
        <v>23823538.5257558</v>
      </c>
      <c r="J47">
        <v>118</v>
      </c>
      <c r="K47" s="5">
        <f t="shared" si="3"/>
        <v>201894394.28606609</v>
      </c>
    </row>
    <row r="48" spans="1:11" hidden="1" x14ac:dyDescent="0.25">
      <c r="A48" t="s">
        <v>35</v>
      </c>
      <c r="B48" t="s">
        <v>8</v>
      </c>
      <c r="C48">
        <v>15</v>
      </c>
      <c r="D48" s="3">
        <v>1</v>
      </c>
      <c r="E48">
        <v>31.055373575323198</v>
      </c>
      <c r="F48">
        <v>0.43180280054201903</v>
      </c>
      <c r="G48" s="3">
        <v>97970.904164415595</v>
      </c>
      <c r="H48">
        <v>19154.207732287599</v>
      </c>
      <c r="I48">
        <f t="shared" si="2"/>
        <v>39188361.665766239</v>
      </c>
      <c r="J48">
        <v>151</v>
      </c>
      <c r="K48" s="5">
        <f t="shared" si="3"/>
        <v>259525573.94547179</v>
      </c>
    </row>
    <row r="49" spans="1:11" hidden="1" x14ac:dyDescent="0.25">
      <c r="A49" t="s">
        <v>35</v>
      </c>
      <c r="B49" t="s">
        <v>19</v>
      </c>
      <c r="C49">
        <v>41</v>
      </c>
      <c r="D49" s="3">
        <v>1</v>
      </c>
      <c r="E49">
        <v>31.7154979719243</v>
      </c>
      <c r="F49">
        <v>8.2023681593551598E-2</v>
      </c>
      <c r="G49" s="3">
        <v>70433.414774953999</v>
      </c>
      <c r="H49">
        <v>2881.7406498086998</v>
      </c>
      <c r="I49">
        <f t="shared" si="2"/>
        <v>28173365.909981597</v>
      </c>
      <c r="J49">
        <v>100</v>
      </c>
      <c r="K49" s="5">
        <f t="shared" si="3"/>
        <v>281733659.09981602</v>
      </c>
    </row>
    <row r="50" spans="1:11" hidden="1" x14ac:dyDescent="0.25">
      <c r="A50" t="s">
        <v>35</v>
      </c>
      <c r="B50" t="s">
        <v>10</v>
      </c>
      <c r="C50">
        <v>34</v>
      </c>
      <c r="D50" s="3">
        <v>1</v>
      </c>
      <c r="E50">
        <v>31.927870619991499</v>
      </c>
      <c r="F50">
        <v>0.10696205319197</v>
      </c>
      <c r="G50" s="3">
        <v>63232.738505140303</v>
      </c>
      <c r="H50">
        <v>3439.47594053578</v>
      </c>
      <c r="I50">
        <f t="shared" si="2"/>
        <v>25293095.402056124</v>
      </c>
      <c r="J50">
        <v>89</v>
      </c>
      <c r="K50" s="5">
        <f t="shared" si="3"/>
        <v>284192083.16916996</v>
      </c>
    </row>
    <row r="51" spans="1:11" hidden="1" x14ac:dyDescent="0.25">
      <c r="A51" t="s">
        <v>35</v>
      </c>
      <c r="B51" t="s">
        <v>21</v>
      </c>
      <c r="C51">
        <v>2</v>
      </c>
      <c r="D51" s="3">
        <v>1</v>
      </c>
      <c r="E51">
        <v>30.2342396197492</v>
      </c>
      <c r="F51">
        <v>0.12859221084707201</v>
      </c>
      <c r="G51" s="3">
        <v>140080.89742410099</v>
      </c>
      <c r="H51">
        <v>7947.4625225993796</v>
      </c>
      <c r="I51">
        <f t="shared" si="2"/>
        <v>56032358.969640397</v>
      </c>
      <c r="J51">
        <v>76</v>
      </c>
      <c r="K51" s="5">
        <f t="shared" si="3"/>
        <v>737267881.179479</v>
      </c>
    </row>
    <row r="52" spans="1:11" hidden="1" x14ac:dyDescent="0.25">
      <c r="A52" t="s">
        <v>35</v>
      </c>
      <c r="B52" t="s">
        <v>12</v>
      </c>
      <c r="C52">
        <v>35</v>
      </c>
      <c r="D52" s="3">
        <v>1</v>
      </c>
      <c r="E52">
        <v>27.962577924009299</v>
      </c>
      <c r="F52">
        <v>0.16593860767314</v>
      </c>
      <c r="G52" s="3">
        <v>376191.52502763103</v>
      </c>
      <c r="H52">
        <v>27494.848975606699</v>
      </c>
      <c r="I52">
        <f t="shared" si="2"/>
        <v>150476610.01105243</v>
      </c>
      <c r="J52">
        <v>151</v>
      </c>
      <c r="K52" s="5">
        <f t="shared" si="3"/>
        <v>996533841.13279748</v>
      </c>
    </row>
    <row r="53" spans="1:11" hidden="1" x14ac:dyDescent="0.25">
      <c r="A53" t="s">
        <v>35</v>
      </c>
      <c r="B53" t="s">
        <v>14</v>
      </c>
      <c r="C53">
        <v>16</v>
      </c>
      <c r="D53" s="3">
        <v>1</v>
      </c>
      <c r="E53">
        <v>25.106082541687901</v>
      </c>
      <c r="F53">
        <v>1.03718618802496E-2</v>
      </c>
      <c r="G53" s="3">
        <v>1299434.04734277</v>
      </c>
      <c r="H53">
        <v>5863.3506244291602</v>
      </c>
      <c r="I53">
        <f t="shared" si="2"/>
        <v>519773618.93710798</v>
      </c>
      <c r="J53">
        <v>184</v>
      </c>
      <c r="K53" s="5">
        <f t="shared" si="3"/>
        <v>2824856624.658196</v>
      </c>
    </row>
    <row r="54" spans="1:11" hidden="1" x14ac:dyDescent="0.25">
      <c r="A54" t="s">
        <v>35</v>
      </c>
      <c r="B54" t="s">
        <v>23</v>
      </c>
      <c r="C54">
        <v>4</v>
      </c>
      <c r="D54" s="3">
        <v>1</v>
      </c>
      <c r="E54">
        <v>26.505449113592402</v>
      </c>
      <c r="F54">
        <v>1.4426624145425899E-2</v>
      </c>
      <c r="G54" s="3">
        <v>707386.427530844</v>
      </c>
      <c r="H54">
        <v>4440.8242456041398</v>
      </c>
      <c r="I54">
        <f t="shared" si="2"/>
        <v>282954571.01233757</v>
      </c>
      <c r="J54">
        <v>97</v>
      </c>
      <c r="K54" s="5">
        <f t="shared" si="3"/>
        <v>2917057433.1168823</v>
      </c>
    </row>
    <row r="55" spans="1:11" hidden="1" x14ac:dyDescent="0.25">
      <c r="A55" t="s">
        <v>35</v>
      </c>
      <c r="B55" t="s">
        <v>25</v>
      </c>
      <c r="C55">
        <v>5</v>
      </c>
      <c r="D55" s="3">
        <v>1</v>
      </c>
      <c r="E55">
        <v>24.874481728227099</v>
      </c>
      <c r="F55">
        <v>5.6816231585732999E-2</v>
      </c>
      <c r="G55" s="3">
        <v>1437304.7671838601</v>
      </c>
      <c r="H55">
        <v>35280.0137558227</v>
      </c>
      <c r="I55">
        <f t="shared" si="2"/>
        <v>574921906.87354398</v>
      </c>
      <c r="J55">
        <v>118</v>
      </c>
      <c r="K55" s="5">
        <f t="shared" si="3"/>
        <v>4872219549.7757959</v>
      </c>
    </row>
    <row r="56" spans="1:11" hidden="1" x14ac:dyDescent="0.25">
      <c r="A56" t="s">
        <v>35</v>
      </c>
      <c r="B56" t="s">
        <v>16</v>
      </c>
      <c r="C56">
        <v>14</v>
      </c>
      <c r="D56" s="3">
        <v>2</v>
      </c>
      <c r="E56">
        <v>30.062090066630098</v>
      </c>
      <c r="F56">
        <v>0.11615839417259299</v>
      </c>
      <c r="G56" s="3">
        <v>150932.10992055599</v>
      </c>
      <c r="H56">
        <v>7651.1636054349201</v>
      </c>
      <c r="I56">
        <f t="shared" ref="I56:I85" si="4">G56*10*40</f>
        <v>60372843.968222395</v>
      </c>
      <c r="J56">
        <v>148</v>
      </c>
      <c r="K56" s="5">
        <f t="shared" ref="K56:K85" si="5">((I56/J56)*1000)</f>
        <v>407924621.40690809</v>
      </c>
    </row>
    <row r="57" spans="1:11" hidden="1" x14ac:dyDescent="0.25">
      <c r="A57" t="s">
        <v>35</v>
      </c>
      <c r="B57" t="s">
        <v>9</v>
      </c>
      <c r="C57">
        <v>42</v>
      </c>
      <c r="D57" s="3">
        <v>2</v>
      </c>
      <c r="E57">
        <v>31.414288159590999</v>
      </c>
      <c r="F57">
        <v>0.28560983327758099</v>
      </c>
      <c r="G57" s="3">
        <v>82132.920188554795</v>
      </c>
      <c r="H57">
        <v>11276.399926072099</v>
      </c>
      <c r="I57">
        <f t="shared" si="4"/>
        <v>32853168.075421918</v>
      </c>
      <c r="J57">
        <v>79</v>
      </c>
      <c r="K57" s="5">
        <f t="shared" si="5"/>
        <v>415862887.03065723</v>
      </c>
    </row>
    <row r="58" spans="1:11" hidden="1" x14ac:dyDescent="0.25">
      <c r="A58" t="s">
        <v>35</v>
      </c>
      <c r="B58" t="s">
        <v>7</v>
      </c>
      <c r="C58">
        <v>3</v>
      </c>
      <c r="D58" s="3">
        <v>2</v>
      </c>
      <c r="E58">
        <v>30.774369090550799</v>
      </c>
      <c r="F58">
        <v>0.25432583309523799</v>
      </c>
      <c r="G58" s="3">
        <v>110718.62880613899</v>
      </c>
      <c r="H58">
        <v>12862.7773539722</v>
      </c>
      <c r="I58">
        <f t="shared" si="4"/>
        <v>44287451.522455595</v>
      </c>
      <c r="J58">
        <v>86</v>
      </c>
      <c r="K58" s="5">
        <f t="shared" si="5"/>
        <v>514970366.54018134</v>
      </c>
    </row>
    <row r="59" spans="1:11" hidden="1" x14ac:dyDescent="0.25">
      <c r="A59" t="s">
        <v>35</v>
      </c>
      <c r="B59" t="s">
        <v>22</v>
      </c>
      <c r="C59">
        <v>20</v>
      </c>
      <c r="D59" s="3">
        <v>2</v>
      </c>
      <c r="E59">
        <v>30.0532767814233</v>
      </c>
      <c r="F59">
        <v>0.121203548579196</v>
      </c>
      <c r="G59" s="3">
        <v>151523.69685497499</v>
      </c>
      <c r="H59">
        <v>8096.3661642183597</v>
      </c>
      <c r="I59">
        <f t="shared" si="4"/>
        <v>60609478.741989993</v>
      </c>
      <c r="J59">
        <v>101</v>
      </c>
      <c r="K59" s="5">
        <f t="shared" si="5"/>
        <v>600093848.93059397</v>
      </c>
    </row>
    <row r="60" spans="1:11" hidden="1" x14ac:dyDescent="0.25">
      <c r="A60" t="s">
        <v>35</v>
      </c>
      <c r="B60" t="s">
        <v>11</v>
      </c>
      <c r="C60">
        <v>39</v>
      </c>
      <c r="D60" s="3">
        <v>2</v>
      </c>
      <c r="E60">
        <v>27.745341836301201</v>
      </c>
      <c r="F60">
        <v>0.10390816503162099</v>
      </c>
      <c r="G60" s="3">
        <v>412993.96454649098</v>
      </c>
      <c r="H60">
        <v>18698.6956881263</v>
      </c>
      <c r="I60">
        <f t="shared" si="4"/>
        <v>165197585.81859639</v>
      </c>
      <c r="J60">
        <v>152</v>
      </c>
      <c r="K60" s="5">
        <f t="shared" si="5"/>
        <v>1086826222.4907658</v>
      </c>
    </row>
    <row r="61" spans="1:11" hidden="1" x14ac:dyDescent="0.25">
      <c r="A61" t="s">
        <v>35</v>
      </c>
      <c r="B61" t="s">
        <v>13</v>
      </c>
      <c r="C61">
        <v>32</v>
      </c>
      <c r="D61" s="3">
        <v>2</v>
      </c>
      <c r="E61">
        <v>28.099117403051299</v>
      </c>
      <c r="F61">
        <v>8.1388382771664006E-2</v>
      </c>
      <c r="G61" s="3">
        <v>354048.012647692</v>
      </c>
      <c r="H61">
        <v>12581.511679982799</v>
      </c>
      <c r="I61">
        <f t="shared" si="4"/>
        <v>141619205.05907682</v>
      </c>
      <c r="J61">
        <v>77</v>
      </c>
      <c r="K61" s="5">
        <f t="shared" si="5"/>
        <v>1839210455.3126857</v>
      </c>
    </row>
    <row r="62" spans="1:11" hidden="1" x14ac:dyDescent="0.25">
      <c r="A62" t="s">
        <v>35</v>
      </c>
      <c r="B62" t="s">
        <v>15</v>
      </c>
      <c r="C62">
        <v>8</v>
      </c>
      <c r="D62" s="3">
        <v>2</v>
      </c>
      <c r="E62">
        <v>26.7070677557065</v>
      </c>
      <c r="F62">
        <v>5.4142146132787602E-2</v>
      </c>
      <c r="G62" s="3">
        <v>648157.17444683099</v>
      </c>
      <c r="H62">
        <v>15346.220696606</v>
      </c>
      <c r="I62">
        <f t="shared" si="4"/>
        <v>259262869.77873239</v>
      </c>
      <c r="J62">
        <v>130</v>
      </c>
      <c r="K62" s="5">
        <f t="shared" si="5"/>
        <v>1994329767.5287106</v>
      </c>
    </row>
    <row r="63" spans="1:11" hidden="1" x14ac:dyDescent="0.25">
      <c r="A63" t="s">
        <v>35</v>
      </c>
      <c r="B63" t="s">
        <v>20</v>
      </c>
      <c r="C63">
        <v>13</v>
      </c>
      <c r="D63" s="3">
        <v>2</v>
      </c>
      <c r="E63">
        <v>26.5359095473389</v>
      </c>
      <c r="F63">
        <v>1.8481982252588201E-2</v>
      </c>
      <c r="G63" s="3">
        <v>698090.34308814001</v>
      </c>
      <c r="H63">
        <v>5619.6681710063804</v>
      </c>
      <c r="I63">
        <f t="shared" si="4"/>
        <v>279236137.23525596</v>
      </c>
      <c r="J63">
        <v>128</v>
      </c>
      <c r="K63" s="5">
        <f t="shared" si="5"/>
        <v>2181532322.1504374</v>
      </c>
    </row>
    <row r="64" spans="1:11" hidden="1" x14ac:dyDescent="0.25">
      <c r="A64" t="s">
        <v>35</v>
      </c>
      <c r="B64" t="s">
        <v>24</v>
      </c>
      <c r="C64">
        <v>12</v>
      </c>
      <c r="D64" s="3">
        <v>2</v>
      </c>
      <c r="E64">
        <v>25.117611496375002</v>
      </c>
      <c r="F64">
        <v>5.0130902243085099E-2</v>
      </c>
      <c r="G64" s="3">
        <v>1293135.6656175</v>
      </c>
      <c r="H64">
        <v>28127.4737556652</v>
      </c>
      <c r="I64">
        <f t="shared" si="4"/>
        <v>517254266.24699998</v>
      </c>
      <c r="J64">
        <v>151</v>
      </c>
      <c r="K64" s="5">
        <f t="shared" si="5"/>
        <v>3425524942.0331125</v>
      </c>
    </row>
    <row r="65" spans="1:11" hidden="1" x14ac:dyDescent="0.25">
      <c r="A65" t="s">
        <v>35</v>
      </c>
      <c r="B65" t="s">
        <v>18</v>
      </c>
      <c r="C65">
        <v>7</v>
      </c>
      <c r="D65" s="3">
        <v>2</v>
      </c>
      <c r="E65">
        <v>24.516826990191099</v>
      </c>
      <c r="F65">
        <v>8.6797527528535104E-2</v>
      </c>
      <c r="G65" s="3">
        <v>1679451.24826515</v>
      </c>
      <c r="H65">
        <v>63743.053934015203</v>
      </c>
      <c r="I65">
        <f t="shared" si="4"/>
        <v>671780499.30606008</v>
      </c>
      <c r="J65">
        <v>133</v>
      </c>
      <c r="K65" s="5">
        <f t="shared" si="5"/>
        <v>5050981197.7899256</v>
      </c>
    </row>
    <row r="66" spans="1:11" x14ac:dyDescent="0.25">
      <c r="A66" t="s">
        <v>34</v>
      </c>
      <c r="B66" t="s">
        <v>33</v>
      </c>
      <c r="C66">
        <v>23</v>
      </c>
      <c r="D66" s="3">
        <v>2</v>
      </c>
      <c r="E66">
        <v>24.5167234899444</v>
      </c>
      <c r="F66">
        <v>0.115319160349307</v>
      </c>
      <c r="G66" s="3">
        <v>1505365.6632705701</v>
      </c>
      <c r="H66">
        <v>80301.869402595607</v>
      </c>
      <c r="I66">
        <f t="shared" si="4"/>
        <v>602146265.30822802</v>
      </c>
      <c r="J66" s="23">
        <v>134</v>
      </c>
      <c r="K66" s="5">
        <f t="shared" si="5"/>
        <v>4493628845.5837908</v>
      </c>
    </row>
    <row r="67" spans="1:11" x14ac:dyDescent="0.25">
      <c r="A67" t="s">
        <v>34</v>
      </c>
      <c r="B67" t="s">
        <v>14</v>
      </c>
      <c r="C67">
        <v>24</v>
      </c>
      <c r="D67" s="3">
        <v>1</v>
      </c>
      <c r="E67">
        <v>22.611764299733501</v>
      </c>
      <c r="F67">
        <v>5.7891445793503402E-2</v>
      </c>
      <c r="G67" s="3">
        <v>3658362.0773570901</v>
      </c>
      <c r="H67">
        <v>98681.566682840203</v>
      </c>
      <c r="I67">
        <f t="shared" si="4"/>
        <v>1463344830.942836</v>
      </c>
      <c r="J67" s="23">
        <v>125</v>
      </c>
      <c r="K67" s="5">
        <f t="shared" si="5"/>
        <v>11706758647.542688</v>
      </c>
    </row>
    <row r="68" spans="1:11" x14ac:dyDescent="0.25">
      <c r="A68" t="s">
        <v>34</v>
      </c>
      <c r="B68" t="s">
        <v>21</v>
      </c>
      <c r="C68">
        <v>25</v>
      </c>
      <c r="D68" s="3">
        <v>1</v>
      </c>
      <c r="E68">
        <v>21.8758496913049</v>
      </c>
      <c r="F68">
        <v>8.1240220908807795E-2</v>
      </c>
      <c r="G68" s="3">
        <v>5158098.8141883397</v>
      </c>
      <c r="H68">
        <v>195428.46731913599</v>
      </c>
      <c r="I68">
        <f t="shared" si="4"/>
        <v>2063239525.6753359</v>
      </c>
      <c r="J68" s="23">
        <v>76</v>
      </c>
      <c r="K68" s="5">
        <f t="shared" si="5"/>
        <v>27147888495.728104</v>
      </c>
    </row>
    <row r="69" spans="1:11" x14ac:dyDescent="0.25">
      <c r="A69" t="s">
        <v>34</v>
      </c>
      <c r="B69" t="s">
        <v>9</v>
      </c>
      <c r="C69">
        <v>26</v>
      </c>
      <c r="D69" s="3">
        <v>2</v>
      </c>
      <c r="E69">
        <v>23.356949869500799</v>
      </c>
      <c r="F69">
        <v>0.16605635845609401</v>
      </c>
      <c r="G69" s="3">
        <v>2588561.4847476701</v>
      </c>
      <c r="H69">
        <v>196147.926063519</v>
      </c>
      <c r="I69">
        <f t="shared" si="4"/>
        <v>1035424593.8990681</v>
      </c>
      <c r="J69" s="23">
        <v>141</v>
      </c>
      <c r="K69" s="5">
        <f t="shared" si="5"/>
        <v>7343436836.1636038</v>
      </c>
    </row>
    <row r="70" spans="1:11" x14ac:dyDescent="0.25">
      <c r="A70" t="s">
        <v>34</v>
      </c>
      <c r="B70" t="s">
        <v>27</v>
      </c>
      <c r="C70">
        <v>27</v>
      </c>
      <c r="D70" s="3">
        <v>1</v>
      </c>
      <c r="E70">
        <v>23.6694266314144</v>
      </c>
      <c r="F70">
        <v>6.2124283049635999E-2</v>
      </c>
      <c r="G70" s="3">
        <v>2233648.5798998298</v>
      </c>
      <c r="H70">
        <v>65219.339279835898</v>
      </c>
      <c r="I70">
        <f t="shared" si="4"/>
        <v>893459431.95993185</v>
      </c>
      <c r="J70" s="23">
        <v>66</v>
      </c>
      <c r="K70" s="5">
        <f t="shared" si="5"/>
        <v>13537264120.605028</v>
      </c>
    </row>
    <row r="71" spans="1:11" x14ac:dyDescent="0.25">
      <c r="A71" t="s">
        <v>34</v>
      </c>
      <c r="B71" t="s">
        <v>12</v>
      </c>
      <c r="C71">
        <v>28</v>
      </c>
      <c r="D71" s="3">
        <v>1</v>
      </c>
      <c r="E71">
        <v>24.195664482404101</v>
      </c>
      <c r="F71">
        <v>3.1606364197955997E-2</v>
      </c>
      <c r="G71" s="3">
        <v>1747049.86888996</v>
      </c>
      <c r="H71">
        <v>25803.550463221702</v>
      </c>
      <c r="I71">
        <f t="shared" si="4"/>
        <v>698819947.55598402</v>
      </c>
      <c r="J71" s="23">
        <v>72</v>
      </c>
      <c r="K71" s="5">
        <f t="shared" si="5"/>
        <v>9705832604.9442215</v>
      </c>
    </row>
    <row r="72" spans="1:11" x14ac:dyDescent="0.25">
      <c r="A72" t="s">
        <v>34</v>
      </c>
      <c r="B72" t="s">
        <v>23</v>
      </c>
      <c r="C72">
        <v>29</v>
      </c>
      <c r="D72" s="3">
        <v>1</v>
      </c>
      <c r="E72">
        <v>22.566840108366801</v>
      </c>
      <c r="F72">
        <v>9.8393067234362697E-2</v>
      </c>
      <c r="G72" s="3">
        <v>3737555.13886216</v>
      </c>
      <c r="H72">
        <v>171143.55836907701</v>
      </c>
      <c r="I72">
        <f t="shared" si="4"/>
        <v>1495022055.5448639</v>
      </c>
      <c r="J72" s="23">
        <v>105</v>
      </c>
      <c r="K72" s="5">
        <f t="shared" si="5"/>
        <v>14238305290.903465</v>
      </c>
    </row>
    <row r="73" spans="1:11" x14ac:dyDescent="0.25">
      <c r="A73" t="s">
        <v>34</v>
      </c>
      <c r="B73" t="s">
        <v>18</v>
      </c>
      <c r="C73">
        <v>30</v>
      </c>
      <c r="D73" s="3">
        <v>2</v>
      </c>
      <c r="E73">
        <v>23.971801790281098</v>
      </c>
      <c r="F73">
        <v>0.157566464522095</v>
      </c>
      <c r="G73" s="3">
        <v>1942767.76005601</v>
      </c>
      <c r="H73">
        <v>145246.36301256999</v>
      </c>
      <c r="I73">
        <f t="shared" si="4"/>
        <v>777107104.02240396</v>
      </c>
      <c r="J73" s="23">
        <v>120</v>
      </c>
      <c r="K73" s="5">
        <f t="shared" si="5"/>
        <v>6475892533.5200329</v>
      </c>
    </row>
    <row r="74" spans="1:11" x14ac:dyDescent="0.25">
      <c r="A74" t="s">
        <v>34</v>
      </c>
      <c r="B74" t="s">
        <v>16</v>
      </c>
      <c r="C74">
        <v>31</v>
      </c>
      <c r="D74" s="3">
        <v>2</v>
      </c>
      <c r="E74">
        <v>24.347146202647401</v>
      </c>
      <c r="F74">
        <v>0.12912351702020899</v>
      </c>
      <c r="G74" s="3">
        <v>1629723.5542566199</v>
      </c>
      <c r="H74">
        <v>99816.990332595495</v>
      </c>
      <c r="I74">
        <f t="shared" si="4"/>
        <v>651889421.70264792</v>
      </c>
      <c r="J74" s="23">
        <v>113</v>
      </c>
      <c r="K74" s="5">
        <f t="shared" si="5"/>
        <v>5768932935.4216633</v>
      </c>
    </row>
    <row r="75" spans="1:11" x14ac:dyDescent="0.25">
      <c r="A75" t="s">
        <v>0</v>
      </c>
      <c r="B75" t="s">
        <v>13</v>
      </c>
      <c r="C75">
        <v>32</v>
      </c>
      <c r="D75" s="3">
        <v>2</v>
      </c>
      <c r="E75">
        <v>23.884429064980999</v>
      </c>
      <c r="F75">
        <v>4.2854493701676898E-2</v>
      </c>
      <c r="G75" s="3">
        <v>1654326.7511960799</v>
      </c>
      <c r="H75">
        <v>33803.311766767001</v>
      </c>
      <c r="I75">
        <f t="shared" si="4"/>
        <v>661730700.47843194</v>
      </c>
      <c r="J75" s="23">
        <v>77</v>
      </c>
      <c r="K75" s="5">
        <f t="shared" si="5"/>
        <v>8593905201.0185966</v>
      </c>
    </row>
    <row r="76" spans="1:11" x14ac:dyDescent="0.25">
      <c r="A76" t="s">
        <v>34</v>
      </c>
      <c r="B76" t="s">
        <v>8</v>
      </c>
      <c r="C76">
        <v>33</v>
      </c>
      <c r="D76" s="3">
        <v>1</v>
      </c>
      <c r="E76">
        <v>23.5296629068628</v>
      </c>
      <c r="F76">
        <v>1.51283203019694E-2</v>
      </c>
      <c r="G76" s="3">
        <v>2383509.0389153198</v>
      </c>
      <c r="H76">
        <v>16846.472474648501</v>
      </c>
      <c r="I76">
        <f t="shared" si="4"/>
        <v>953403615.5661279</v>
      </c>
      <c r="J76" s="23">
        <v>82</v>
      </c>
      <c r="K76" s="5">
        <f t="shared" si="5"/>
        <v>11626873360.562534</v>
      </c>
    </row>
    <row r="77" spans="1:11" x14ac:dyDescent="0.25">
      <c r="A77" t="s">
        <v>0</v>
      </c>
      <c r="B77" t="s">
        <v>10</v>
      </c>
      <c r="C77">
        <v>34</v>
      </c>
      <c r="D77" s="3">
        <v>1</v>
      </c>
      <c r="E77">
        <v>23.252914861902401</v>
      </c>
      <c r="F77">
        <v>9.0776981073121099E-2</v>
      </c>
      <c r="G77" s="3">
        <v>2240701.9822446001</v>
      </c>
      <c r="H77">
        <v>98647.025133986695</v>
      </c>
      <c r="I77">
        <f t="shared" si="4"/>
        <v>896280792.89784002</v>
      </c>
      <c r="J77" s="23">
        <v>89</v>
      </c>
      <c r="K77" s="5">
        <f t="shared" si="5"/>
        <v>10070570706.717302</v>
      </c>
    </row>
    <row r="78" spans="1:11" x14ac:dyDescent="0.25">
      <c r="A78" t="s">
        <v>0</v>
      </c>
      <c r="B78" t="s">
        <v>12</v>
      </c>
      <c r="C78">
        <v>35</v>
      </c>
      <c r="D78" s="3">
        <v>1</v>
      </c>
      <c r="E78">
        <v>22.5198310474237</v>
      </c>
      <c r="F78">
        <v>4.0121508888027603E-2</v>
      </c>
      <c r="G78" s="3">
        <v>3183213.0516249998</v>
      </c>
      <c r="H78">
        <v>60982.131090447001</v>
      </c>
      <c r="I78">
        <f t="shared" si="4"/>
        <v>1273285220.6500001</v>
      </c>
      <c r="J78" s="23">
        <v>151</v>
      </c>
      <c r="K78" s="5">
        <f t="shared" si="5"/>
        <v>8432352454.6357613</v>
      </c>
    </row>
    <row r="79" spans="1:11" x14ac:dyDescent="0.25">
      <c r="A79" t="s">
        <v>34</v>
      </c>
      <c r="B79" t="s">
        <v>25</v>
      </c>
      <c r="C79">
        <v>36</v>
      </c>
      <c r="D79" s="3">
        <v>1</v>
      </c>
      <c r="E79">
        <v>23.8234026286305</v>
      </c>
      <c r="F79">
        <v>3.9813181143637598E-2</v>
      </c>
      <c r="G79" s="3">
        <v>2078481.3066068001</v>
      </c>
      <c r="H79">
        <v>38573.478101794703</v>
      </c>
      <c r="I79">
        <f t="shared" si="4"/>
        <v>831392522.64271998</v>
      </c>
      <c r="J79" s="23">
        <v>78</v>
      </c>
      <c r="K79" s="5">
        <f t="shared" si="5"/>
        <v>10658878495.419487</v>
      </c>
    </row>
    <row r="80" spans="1:11" x14ac:dyDescent="0.25">
      <c r="A80" t="s">
        <v>34</v>
      </c>
      <c r="B80" t="s">
        <v>6</v>
      </c>
      <c r="C80">
        <v>37</v>
      </c>
      <c r="D80" s="3">
        <v>1</v>
      </c>
      <c r="E80">
        <v>23.718907782159299</v>
      </c>
      <c r="F80">
        <v>8.4559905893339102E-2</v>
      </c>
      <c r="G80" s="3">
        <v>2183195.6589909298</v>
      </c>
      <c r="H80">
        <v>86068.860730559798</v>
      </c>
      <c r="I80">
        <f t="shared" si="4"/>
        <v>873278263.59637201</v>
      </c>
      <c r="J80" s="23">
        <v>155</v>
      </c>
      <c r="K80" s="5">
        <f t="shared" si="5"/>
        <v>5634053313.5249815</v>
      </c>
    </row>
    <row r="81" spans="1:11" x14ac:dyDescent="0.25">
      <c r="A81" t="s">
        <v>34</v>
      </c>
      <c r="B81" t="s">
        <v>24</v>
      </c>
      <c r="C81">
        <v>38</v>
      </c>
      <c r="D81" s="3">
        <v>2</v>
      </c>
      <c r="E81">
        <v>25.8570295158082</v>
      </c>
      <c r="F81">
        <v>1.1685866521171699E-2</v>
      </c>
      <c r="G81" s="3">
        <v>804777.591524677</v>
      </c>
      <c r="H81">
        <v>4384.4282229283599</v>
      </c>
      <c r="I81">
        <f t="shared" si="4"/>
        <v>321911036.60987079</v>
      </c>
      <c r="J81" s="23">
        <v>80</v>
      </c>
      <c r="K81" s="5">
        <f t="shared" si="5"/>
        <v>4023887957.623385</v>
      </c>
    </row>
    <row r="82" spans="1:11" x14ac:dyDescent="0.25">
      <c r="A82" t="s">
        <v>0</v>
      </c>
      <c r="B82" t="s">
        <v>11</v>
      </c>
      <c r="C82">
        <v>39</v>
      </c>
      <c r="D82" s="3">
        <v>2</v>
      </c>
      <c r="E82">
        <v>22.0864721322882</v>
      </c>
      <c r="F82">
        <v>1.4941350011646801E-2</v>
      </c>
      <c r="G82" s="3">
        <v>3918233.3570623002</v>
      </c>
      <c r="H82">
        <v>28082.062659875101</v>
      </c>
      <c r="I82">
        <f t="shared" si="4"/>
        <v>1567293342.8249202</v>
      </c>
      <c r="J82" s="23">
        <v>152</v>
      </c>
      <c r="K82" s="5">
        <f t="shared" si="5"/>
        <v>10311140413.321844</v>
      </c>
    </row>
    <row r="83" spans="1:11" x14ac:dyDescent="0.25">
      <c r="A83" t="s">
        <v>34</v>
      </c>
      <c r="B83" t="s">
        <v>17</v>
      </c>
      <c r="C83">
        <v>40</v>
      </c>
      <c r="D83" s="3">
        <v>1</v>
      </c>
      <c r="E83">
        <v>24.005165068306098</v>
      </c>
      <c r="F83">
        <v>5.24063479756397E-2</v>
      </c>
      <c r="G83" s="3">
        <v>1909660.67466238</v>
      </c>
      <c r="H83">
        <v>46357.668571561197</v>
      </c>
      <c r="I83">
        <f t="shared" si="4"/>
        <v>763864269.86495197</v>
      </c>
      <c r="J83" s="23">
        <v>139</v>
      </c>
      <c r="K83" s="5">
        <f t="shared" si="5"/>
        <v>5495426401.9061289</v>
      </c>
    </row>
    <row r="84" spans="1:11" x14ac:dyDescent="0.25">
      <c r="A84" t="s">
        <v>0</v>
      </c>
      <c r="B84" t="s">
        <v>19</v>
      </c>
      <c r="C84">
        <v>41</v>
      </c>
      <c r="D84" s="3">
        <v>1</v>
      </c>
      <c r="E84">
        <v>24.478538057857101</v>
      </c>
      <c r="F84">
        <v>5.39320450740065E-2</v>
      </c>
      <c r="G84" s="3">
        <v>1244232.0326371701</v>
      </c>
      <c r="H84">
        <v>32038.882081597199</v>
      </c>
      <c r="I84">
        <f t="shared" si="4"/>
        <v>497692813.05486798</v>
      </c>
      <c r="J84" s="23">
        <v>100</v>
      </c>
      <c r="K84" s="5">
        <f t="shared" si="5"/>
        <v>4976928130.5486803</v>
      </c>
    </row>
    <row r="85" spans="1:11" x14ac:dyDescent="0.25">
      <c r="A85" t="s">
        <v>0</v>
      </c>
      <c r="B85" t="s">
        <v>9</v>
      </c>
      <c r="C85">
        <v>42</v>
      </c>
      <c r="D85" s="3">
        <v>2</v>
      </c>
      <c r="E85">
        <v>23.840142027760599</v>
      </c>
      <c r="F85">
        <v>2.1750371573984299E-2</v>
      </c>
      <c r="G85" s="3">
        <v>1689667.8336326701</v>
      </c>
      <c r="H85">
        <v>17664.7823157286</v>
      </c>
      <c r="I85">
        <f t="shared" si="4"/>
        <v>675867133.45306802</v>
      </c>
      <c r="J85" s="23">
        <v>79</v>
      </c>
      <c r="K85" s="5">
        <f t="shared" si="5"/>
        <v>8555280170.2919998</v>
      </c>
    </row>
    <row r="86" spans="1:11" hidden="1" x14ac:dyDescent="0.25">
      <c r="A86" t="s">
        <v>29</v>
      </c>
      <c r="B86" t="s">
        <v>18</v>
      </c>
      <c r="C86">
        <v>7</v>
      </c>
      <c r="D86" s="3">
        <v>2</v>
      </c>
      <c r="E86">
        <v>25.643716508421299</v>
      </c>
      <c r="F86">
        <v>1.3788756838052901E-2</v>
      </c>
      <c r="G86" s="3">
        <v>1026421.32635857</v>
      </c>
      <c r="H86">
        <v>6123.3229329662199</v>
      </c>
      <c r="I86">
        <f t="shared" ref="I86:I125" si="6">G86*10*40</f>
        <v>410568530.543428</v>
      </c>
      <c r="J86">
        <v>96.5</v>
      </c>
      <c r="K86" s="5">
        <f t="shared" ref="K86:K125" si="7">((I86/J86)*1000)</f>
        <v>4254596171.4344873</v>
      </c>
    </row>
    <row r="87" spans="1:11" hidden="1" x14ac:dyDescent="0.25">
      <c r="A87" t="s">
        <v>29</v>
      </c>
      <c r="B87" t="s">
        <v>23</v>
      </c>
      <c r="C87">
        <v>8</v>
      </c>
      <c r="D87" s="3">
        <v>2</v>
      </c>
      <c r="E87">
        <v>23.014023278939899</v>
      </c>
      <c r="F87">
        <v>3.99109085795201E-2</v>
      </c>
      <c r="G87" s="3">
        <v>3196379.0864857198</v>
      </c>
      <c r="H87">
        <v>54852.159068124303</v>
      </c>
      <c r="I87">
        <f t="shared" si="6"/>
        <v>1278551634.5942879</v>
      </c>
      <c r="J87">
        <v>157</v>
      </c>
      <c r="K87" s="5">
        <f t="shared" si="7"/>
        <v>8143640984.6769924</v>
      </c>
    </row>
    <row r="88" spans="1:11" hidden="1" x14ac:dyDescent="0.25">
      <c r="A88" t="s">
        <v>29</v>
      </c>
      <c r="B88" t="s">
        <v>30</v>
      </c>
      <c r="C88">
        <v>9</v>
      </c>
      <c r="D88" s="3">
        <v>2</v>
      </c>
      <c r="E88">
        <v>30.528751928658501</v>
      </c>
      <c r="F88">
        <v>4.3951569648423401E-2</v>
      </c>
      <c r="G88" s="3">
        <v>124449.36437720701</v>
      </c>
      <c r="H88">
        <v>2362.6044358080699</v>
      </c>
      <c r="I88">
        <f t="shared" si="6"/>
        <v>49779745.750882804</v>
      </c>
      <c r="J88">
        <v>182.2</v>
      </c>
      <c r="K88" s="5">
        <f t="shared" si="7"/>
        <v>273214850.44392323</v>
      </c>
    </row>
    <row r="89" spans="1:11" hidden="1" x14ac:dyDescent="0.25">
      <c r="A89" t="s">
        <v>29</v>
      </c>
      <c r="B89" t="s">
        <v>27</v>
      </c>
      <c r="C89">
        <v>11</v>
      </c>
      <c r="D89" s="3">
        <v>2</v>
      </c>
      <c r="E89">
        <v>27.5081016927811</v>
      </c>
      <c r="F89">
        <v>0.116734869141812</v>
      </c>
      <c r="G89" s="3">
        <v>459147.241823747</v>
      </c>
      <c r="H89">
        <v>22851.232280235701</v>
      </c>
      <c r="I89">
        <f t="shared" si="6"/>
        <v>183658896.7294988</v>
      </c>
      <c r="J89">
        <v>128.19999999999999</v>
      </c>
      <c r="K89" s="5">
        <f t="shared" si="7"/>
        <v>1432596698.3580251</v>
      </c>
    </row>
    <row r="90" spans="1:11" hidden="1" x14ac:dyDescent="0.25">
      <c r="A90" t="s">
        <v>29</v>
      </c>
      <c r="B90" t="s">
        <v>14</v>
      </c>
      <c r="C90">
        <v>13</v>
      </c>
      <c r="D90" s="3">
        <v>2</v>
      </c>
      <c r="E90">
        <v>30.565553263076399</v>
      </c>
      <c r="F90">
        <v>0.117142910049437</v>
      </c>
      <c r="G90" s="3">
        <v>122575.03033000699</v>
      </c>
      <c r="H90">
        <v>6124.5422400699299</v>
      </c>
      <c r="I90">
        <f t="shared" si="6"/>
        <v>49030012.132002793</v>
      </c>
      <c r="J90">
        <v>120.2</v>
      </c>
      <c r="K90" s="5">
        <f t="shared" si="7"/>
        <v>407903595.10817629</v>
      </c>
    </row>
    <row r="91" spans="1:11" hidden="1" x14ac:dyDescent="0.25">
      <c r="A91" t="s">
        <v>29</v>
      </c>
      <c r="B91" t="s">
        <v>7</v>
      </c>
      <c r="C91">
        <v>15</v>
      </c>
      <c r="D91" s="3">
        <v>2</v>
      </c>
      <c r="E91">
        <v>33.512568182066303</v>
      </c>
      <c r="F91">
        <v>2.2362582414295701E-2</v>
      </c>
      <c r="G91" s="3">
        <v>32969.504434237402</v>
      </c>
      <c r="H91">
        <v>337.33456690578998</v>
      </c>
      <c r="I91">
        <f t="shared" si="6"/>
        <v>13187801.77369496</v>
      </c>
      <c r="J91">
        <v>109.2</v>
      </c>
      <c r="K91" s="5">
        <f t="shared" si="7"/>
        <v>120767415.5100271</v>
      </c>
    </row>
    <row r="92" spans="1:11" hidden="1" x14ac:dyDescent="0.25">
      <c r="A92" t="s">
        <v>29</v>
      </c>
      <c r="B92" t="s">
        <v>21</v>
      </c>
      <c r="C92">
        <v>34</v>
      </c>
      <c r="D92" s="3">
        <v>2</v>
      </c>
      <c r="E92">
        <v>25.8060274813589</v>
      </c>
      <c r="F92">
        <v>8.1272575209474701E-2</v>
      </c>
      <c r="G92" s="3">
        <v>957306.01262229995</v>
      </c>
      <c r="H92">
        <v>33380.6889511193</v>
      </c>
      <c r="I92">
        <f t="shared" si="6"/>
        <v>382922405.04891998</v>
      </c>
      <c r="J92">
        <v>117.1</v>
      </c>
      <c r="K92" s="5">
        <f t="shared" si="7"/>
        <v>3270046157.54842</v>
      </c>
    </row>
    <row r="93" spans="1:11" hidden="1" x14ac:dyDescent="0.25">
      <c r="A93" t="s">
        <v>29</v>
      </c>
      <c r="B93" t="s">
        <v>13</v>
      </c>
      <c r="C93">
        <v>35</v>
      </c>
      <c r="D93" s="3">
        <v>2</v>
      </c>
      <c r="E93">
        <v>27.628476327780199</v>
      </c>
      <c r="F93">
        <v>8.9059619160789E-2</v>
      </c>
      <c r="G93" s="3">
        <v>435731.704888593</v>
      </c>
      <c r="H93">
        <v>16584.5981606405</v>
      </c>
      <c r="I93">
        <f t="shared" si="6"/>
        <v>174292681.95543721</v>
      </c>
      <c r="J93">
        <v>85.6</v>
      </c>
      <c r="K93" s="5">
        <f t="shared" si="7"/>
        <v>2036129462.0962291</v>
      </c>
    </row>
    <row r="94" spans="1:11" hidden="1" x14ac:dyDescent="0.25">
      <c r="A94" t="s">
        <v>29</v>
      </c>
      <c r="B94" t="s">
        <v>16</v>
      </c>
      <c r="C94">
        <v>37</v>
      </c>
      <c r="D94" s="3">
        <v>2</v>
      </c>
      <c r="E94">
        <v>30.551471758775101</v>
      </c>
      <c r="F94">
        <v>0.10229714437878699</v>
      </c>
      <c r="G94" s="3">
        <v>123299.715183793</v>
      </c>
      <c r="H94">
        <v>5387.8395680078802</v>
      </c>
      <c r="I94">
        <f t="shared" si="6"/>
        <v>49319886.073517203</v>
      </c>
      <c r="J94">
        <v>158.69999999999999</v>
      </c>
      <c r="K94" s="5">
        <f t="shared" si="7"/>
        <v>310774329.38574165</v>
      </c>
    </row>
    <row r="95" spans="1:11" hidden="1" x14ac:dyDescent="0.25">
      <c r="A95" t="s">
        <v>29</v>
      </c>
      <c r="B95" t="s">
        <v>6</v>
      </c>
      <c r="C95">
        <v>47</v>
      </c>
      <c r="D95" s="3">
        <v>2</v>
      </c>
      <c r="E95">
        <v>27.2265620051915</v>
      </c>
      <c r="F95">
        <v>0.17934682327002899</v>
      </c>
      <c r="G95" s="3">
        <v>519105.42135020602</v>
      </c>
      <c r="H95">
        <v>39280.716155656199</v>
      </c>
      <c r="I95">
        <f t="shared" si="6"/>
        <v>207642168.54008242</v>
      </c>
      <c r="J95">
        <v>251.3</v>
      </c>
      <c r="K95" s="5">
        <f t="shared" si="7"/>
        <v>826272059.45118356</v>
      </c>
    </row>
    <row r="96" spans="1:11" hidden="1" x14ac:dyDescent="0.25">
      <c r="A96" t="s">
        <v>29</v>
      </c>
      <c r="B96" t="s">
        <v>17</v>
      </c>
      <c r="C96">
        <v>57</v>
      </c>
      <c r="D96" s="3">
        <v>2</v>
      </c>
      <c r="E96">
        <v>30.6490657146453</v>
      </c>
      <c r="F96">
        <v>1.3339269136113699E-2</v>
      </c>
      <c r="G96" s="3">
        <v>118131.486399819</v>
      </c>
      <c r="H96">
        <v>682.28403925051396</v>
      </c>
      <c r="I96">
        <f t="shared" si="6"/>
        <v>47252594.559927598</v>
      </c>
      <c r="J96">
        <v>136.4</v>
      </c>
      <c r="K96" s="5">
        <f t="shared" si="7"/>
        <v>346426646.33378005</v>
      </c>
    </row>
    <row r="97" spans="1:11" hidden="1" x14ac:dyDescent="0.25">
      <c r="A97" t="s">
        <v>29</v>
      </c>
      <c r="B97" t="s">
        <v>28</v>
      </c>
      <c r="C97">
        <v>61</v>
      </c>
      <c r="D97" s="3">
        <v>2</v>
      </c>
      <c r="E97">
        <v>23.796403118099999</v>
      </c>
      <c r="F97">
        <v>0.105352023730062</v>
      </c>
      <c r="G97" s="3">
        <v>2281122.56085177</v>
      </c>
      <c r="H97">
        <v>102409.605595377</v>
      </c>
      <c r="I97">
        <f t="shared" si="6"/>
        <v>912449024.34070802</v>
      </c>
      <c r="J97">
        <v>138</v>
      </c>
      <c r="K97" s="5">
        <f t="shared" si="7"/>
        <v>6611949451.7442608</v>
      </c>
    </row>
    <row r="98" spans="1:11" hidden="1" x14ac:dyDescent="0.25">
      <c r="A98" t="s">
        <v>29</v>
      </c>
      <c r="B98" t="s">
        <v>11</v>
      </c>
      <c r="C98">
        <v>63</v>
      </c>
      <c r="D98" s="3">
        <v>2</v>
      </c>
      <c r="E98">
        <v>28.553801207944801</v>
      </c>
      <c r="F98">
        <v>4.8511120747151401E-2</v>
      </c>
      <c r="G98" s="3">
        <v>292072.94950279</v>
      </c>
      <c r="H98">
        <v>6085.0877431147201</v>
      </c>
      <c r="I98">
        <f t="shared" si="6"/>
        <v>116829179.80111599</v>
      </c>
      <c r="J98">
        <v>77.2</v>
      </c>
      <c r="K98" s="5">
        <f t="shared" si="7"/>
        <v>1513331344.5740411</v>
      </c>
    </row>
    <row r="99" spans="1:11" hidden="1" x14ac:dyDescent="0.25">
      <c r="A99" t="s">
        <v>29</v>
      </c>
      <c r="B99" t="s">
        <v>10</v>
      </c>
      <c r="C99">
        <v>68</v>
      </c>
      <c r="D99" s="3">
        <v>2</v>
      </c>
      <c r="E99">
        <v>25.279261213403</v>
      </c>
      <c r="F99">
        <v>0.21717331923989999</v>
      </c>
      <c r="G99" s="3">
        <v>1204862.5659203399</v>
      </c>
      <c r="H99">
        <v>109827.9402083</v>
      </c>
      <c r="I99">
        <f t="shared" si="6"/>
        <v>481945026.36813593</v>
      </c>
      <c r="J99">
        <v>220.8</v>
      </c>
      <c r="K99" s="5">
        <f t="shared" si="7"/>
        <v>2182722039.7107606</v>
      </c>
    </row>
    <row r="100" spans="1:11" hidden="1" x14ac:dyDescent="0.25">
      <c r="A100" t="s">
        <v>29</v>
      </c>
      <c r="B100" t="s">
        <v>9</v>
      </c>
      <c r="C100">
        <v>80</v>
      </c>
      <c r="D100" s="3">
        <v>2</v>
      </c>
      <c r="E100">
        <v>26.527527443876799</v>
      </c>
      <c r="F100">
        <v>8.8775314666613994E-2</v>
      </c>
      <c r="G100" s="3">
        <v>701036.82595688896</v>
      </c>
      <c r="H100">
        <v>26581.076693901101</v>
      </c>
      <c r="I100">
        <f t="shared" si="6"/>
        <v>280414730.38275558</v>
      </c>
      <c r="J100">
        <v>183.4</v>
      </c>
      <c r="K100" s="5">
        <f t="shared" si="7"/>
        <v>1528978900.6693323</v>
      </c>
    </row>
    <row r="101" spans="1:11" hidden="1" x14ac:dyDescent="0.25">
      <c r="A101" t="s">
        <v>29</v>
      </c>
      <c r="B101" t="s">
        <v>20</v>
      </c>
      <c r="C101">
        <v>86</v>
      </c>
      <c r="D101" s="3">
        <v>2</v>
      </c>
      <c r="E101">
        <v>27.957828728383902</v>
      </c>
      <c r="F101">
        <v>0.11734734269522</v>
      </c>
      <c r="G101" s="3">
        <v>378094.05466715602</v>
      </c>
      <c r="H101">
        <v>19435.8783892801</v>
      </c>
      <c r="I101">
        <f t="shared" si="6"/>
        <v>151237621.86686242</v>
      </c>
      <c r="J101">
        <v>153.6</v>
      </c>
      <c r="K101" s="5">
        <f t="shared" si="7"/>
        <v>984619934.02905226</v>
      </c>
    </row>
    <row r="102" spans="1:11" hidden="1" x14ac:dyDescent="0.25">
      <c r="A102" t="s">
        <v>29</v>
      </c>
      <c r="B102" t="s">
        <v>31</v>
      </c>
      <c r="C102">
        <v>111</v>
      </c>
      <c r="D102" s="3">
        <v>2</v>
      </c>
      <c r="E102">
        <v>31.124731650964701</v>
      </c>
      <c r="F102">
        <v>5.30692091657845E-3</v>
      </c>
      <c r="G102" s="3">
        <v>96048.621591699601</v>
      </c>
      <c r="H102">
        <v>222.831607728238</v>
      </c>
      <c r="I102">
        <f t="shared" si="6"/>
        <v>38419448.636679843</v>
      </c>
      <c r="J102">
        <v>105.5</v>
      </c>
      <c r="K102" s="5">
        <f t="shared" si="7"/>
        <v>364165389.92113596</v>
      </c>
    </row>
    <row r="103" spans="1:11" hidden="1" x14ac:dyDescent="0.25">
      <c r="A103" t="s">
        <v>29</v>
      </c>
      <c r="B103" t="s">
        <v>19</v>
      </c>
      <c r="C103">
        <v>115</v>
      </c>
      <c r="D103" s="3">
        <v>2</v>
      </c>
      <c r="E103">
        <v>26.9078013849714</v>
      </c>
      <c r="F103">
        <v>0.127798528715654</v>
      </c>
      <c r="G103" s="3">
        <v>595169.94580750004</v>
      </c>
      <c r="H103">
        <v>33359.854655400697</v>
      </c>
      <c r="I103">
        <f t="shared" si="6"/>
        <v>238067978.32300001</v>
      </c>
      <c r="J103">
        <v>125</v>
      </c>
      <c r="K103" s="5">
        <f t="shared" si="7"/>
        <v>1904543826.5840001</v>
      </c>
    </row>
    <row r="104" spans="1:11" hidden="1" x14ac:dyDescent="0.25">
      <c r="A104" t="s">
        <v>29</v>
      </c>
      <c r="B104" t="s">
        <v>15</v>
      </c>
      <c r="C104">
        <v>116</v>
      </c>
      <c r="D104" s="3">
        <v>2</v>
      </c>
      <c r="E104">
        <v>24.513722542523901</v>
      </c>
      <c r="F104">
        <v>0.20793293722221501</v>
      </c>
      <c r="G104" s="3">
        <v>1676761.17460252</v>
      </c>
      <c r="H104">
        <v>152773.37277711599</v>
      </c>
      <c r="I104">
        <f t="shared" si="6"/>
        <v>670704469.84100795</v>
      </c>
      <c r="J104">
        <v>122</v>
      </c>
      <c r="K104" s="5">
        <f t="shared" si="7"/>
        <v>5497577621.6476059</v>
      </c>
    </row>
    <row r="105" spans="1:11" hidden="1" x14ac:dyDescent="0.25">
      <c r="A105" t="s">
        <v>29</v>
      </c>
      <c r="B105" t="s">
        <v>12</v>
      </c>
      <c r="C105">
        <v>118</v>
      </c>
      <c r="D105" s="3">
        <v>2</v>
      </c>
      <c r="E105">
        <v>30.769519444716298</v>
      </c>
      <c r="F105">
        <v>0.27057374463657702</v>
      </c>
      <c r="G105" s="3">
        <v>112606.96545447</v>
      </c>
      <c r="H105">
        <v>12978.3243466966</v>
      </c>
      <c r="I105">
        <f t="shared" si="6"/>
        <v>45042786.181787997</v>
      </c>
      <c r="J105">
        <v>202.7</v>
      </c>
      <c r="K105" s="5">
        <f t="shared" si="7"/>
        <v>222214041.35070547</v>
      </c>
    </row>
    <row r="106" spans="1:11" hidden="1" x14ac:dyDescent="0.25">
      <c r="A106" t="s">
        <v>26</v>
      </c>
      <c r="B106" t="s">
        <v>18</v>
      </c>
      <c r="C106">
        <v>7</v>
      </c>
      <c r="D106" s="3">
        <v>2</v>
      </c>
      <c r="E106">
        <v>24.1676193246625</v>
      </c>
      <c r="F106">
        <v>9.4101669163053195E-2</v>
      </c>
      <c r="G106" s="3">
        <v>1580193.6950391899</v>
      </c>
      <c r="H106">
        <v>70059.096870211404</v>
      </c>
      <c r="I106">
        <f t="shared" si="6"/>
        <v>632077478.01567602</v>
      </c>
      <c r="J106">
        <v>96.5</v>
      </c>
      <c r="K106" s="5">
        <f t="shared" si="7"/>
        <v>6550025678.9189224</v>
      </c>
    </row>
    <row r="107" spans="1:11" hidden="1" x14ac:dyDescent="0.25">
      <c r="A107" t="s">
        <v>26</v>
      </c>
      <c r="B107" t="s">
        <v>23</v>
      </c>
      <c r="C107">
        <v>8</v>
      </c>
      <c r="D107" s="3">
        <v>2</v>
      </c>
      <c r="E107">
        <v>24.4614991390625</v>
      </c>
      <c r="F107">
        <v>5.8320286440894098E-2</v>
      </c>
      <c r="G107" s="3">
        <v>1377045.9112092401</v>
      </c>
      <c r="H107">
        <v>37230.239762167301</v>
      </c>
      <c r="I107">
        <f t="shared" si="6"/>
        <v>550818364.4836961</v>
      </c>
      <c r="J107">
        <v>157</v>
      </c>
      <c r="K107" s="5">
        <f t="shared" si="7"/>
        <v>3508397226.0108032</v>
      </c>
    </row>
    <row r="108" spans="1:11" hidden="1" x14ac:dyDescent="0.25">
      <c r="A108" t="s">
        <v>26</v>
      </c>
      <c r="B108" t="s">
        <v>8</v>
      </c>
      <c r="C108">
        <v>9</v>
      </c>
      <c r="D108" s="3">
        <v>2</v>
      </c>
      <c r="E108">
        <v>26.271952172925399</v>
      </c>
      <c r="F108">
        <v>0.146787699782818</v>
      </c>
      <c r="G108" s="3">
        <v>592145.85897793795</v>
      </c>
      <c r="H108">
        <v>40389.4958144353</v>
      </c>
      <c r="I108">
        <f t="shared" si="6"/>
        <v>236858343.5911752</v>
      </c>
      <c r="J108">
        <v>182.2</v>
      </c>
      <c r="K108" s="5">
        <f t="shared" si="7"/>
        <v>1299990908.8428936</v>
      </c>
    </row>
    <row r="109" spans="1:11" hidden="1" x14ac:dyDescent="0.25">
      <c r="A109" t="s">
        <v>26</v>
      </c>
      <c r="B109" t="s">
        <v>27</v>
      </c>
      <c r="C109">
        <v>11</v>
      </c>
      <c r="D109" s="3">
        <v>2</v>
      </c>
      <c r="E109">
        <v>26.333622911423401</v>
      </c>
      <c r="F109">
        <v>0.27922089412763501</v>
      </c>
      <c r="G109" s="3">
        <v>577639.78937948099</v>
      </c>
      <c r="H109">
        <v>73005.549866102898</v>
      </c>
      <c r="I109">
        <f t="shared" si="6"/>
        <v>231055915.75179243</v>
      </c>
      <c r="J109">
        <v>128.19999999999999</v>
      </c>
      <c r="K109" s="5">
        <f t="shared" si="7"/>
        <v>1802308235.1933887</v>
      </c>
    </row>
    <row r="110" spans="1:11" hidden="1" x14ac:dyDescent="0.25">
      <c r="A110" t="s">
        <v>26</v>
      </c>
      <c r="B110" t="s">
        <v>14</v>
      </c>
      <c r="C110">
        <v>13</v>
      </c>
      <c r="D110" s="3">
        <v>2</v>
      </c>
      <c r="E110">
        <v>27.0407137347201</v>
      </c>
      <c r="F110">
        <v>8.2062908230579004E-2</v>
      </c>
      <c r="G110" s="3">
        <v>413132.214909587</v>
      </c>
      <c r="H110">
        <v>15949.5426162453</v>
      </c>
      <c r="I110">
        <f t="shared" si="6"/>
        <v>165252885.96383479</v>
      </c>
      <c r="J110">
        <v>120.2</v>
      </c>
      <c r="K110" s="5">
        <f t="shared" si="7"/>
        <v>1374816022.9936337</v>
      </c>
    </row>
    <row r="111" spans="1:11" hidden="1" x14ac:dyDescent="0.25">
      <c r="A111" t="s">
        <v>26</v>
      </c>
      <c r="B111" t="s">
        <v>7</v>
      </c>
      <c r="C111">
        <v>15</v>
      </c>
      <c r="D111" s="3">
        <v>2</v>
      </c>
      <c r="E111">
        <v>27.3640020715033</v>
      </c>
      <c r="F111">
        <v>0.147797707661626</v>
      </c>
      <c r="G111" s="3">
        <v>355649.33902548498</v>
      </c>
      <c r="H111">
        <v>24951.281612230101</v>
      </c>
      <c r="I111">
        <f t="shared" si="6"/>
        <v>142259735.61019397</v>
      </c>
      <c r="J111">
        <v>109.2</v>
      </c>
      <c r="K111" s="5">
        <f t="shared" si="7"/>
        <v>1302744831.5951829</v>
      </c>
    </row>
    <row r="112" spans="1:11" hidden="1" x14ac:dyDescent="0.25">
      <c r="A112" t="s">
        <v>26</v>
      </c>
      <c r="B112" t="s">
        <v>21</v>
      </c>
      <c r="C112">
        <v>34</v>
      </c>
      <c r="D112" s="3">
        <v>2</v>
      </c>
      <c r="E112">
        <v>23.215062226915101</v>
      </c>
      <c r="F112">
        <v>5.4456256694924501E-2</v>
      </c>
      <c r="G112" s="3">
        <v>2464137.0206560101</v>
      </c>
      <c r="H112">
        <v>62571.418369124098</v>
      </c>
      <c r="I112">
        <f t="shared" si="6"/>
        <v>985654808.26240408</v>
      </c>
      <c r="J112">
        <v>117.1</v>
      </c>
      <c r="K112" s="5">
        <f t="shared" si="7"/>
        <v>8417205877.5610943</v>
      </c>
    </row>
    <row r="113" spans="1:11" hidden="1" x14ac:dyDescent="0.25">
      <c r="A113" t="s">
        <v>26</v>
      </c>
      <c r="B113" t="s">
        <v>13</v>
      </c>
      <c r="C113">
        <v>35</v>
      </c>
      <c r="D113" s="3">
        <v>2</v>
      </c>
      <c r="E113">
        <v>26.3269310045672</v>
      </c>
      <c r="F113">
        <v>9.5465997454573195E-2</v>
      </c>
      <c r="G113" s="3">
        <v>576619.71838170697</v>
      </c>
      <c r="H113">
        <v>25509.7544626042</v>
      </c>
      <c r="I113">
        <f t="shared" si="6"/>
        <v>230647887.3526828</v>
      </c>
      <c r="J113">
        <v>85.6</v>
      </c>
      <c r="K113" s="5">
        <f t="shared" si="7"/>
        <v>2694484665.3350797</v>
      </c>
    </row>
    <row r="114" spans="1:11" hidden="1" x14ac:dyDescent="0.25">
      <c r="A114" t="s">
        <v>26</v>
      </c>
      <c r="B114" t="s">
        <v>16</v>
      </c>
      <c r="C114">
        <v>37</v>
      </c>
      <c r="D114" s="3">
        <v>2</v>
      </c>
      <c r="E114">
        <v>25.056992716649201</v>
      </c>
      <c r="F114">
        <v>6.4709553826205801E-2</v>
      </c>
      <c r="G114" s="3">
        <v>1042872.20214364</v>
      </c>
      <c r="H114">
        <v>31755.095681529201</v>
      </c>
      <c r="I114">
        <f t="shared" si="6"/>
        <v>417148880.85745603</v>
      </c>
      <c r="J114">
        <v>158.69999999999999</v>
      </c>
      <c r="K114" s="5">
        <f t="shared" si="7"/>
        <v>2628537371.5025587</v>
      </c>
    </row>
    <row r="115" spans="1:11" hidden="1" x14ac:dyDescent="0.25">
      <c r="A115" t="s">
        <v>26</v>
      </c>
      <c r="B115" t="s">
        <v>6</v>
      </c>
      <c r="C115">
        <v>47</v>
      </c>
      <c r="D115" s="3">
        <v>2</v>
      </c>
      <c r="E115">
        <v>24.955785937841899</v>
      </c>
      <c r="F115">
        <v>0.225539063099643</v>
      </c>
      <c r="G115" s="3">
        <v>1096961.3481042499</v>
      </c>
      <c r="H115">
        <v>111910.116895393</v>
      </c>
      <c r="I115">
        <f t="shared" si="6"/>
        <v>438784539.24169993</v>
      </c>
      <c r="J115">
        <v>251.3</v>
      </c>
      <c r="K115" s="5">
        <f t="shared" si="7"/>
        <v>1746058651.9765217</v>
      </c>
    </row>
    <row r="116" spans="1:11" hidden="1" x14ac:dyDescent="0.25">
      <c r="A116" t="s">
        <v>26</v>
      </c>
      <c r="B116" t="s">
        <v>17</v>
      </c>
      <c r="C116">
        <v>57</v>
      </c>
      <c r="D116" s="3">
        <v>2</v>
      </c>
      <c r="E116">
        <v>25.211421797874301</v>
      </c>
      <c r="F116">
        <v>0.19518414716297</v>
      </c>
      <c r="G116" s="3">
        <v>972686.61113419803</v>
      </c>
      <c r="H116">
        <v>86950.300836070295</v>
      </c>
      <c r="I116">
        <f t="shared" si="6"/>
        <v>389074644.4536792</v>
      </c>
      <c r="J116">
        <v>136.4</v>
      </c>
      <c r="K116" s="5">
        <f t="shared" si="7"/>
        <v>2852453405.0856247</v>
      </c>
    </row>
    <row r="117" spans="1:11" hidden="1" x14ac:dyDescent="0.25">
      <c r="A117" t="s">
        <v>26</v>
      </c>
      <c r="B117" t="s">
        <v>28</v>
      </c>
      <c r="C117">
        <v>61</v>
      </c>
      <c r="D117" s="3">
        <v>2</v>
      </c>
      <c r="E117">
        <v>24.766977598784798</v>
      </c>
      <c r="F117">
        <v>0.10170058927955899</v>
      </c>
      <c r="G117" s="3">
        <v>1194617.20852112</v>
      </c>
      <c r="H117">
        <v>56761.731747415797</v>
      </c>
      <c r="I117">
        <f t="shared" si="6"/>
        <v>477846883.40844804</v>
      </c>
      <c r="J117">
        <v>138</v>
      </c>
      <c r="K117" s="5">
        <f t="shared" si="7"/>
        <v>3462658575.4235363</v>
      </c>
    </row>
    <row r="118" spans="1:11" hidden="1" x14ac:dyDescent="0.25">
      <c r="A118" t="s">
        <v>26</v>
      </c>
      <c r="B118" t="s">
        <v>11</v>
      </c>
      <c r="C118">
        <v>63</v>
      </c>
      <c r="D118" s="3">
        <v>2</v>
      </c>
      <c r="E118">
        <v>27.211760137803399</v>
      </c>
      <c r="F118">
        <v>9.0699177272815096E-2</v>
      </c>
      <c r="G118" s="3">
        <v>381465.39220661903</v>
      </c>
      <c r="H118">
        <v>16316.8266580975</v>
      </c>
      <c r="I118">
        <f t="shared" si="6"/>
        <v>152586156.8826476</v>
      </c>
      <c r="J118">
        <v>77.2</v>
      </c>
      <c r="K118" s="5">
        <f t="shared" si="7"/>
        <v>1976504622.8322229</v>
      </c>
    </row>
    <row r="119" spans="1:11" hidden="1" x14ac:dyDescent="0.25">
      <c r="A119" t="s">
        <v>26</v>
      </c>
      <c r="B119" t="s">
        <v>10</v>
      </c>
      <c r="C119">
        <v>68</v>
      </c>
      <c r="D119" s="3">
        <v>2</v>
      </c>
      <c r="E119">
        <v>26.782348255310801</v>
      </c>
      <c r="F119">
        <v>7.4642170415477396E-2</v>
      </c>
      <c r="G119" s="3">
        <v>466054.53095724701</v>
      </c>
      <c r="H119">
        <v>16076.1472441236</v>
      </c>
      <c r="I119">
        <f t="shared" si="6"/>
        <v>186421812.38289881</v>
      </c>
      <c r="J119">
        <v>220.8</v>
      </c>
      <c r="K119" s="5">
        <f t="shared" si="7"/>
        <v>844301686.51675177</v>
      </c>
    </row>
    <row r="120" spans="1:11" hidden="1" x14ac:dyDescent="0.25">
      <c r="A120" t="s">
        <v>26</v>
      </c>
      <c r="B120" t="s">
        <v>9</v>
      </c>
      <c r="C120">
        <v>80</v>
      </c>
      <c r="D120" s="3">
        <v>2</v>
      </c>
      <c r="E120">
        <v>25.123578523542999</v>
      </c>
      <c r="F120">
        <v>0.13844248190702199</v>
      </c>
      <c r="G120" s="3">
        <v>1012062.1311311</v>
      </c>
      <c r="H120">
        <v>66248.563188332497</v>
      </c>
      <c r="I120">
        <f t="shared" si="6"/>
        <v>404824852.45243996</v>
      </c>
      <c r="J120">
        <v>183.4</v>
      </c>
      <c r="K120" s="5">
        <f t="shared" si="7"/>
        <v>2207332892.3251905</v>
      </c>
    </row>
    <row r="121" spans="1:11" hidden="1" x14ac:dyDescent="0.25">
      <c r="A121" t="s">
        <v>26</v>
      </c>
      <c r="B121" t="s">
        <v>20</v>
      </c>
      <c r="C121">
        <v>86</v>
      </c>
      <c r="D121" s="3">
        <v>2</v>
      </c>
      <c r="E121">
        <v>29.396611299446398</v>
      </c>
      <c r="F121">
        <v>8.1070377383547096E-2</v>
      </c>
      <c r="G121" s="3">
        <v>137530.26548939699</v>
      </c>
      <c r="H121">
        <v>5257.3793624974296</v>
      </c>
      <c r="I121">
        <f t="shared" si="6"/>
        <v>55012106.195758797</v>
      </c>
      <c r="J121">
        <v>153.6</v>
      </c>
      <c r="K121" s="5">
        <f t="shared" si="7"/>
        <v>358151733.04530466</v>
      </c>
    </row>
    <row r="122" spans="1:11" hidden="1" x14ac:dyDescent="0.25">
      <c r="A122" t="s">
        <v>26</v>
      </c>
      <c r="B122" t="s">
        <v>22</v>
      </c>
      <c r="C122">
        <v>111</v>
      </c>
      <c r="D122" s="3">
        <v>2</v>
      </c>
      <c r="E122">
        <v>27.060620246023401</v>
      </c>
      <c r="F122">
        <v>2.4863637943554399E-2</v>
      </c>
      <c r="G122" s="3">
        <v>409127.52522245899</v>
      </c>
      <c r="H122">
        <v>4748.96265677677</v>
      </c>
      <c r="I122">
        <f t="shared" si="6"/>
        <v>163651010.0889836</v>
      </c>
      <c r="J122">
        <v>105.5</v>
      </c>
      <c r="K122" s="5">
        <f t="shared" si="7"/>
        <v>1551194408.4263847</v>
      </c>
    </row>
    <row r="123" spans="1:11" hidden="1" x14ac:dyDescent="0.25">
      <c r="A123" t="s">
        <v>26</v>
      </c>
      <c r="B123" t="s">
        <v>19</v>
      </c>
      <c r="C123">
        <v>115</v>
      </c>
      <c r="D123" s="3">
        <v>2</v>
      </c>
      <c r="E123">
        <v>25.431961210184198</v>
      </c>
      <c r="F123">
        <v>0.124630545011214</v>
      </c>
      <c r="G123" s="3">
        <v>876120.98392965295</v>
      </c>
      <c r="H123">
        <v>51746.188112153999</v>
      </c>
      <c r="I123">
        <f t="shared" si="6"/>
        <v>350448393.57186115</v>
      </c>
      <c r="J123">
        <v>125</v>
      </c>
      <c r="K123" s="5">
        <f t="shared" si="7"/>
        <v>2803587148.5748892</v>
      </c>
    </row>
    <row r="124" spans="1:11" hidden="1" x14ac:dyDescent="0.25">
      <c r="A124" t="s">
        <v>26</v>
      </c>
      <c r="B124" t="s">
        <v>15</v>
      </c>
      <c r="C124">
        <v>116</v>
      </c>
      <c r="D124" s="3">
        <v>2</v>
      </c>
      <c r="E124">
        <v>24.454004620945899</v>
      </c>
      <c r="F124">
        <v>3.5737477534937799E-2</v>
      </c>
      <c r="G124" s="3">
        <v>1381661.0195639699</v>
      </c>
      <c r="H124">
        <v>23057.855902919298</v>
      </c>
      <c r="I124">
        <f t="shared" si="6"/>
        <v>552664407.82558799</v>
      </c>
      <c r="J124">
        <v>122</v>
      </c>
      <c r="K124" s="5">
        <f t="shared" si="7"/>
        <v>4530036129.7179337</v>
      </c>
    </row>
    <row r="125" spans="1:11" hidden="1" x14ac:dyDescent="0.25">
      <c r="A125" t="s">
        <v>26</v>
      </c>
      <c r="B125" t="s">
        <v>12</v>
      </c>
      <c r="C125">
        <v>118</v>
      </c>
      <c r="D125" s="3">
        <v>2</v>
      </c>
      <c r="E125">
        <v>24.313859433173999</v>
      </c>
      <c r="F125">
        <v>0.13871848189052599</v>
      </c>
      <c r="G125" s="3">
        <v>1476989.1372134001</v>
      </c>
      <c r="H125">
        <v>93944.447693323396</v>
      </c>
      <c r="I125">
        <f t="shared" si="6"/>
        <v>590795654.88536</v>
      </c>
      <c r="J125">
        <v>202.7</v>
      </c>
      <c r="K125" s="5">
        <f t="shared" si="7"/>
        <v>2914630759.1778984</v>
      </c>
    </row>
  </sheetData>
  <autoFilter ref="A1:K125">
    <filterColumn colId="0">
      <filters>
        <filter val="Experiment: Doug's repeat - plate 1 LACTO Erika 2.9.8  Active filter: SYBR Green I / HRM Dye (483-533)"/>
        <filter val="Experiment: Doug's repeat - plate 2 LACTO Tafa 2.9.8  Active filter: SYBR Green I / HRM Dye (483-533)"/>
      </filters>
    </filterColumn>
    <sortState ref="A24:K85">
      <sortCondition ref="C1:C125"/>
    </sortState>
  </autoFilter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zoomScaleNormal="100" workbookViewId="0">
      <selection activeCell="B47" sqref="B47"/>
    </sheetView>
  </sheetViews>
  <sheetFormatPr defaultRowHeight="15" x14ac:dyDescent="0.25"/>
  <cols>
    <col min="1" max="1" width="44.5703125" customWidth="1"/>
    <col min="2" max="2" width="18.85546875" customWidth="1"/>
    <col min="3" max="3" width="17.85546875" customWidth="1"/>
  </cols>
  <sheetData>
    <row r="1" spans="1:3" x14ac:dyDescent="0.25">
      <c r="A1" s="19" t="s">
        <v>32</v>
      </c>
      <c r="B1" s="6" t="s">
        <v>43</v>
      </c>
      <c r="C1" s="7" t="s">
        <v>42</v>
      </c>
    </row>
    <row r="2" spans="1:3" x14ac:dyDescent="0.25">
      <c r="A2" s="11" t="s">
        <v>35</v>
      </c>
      <c r="B2" s="13">
        <v>3800140424.7971096</v>
      </c>
      <c r="C2" s="14">
        <v>3104967726.5745006</v>
      </c>
    </row>
    <row r="3" spans="1:3" x14ac:dyDescent="0.25">
      <c r="A3" s="20"/>
      <c r="B3" s="9">
        <v>5107525060.4327202</v>
      </c>
      <c r="C3" s="10">
        <v>4299400257.480814</v>
      </c>
    </row>
    <row r="4" spans="1:3" x14ac:dyDescent="0.25">
      <c r="A4" s="20"/>
      <c r="B4" s="9">
        <v>10508418282.977757</v>
      </c>
      <c r="C4" s="10">
        <v>5945917219.3785973</v>
      </c>
    </row>
    <row r="5" spans="1:3" x14ac:dyDescent="0.25">
      <c r="A5" s="20"/>
      <c r="B5" s="9">
        <v>12384683099.873665</v>
      </c>
      <c r="C5" s="10">
        <v>6467510295.5424986</v>
      </c>
    </row>
    <row r="6" spans="1:3" x14ac:dyDescent="0.25">
      <c r="A6" s="20"/>
      <c r="B6" s="9">
        <v>12443841188.874315</v>
      </c>
      <c r="C6" s="10">
        <v>7576173617.9815464</v>
      </c>
    </row>
    <row r="7" spans="1:3" x14ac:dyDescent="0.25">
      <c r="A7" s="20"/>
      <c r="B7" s="9">
        <v>13426116363.101713</v>
      </c>
      <c r="C7" s="10">
        <v>8216896258.5527792</v>
      </c>
    </row>
    <row r="8" spans="1:3" x14ac:dyDescent="0.25">
      <c r="A8" s="20"/>
      <c r="B8" s="9">
        <v>16240876957.52499</v>
      </c>
      <c r="C8" s="10">
        <v>8567993978.0509586</v>
      </c>
    </row>
    <row r="9" spans="1:3" x14ac:dyDescent="0.25">
      <c r="A9" s="20"/>
      <c r="B9" s="9">
        <v>17475428605.683136</v>
      </c>
      <c r="C9" s="10">
        <v>8712317528.4386578</v>
      </c>
    </row>
    <row r="10" spans="1:3" x14ac:dyDescent="0.25">
      <c r="A10" s="20"/>
      <c r="B10" s="9">
        <v>19997924808.204254</v>
      </c>
      <c r="C10" s="10">
        <v>9371253085.7613049</v>
      </c>
    </row>
    <row r="11" spans="1:3" x14ac:dyDescent="0.25">
      <c r="A11" s="20"/>
      <c r="B11" s="9">
        <v>20995363046.650307</v>
      </c>
      <c r="C11" s="10">
        <v>10618418953.779907</v>
      </c>
    </row>
    <row r="12" spans="1:3" x14ac:dyDescent="0.25">
      <c r="A12" s="20"/>
      <c r="B12" s="9">
        <v>46838050209.436058</v>
      </c>
      <c r="C12" s="10">
        <v>22213423959.051212</v>
      </c>
    </row>
    <row r="13" spans="1:3" x14ac:dyDescent="0.25">
      <c r="A13" s="20"/>
      <c r="B13" s="9">
        <v>152463875.23203406</v>
      </c>
      <c r="C13" s="10">
        <v>407924621.40690809</v>
      </c>
    </row>
    <row r="14" spans="1:3" x14ac:dyDescent="0.25">
      <c r="A14" s="20"/>
      <c r="B14" s="9">
        <v>201894394.28606609</v>
      </c>
      <c r="C14" s="10">
        <v>415862887.03065723</v>
      </c>
    </row>
    <row r="15" spans="1:3" x14ac:dyDescent="0.25">
      <c r="A15" s="20"/>
      <c r="B15" s="9">
        <v>259525573.94547179</v>
      </c>
      <c r="C15" s="10">
        <v>514970366.54018134</v>
      </c>
    </row>
    <row r="16" spans="1:3" x14ac:dyDescent="0.25">
      <c r="A16" s="20"/>
      <c r="B16" s="9">
        <v>281733659.09981602</v>
      </c>
      <c r="C16" s="10">
        <v>600093848.93059397</v>
      </c>
    </row>
    <row r="17" spans="1:3" x14ac:dyDescent="0.25">
      <c r="A17" s="20"/>
      <c r="B17" s="9">
        <v>284192083.16916996</v>
      </c>
      <c r="C17" s="10">
        <v>1086826222.4907658</v>
      </c>
    </row>
    <row r="18" spans="1:3" x14ac:dyDescent="0.25">
      <c r="A18" s="20"/>
      <c r="B18" s="9">
        <v>737267881.179479</v>
      </c>
      <c r="C18" s="10">
        <v>1839210455.3126857</v>
      </c>
    </row>
    <row r="19" spans="1:3" x14ac:dyDescent="0.25">
      <c r="A19" s="20"/>
      <c r="B19" s="9">
        <v>996533841.13279748</v>
      </c>
      <c r="C19" s="10">
        <v>1994329767.5287106</v>
      </c>
    </row>
    <row r="20" spans="1:3" x14ac:dyDescent="0.25">
      <c r="A20" s="20"/>
      <c r="B20" s="9">
        <v>2824856624.658196</v>
      </c>
      <c r="C20" s="10">
        <v>2181532322.1504374</v>
      </c>
    </row>
    <row r="21" spans="1:3" x14ac:dyDescent="0.25">
      <c r="A21" s="20"/>
      <c r="B21" s="9">
        <v>2917057433.1168823</v>
      </c>
      <c r="C21" s="10">
        <v>3425524942.0331125</v>
      </c>
    </row>
    <row r="22" spans="1:3" ht="15.75" thickBot="1" x14ac:dyDescent="0.3">
      <c r="A22" s="21"/>
      <c r="B22" s="4">
        <v>4872219549.7757959</v>
      </c>
      <c r="C22" s="15">
        <v>5050981197.7899256</v>
      </c>
    </row>
    <row r="23" spans="1:3" x14ac:dyDescent="0.25">
      <c r="A23" s="8" t="s">
        <v>44</v>
      </c>
      <c r="B23" s="9">
        <f>AVERAGE(B2:B22)</f>
        <v>9178386331.5786533</v>
      </c>
      <c r="C23" s="18">
        <f>AVERAGE(C2:C22)</f>
        <v>5362453786.2765121</v>
      </c>
    </row>
    <row r="24" spans="1:3" x14ac:dyDescent="0.25">
      <c r="A24" s="8" t="s">
        <v>45</v>
      </c>
      <c r="B24" s="9">
        <f>STDEV(B2:B22)</f>
        <v>11216247619.257666</v>
      </c>
      <c r="C24" s="10">
        <f>STDEV(C2:C22)</f>
        <v>5104821092.418705</v>
      </c>
    </row>
    <row r="25" spans="1:3" x14ac:dyDescent="0.25">
      <c r="A25" s="12" t="s">
        <v>46</v>
      </c>
      <c r="B25" s="16">
        <f>B24/4.582575695</f>
        <v>2447585891.8152938</v>
      </c>
      <c r="C25" s="17">
        <f>C24/4.582575695</f>
        <v>1113963288.8090689</v>
      </c>
    </row>
    <row r="26" spans="1:3" x14ac:dyDescent="0.25">
      <c r="A26" s="19" t="s">
        <v>34</v>
      </c>
      <c r="B26" s="6" t="s">
        <v>43</v>
      </c>
      <c r="C26" s="7" t="s">
        <v>42</v>
      </c>
    </row>
    <row r="27" spans="1:3" x14ac:dyDescent="0.25">
      <c r="A27" s="11" t="s">
        <v>0</v>
      </c>
      <c r="B27" s="13">
        <v>5495426401.9061289</v>
      </c>
      <c r="C27" s="14">
        <v>4001800465.2711935</v>
      </c>
    </row>
    <row r="28" spans="1:3" x14ac:dyDescent="0.25">
      <c r="A28" s="20"/>
      <c r="B28" s="9">
        <v>5634053313.5249815</v>
      </c>
      <c r="C28" s="10">
        <v>4023887957.623385</v>
      </c>
    </row>
    <row r="29" spans="1:3" x14ac:dyDescent="0.25">
      <c r="A29" s="20"/>
      <c r="B29" s="9">
        <v>9705832604.9442215</v>
      </c>
      <c r="C29" s="10">
        <v>4493628845.5837908</v>
      </c>
    </row>
    <row r="30" spans="1:3" x14ac:dyDescent="0.25">
      <c r="A30" s="20"/>
      <c r="B30" s="9">
        <v>10658878495.419487</v>
      </c>
      <c r="C30" s="10">
        <v>4923397410.7363329</v>
      </c>
    </row>
    <row r="31" spans="1:3" x14ac:dyDescent="0.25">
      <c r="A31" s="20"/>
      <c r="B31" s="9">
        <v>10936052620.743135</v>
      </c>
      <c r="C31" s="10">
        <v>5768932935.4216633</v>
      </c>
    </row>
    <row r="32" spans="1:3" x14ac:dyDescent="0.25">
      <c r="A32" s="20"/>
      <c r="B32" s="9">
        <v>11626873360.562534</v>
      </c>
      <c r="C32" s="10">
        <v>6475892533.5200329</v>
      </c>
    </row>
    <row r="33" spans="1:3" x14ac:dyDescent="0.25">
      <c r="A33" s="20"/>
      <c r="B33" s="9">
        <v>11706758647.542688</v>
      </c>
      <c r="C33" s="10">
        <v>7023567313.0544081</v>
      </c>
    </row>
    <row r="34" spans="1:3" x14ac:dyDescent="0.25">
      <c r="A34" s="20"/>
      <c r="B34" s="9">
        <v>13537264120.605028</v>
      </c>
      <c r="C34" s="10">
        <v>7343436836.1636038</v>
      </c>
    </row>
    <row r="35" spans="1:3" x14ac:dyDescent="0.25">
      <c r="A35" s="20"/>
      <c r="B35" s="9">
        <v>14238305290.903465</v>
      </c>
      <c r="C35" s="10">
        <v>7968401607.5524788</v>
      </c>
    </row>
    <row r="36" spans="1:3" x14ac:dyDescent="0.25">
      <c r="A36" s="20"/>
      <c r="B36" s="9">
        <v>19903336539.805309</v>
      </c>
      <c r="C36" s="10">
        <v>17208656898.388</v>
      </c>
    </row>
    <row r="37" spans="1:3" x14ac:dyDescent="0.25">
      <c r="A37" s="20"/>
      <c r="B37" s="9">
        <v>27147888495.728104</v>
      </c>
      <c r="C37" s="10">
        <v>21638795898.685684</v>
      </c>
    </row>
    <row r="38" spans="1:3" x14ac:dyDescent="0.25">
      <c r="A38" s="20"/>
      <c r="B38" s="9">
        <v>304146380.52357054</v>
      </c>
      <c r="C38" s="10">
        <v>1006458228.2045081</v>
      </c>
    </row>
    <row r="39" spans="1:3" x14ac:dyDescent="0.25">
      <c r="A39" s="20"/>
      <c r="B39" s="9">
        <v>995782295.45034909</v>
      </c>
      <c r="C39" s="10">
        <v>2190240243.808269</v>
      </c>
    </row>
    <row r="40" spans="1:3" x14ac:dyDescent="0.25">
      <c r="A40" s="20"/>
      <c r="B40" s="9">
        <v>2559953806.1738062</v>
      </c>
      <c r="C40" s="10">
        <v>2219690981.6081538</v>
      </c>
    </row>
    <row r="41" spans="1:3" x14ac:dyDescent="0.25">
      <c r="A41" s="20"/>
      <c r="B41" s="9">
        <v>3001953531.5169563</v>
      </c>
      <c r="C41" s="10">
        <v>2935329444.0287423</v>
      </c>
    </row>
    <row r="42" spans="1:3" x14ac:dyDescent="0.25">
      <c r="A42" s="20"/>
      <c r="B42" s="9">
        <v>4976928130.5486803</v>
      </c>
      <c r="C42" s="10">
        <v>8043009216.4968128</v>
      </c>
    </row>
    <row r="43" spans="1:3" x14ac:dyDescent="0.25">
      <c r="A43" s="20"/>
      <c r="B43" s="9">
        <v>7315617554.0646877</v>
      </c>
      <c r="C43" s="10">
        <v>8197001449.5189781</v>
      </c>
    </row>
    <row r="44" spans="1:3" x14ac:dyDescent="0.25">
      <c r="A44" s="20"/>
      <c r="B44" s="9">
        <v>7788544743.1007795</v>
      </c>
      <c r="C44" s="10">
        <v>8555280170.2919998</v>
      </c>
    </row>
    <row r="45" spans="1:3" x14ac:dyDescent="0.25">
      <c r="A45" s="20"/>
      <c r="B45" s="9">
        <v>8233860788.2089472</v>
      </c>
      <c r="C45" s="10">
        <v>8590171434.7276688</v>
      </c>
    </row>
    <row r="46" spans="1:3" x14ac:dyDescent="0.25">
      <c r="A46" s="20"/>
      <c r="B46" s="9">
        <v>8432352454.6357613</v>
      </c>
      <c r="C46" s="10">
        <v>8593905201.0185966</v>
      </c>
    </row>
    <row r="47" spans="1:3" ht="15.75" thickBot="1" x14ac:dyDescent="0.3">
      <c r="A47" s="21"/>
      <c r="B47" s="4">
        <v>10070570706.717302</v>
      </c>
      <c r="C47" s="15">
        <v>10311140413.321844</v>
      </c>
    </row>
    <row r="48" spans="1:3" x14ac:dyDescent="0.25">
      <c r="A48" s="8" t="s">
        <v>44</v>
      </c>
      <c r="B48" s="9">
        <f>AVERAGE(B27:B47)</f>
        <v>9250970489.6488552</v>
      </c>
      <c r="C48" s="18">
        <f>AVERAGE(C27:C47)</f>
        <v>7214886927.8583879</v>
      </c>
    </row>
    <row r="49" spans="1:3" x14ac:dyDescent="0.25">
      <c r="A49" s="8" t="s">
        <v>45</v>
      </c>
      <c r="B49" s="9">
        <f>STDEV(B27:B47)</f>
        <v>6242799199.1112013</v>
      </c>
      <c r="C49" s="10">
        <f>STDEV(C27:C47)</f>
        <v>4838543661.9527397</v>
      </c>
    </row>
    <row r="50" spans="1:3" x14ac:dyDescent="0.25">
      <c r="A50" s="12" t="s">
        <v>46</v>
      </c>
      <c r="B50" s="16">
        <f>B49/4.582575695</f>
        <v>1362290470.3838615</v>
      </c>
      <c r="C50" s="17">
        <f>C49/4.582575695</f>
        <v>1055856789.7158848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B16" sqref="B16"/>
    </sheetView>
  </sheetViews>
  <sheetFormatPr defaultRowHeight="15" x14ac:dyDescent="0.25"/>
  <cols>
    <col min="1" max="1" width="91.42578125" customWidth="1"/>
    <col min="2" max="2" width="15.7109375" customWidth="1"/>
    <col min="3" max="3" width="12.28515625" customWidth="1"/>
    <col min="4" max="4" width="11.7109375" customWidth="1"/>
    <col min="5" max="5" width="21.140625" customWidth="1"/>
    <col min="6" max="6" width="14.7109375" customWidth="1"/>
    <col min="7" max="7" width="16.5703125" customWidth="1"/>
    <col min="8" max="8" width="29.140625" customWidth="1"/>
  </cols>
  <sheetData>
    <row r="1" spans="1:11" ht="15.75" thickBot="1" x14ac:dyDescent="0.3">
      <c r="A1" t="s">
        <v>47</v>
      </c>
      <c r="B1" t="s">
        <v>1</v>
      </c>
      <c r="C1" t="s">
        <v>37</v>
      </c>
      <c r="D1" t="s">
        <v>38</v>
      </c>
      <c r="E1" t="s">
        <v>2</v>
      </c>
      <c r="F1" t="s">
        <v>3</v>
      </c>
      <c r="G1" t="s">
        <v>4</v>
      </c>
      <c r="H1" t="s">
        <v>5</v>
      </c>
      <c r="I1" s="1" t="s">
        <v>41</v>
      </c>
      <c r="J1" s="1" t="s">
        <v>39</v>
      </c>
      <c r="K1" s="4" t="s">
        <v>40</v>
      </c>
    </row>
    <row r="2" spans="1:11" x14ac:dyDescent="0.25">
      <c r="A2" s="27" t="s">
        <v>47</v>
      </c>
      <c r="B2" t="s">
        <v>15</v>
      </c>
      <c r="C2">
        <v>1</v>
      </c>
      <c r="D2">
        <v>2</v>
      </c>
      <c r="E2">
        <v>16.700203265634499</v>
      </c>
      <c r="F2">
        <v>4.3860529799181501E-2</v>
      </c>
      <c r="G2">
        <v>16661405.026107799</v>
      </c>
      <c r="H2">
        <v>322403.826022011</v>
      </c>
    </row>
    <row r="3" spans="1:11" x14ac:dyDescent="0.25">
      <c r="A3" s="27" t="s">
        <v>47</v>
      </c>
      <c r="B3" t="s">
        <v>19</v>
      </c>
      <c r="C3">
        <v>6</v>
      </c>
      <c r="D3">
        <v>1</v>
      </c>
      <c r="E3">
        <v>16.287769045249402</v>
      </c>
      <c r="F3">
        <v>6.6392358980810695E-2</v>
      </c>
      <c r="G3">
        <v>19992337.707320899</v>
      </c>
      <c r="H3">
        <v>586175.51992067101</v>
      </c>
    </row>
    <row r="4" spans="1:11" x14ac:dyDescent="0.25">
      <c r="A4" s="27" t="s">
        <v>47</v>
      </c>
      <c r="B4" t="s">
        <v>22</v>
      </c>
      <c r="C4">
        <v>10</v>
      </c>
      <c r="D4">
        <v>2</v>
      </c>
      <c r="E4">
        <v>15.9779670186426</v>
      </c>
      <c r="F4">
        <v>2.59700258877806E-2</v>
      </c>
      <c r="G4">
        <v>22920036.173018299</v>
      </c>
      <c r="H4">
        <v>262657.32720473001</v>
      </c>
    </row>
    <row r="5" spans="1:11" x14ac:dyDescent="0.25">
      <c r="A5" s="27" t="s">
        <v>47</v>
      </c>
      <c r="B5" t="s">
        <v>11</v>
      </c>
      <c r="C5">
        <v>11</v>
      </c>
      <c r="D5">
        <v>2</v>
      </c>
      <c r="E5">
        <v>16.0266071782235</v>
      </c>
      <c r="F5">
        <v>0.218126265858784</v>
      </c>
      <c r="G5">
        <v>22502201.9696596</v>
      </c>
      <c r="H5">
        <v>2204275.82537892</v>
      </c>
    </row>
    <row r="6" spans="1:11" x14ac:dyDescent="0.25">
      <c r="A6" s="27" t="s">
        <v>47</v>
      </c>
      <c r="B6" t="s">
        <v>13</v>
      </c>
      <c r="C6">
        <v>17</v>
      </c>
      <c r="D6">
        <v>2</v>
      </c>
      <c r="E6">
        <v>15.571897595302399</v>
      </c>
      <c r="F6">
        <v>2.02389367686624E-2</v>
      </c>
      <c r="G6">
        <v>27422043.044599298</v>
      </c>
      <c r="H6">
        <v>244504.21974139</v>
      </c>
    </row>
    <row r="7" spans="1:11" x14ac:dyDescent="0.25">
      <c r="A7" s="27" t="s">
        <v>47</v>
      </c>
      <c r="B7" t="s">
        <v>20</v>
      </c>
      <c r="C7">
        <v>18</v>
      </c>
      <c r="D7">
        <v>2</v>
      </c>
      <c r="E7">
        <v>16.526040448002401</v>
      </c>
      <c r="F7">
        <v>4.5493328701912999E-2</v>
      </c>
      <c r="G7">
        <v>17993826.1081728</v>
      </c>
      <c r="H7">
        <v>360884.69168231299</v>
      </c>
    </row>
    <row r="8" spans="1:11" x14ac:dyDescent="0.25">
      <c r="A8" s="27" t="s">
        <v>47</v>
      </c>
      <c r="B8" t="s">
        <v>48</v>
      </c>
      <c r="C8">
        <v>21</v>
      </c>
      <c r="D8">
        <v>1</v>
      </c>
      <c r="E8">
        <v>16.3476535472075</v>
      </c>
      <c r="F8">
        <v>0.16797195600600301</v>
      </c>
      <c r="G8">
        <v>19493083.539193299</v>
      </c>
      <c r="H8">
        <v>1444865.46284683</v>
      </c>
    </row>
    <row r="9" spans="1:11" x14ac:dyDescent="0.25">
      <c r="A9" s="27" t="s">
        <v>47</v>
      </c>
      <c r="B9" t="s">
        <v>7</v>
      </c>
      <c r="C9">
        <v>22</v>
      </c>
      <c r="D9">
        <v>2</v>
      </c>
      <c r="E9">
        <v>16.172368964295199</v>
      </c>
      <c r="F9">
        <v>2.07288979967549E-2</v>
      </c>
      <c r="G9">
        <v>21033829.682440698</v>
      </c>
      <c r="H9">
        <v>193065.708953936</v>
      </c>
    </row>
    <row r="10" spans="1:11" x14ac:dyDescent="0.25">
      <c r="A10" s="27" t="s">
        <v>47</v>
      </c>
      <c r="B10" t="s">
        <v>33</v>
      </c>
      <c r="C10">
        <v>23</v>
      </c>
      <c r="D10">
        <v>2</v>
      </c>
      <c r="E10">
        <v>17.433394208899099</v>
      </c>
      <c r="F10">
        <v>0.24250788892549099</v>
      </c>
      <c r="G10">
        <v>12097619.700106099</v>
      </c>
      <c r="H10">
        <v>1321172.21436267</v>
      </c>
    </row>
    <row r="11" spans="1:11" x14ac:dyDescent="0.25">
      <c r="A11" s="27" t="s">
        <v>47</v>
      </c>
      <c r="B11" t="s">
        <v>14</v>
      </c>
      <c r="C11">
        <v>24</v>
      </c>
      <c r="D11">
        <v>1</v>
      </c>
      <c r="E11">
        <v>16.299553573282498</v>
      </c>
      <c r="F11">
        <v>0.47030889269305398</v>
      </c>
      <c r="G11">
        <v>20169384.296539798</v>
      </c>
      <c r="H11">
        <v>4125797.73127703</v>
      </c>
    </row>
    <row r="12" spans="1:11" x14ac:dyDescent="0.25">
      <c r="A12" s="27" t="s">
        <v>47</v>
      </c>
      <c r="B12" t="s">
        <v>21</v>
      </c>
      <c r="C12">
        <v>25</v>
      </c>
      <c r="D12">
        <v>1</v>
      </c>
      <c r="E12">
        <v>15.461639530676701</v>
      </c>
      <c r="F12">
        <v>0.23364850214306301</v>
      </c>
      <c r="G12">
        <v>28894025.808916502</v>
      </c>
      <c r="H12">
        <v>3062899.9414388798</v>
      </c>
    </row>
    <row r="13" spans="1:11" x14ac:dyDescent="0.25">
      <c r="A13" s="27" t="s">
        <v>47</v>
      </c>
      <c r="B13" t="s">
        <v>9</v>
      </c>
      <c r="C13">
        <v>26</v>
      </c>
      <c r="D13">
        <v>2</v>
      </c>
      <c r="E13">
        <v>16.056165359689501</v>
      </c>
      <c r="F13">
        <v>1.2605328165293399E-2</v>
      </c>
      <c r="G13">
        <v>22141181.492476299</v>
      </c>
      <c r="H13">
        <v>123285.34498992399</v>
      </c>
    </row>
    <row r="14" spans="1:11" x14ac:dyDescent="0.25">
      <c r="A14" s="27" t="s">
        <v>47</v>
      </c>
      <c r="B14" t="s">
        <v>49</v>
      </c>
      <c r="C14">
        <v>27</v>
      </c>
      <c r="D14">
        <v>1</v>
      </c>
      <c r="E14">
        <v>16.739965639054301</v>
      </c>
      <c r="F14">
        <v>0.104156030455494</v>
      </c>
      <c r="G14">
        <v>16377962.702116599</v>
      </c>
      <c r="H14">
        <v>753181.049043976</v>
      </c>
    </row>
    <row r="15" spans="1:11" x14ac:dyDescent="0.25">
      <c r="A15" s="27" t="s">
        <v>47</v>
      </c>
      <c r="B15" t="s">
        <v>12</v>
      </c>
      <c r="C15">
        <v>28</v>
      </c>
      <c r="D15">
        <v>1</v>
      </c>
      <c r="E15">
        <v>16.483776870852001</v>
      </c>
      <c r="F15">
        <v>5.2699334223227097E-2</v>
      </c>
      <c r="G15">
        <v>18333724.053405698</v>
      </c>
      <c r="H15">
        <v>427894.39630433603</v>
      </c>
    </row>
    <row r="16" spans="1:11" x14ac:dyDescent="0.25">
      <c r="A16" s="27" t="s">
        <v>47</v>
      </c>
      <c r="B16" t="s">
        <v>23</v>
      </c>
      <c r="C16">
        <v>29</v>
      </c>
      <c r="D16">
        <v>1</v>
      </c>
      <c r="E16">
        <v>15.1709262944006</v>
      </c>
      <c r="F16">
        <v>0.119004086278668</v>
      </c>
      <c r="G16">
        <v>32764264.5693704</v>
      </c>
      <c r="H16">
        <v>1710096.6831040001</v>
      </c>
    </row>
    <row r="17" spans="1:8" x14ac:dyDescent="0.25">
      <c r="A17" s="27" t="s">
        <v>47</v>
      </c>
      <c r="B17" t="s">
        <v>18</v>
      </c>
      <c r="C17">
        <v>30</v>
      </c>
      <c r="D17">
        <v>2</v>
      </c>
      <c r="E17">
        <v>15.9281601510062</v>
      </c>
      <c r="F17">
        <v>0.35200959563451301</v>
      </c>
      <c r="G17">
        <v>23620813.271239299</v>
      </c>
      <c r="H17">
        <v>3742460.14338713</v>
      </c>
    </row>
    <row r="18" spans="1:8" x14ac:dyDescent="0.25">
      <c r="A18" s="27" t="s">
        <v>47</v>
      </c>
      <c r="B18" t="s">
        <v>16</v>
      </c>
      <c r="C18">
        <v>31</v>
      </c>
      <c r="D18">
        <v>2</v>
      </c>
      <c r="E18">
        <v>15.169191935544999</v>
      </c>
      <c r="F18">
        <v>0.15369496851515899</v>
      </c>
      <c r="G18">
        <v>32810328.302486699</v>
      </c>
      <c r="H18">
        <v>2269120.7592192502</v>
      </c>
    </row>
    <row r="19" spans="1:8" x14ac:dyDescent="0.25">
      <c r="A19" s="27" t="s">
        <v>47</v>
      </c>
      <c r="B19" t="s">
        <v>8</v>
      </c>
      <c r="C19">
        <v>33</v>
      </c>
      <c r="D19">
        <v>1</v>
      </c>
      <c r="E19">
        <v>16.541263796556802</v>
      </c>
      <c r="F19">
        <v>2.89733071200515E-2</v>
      </c>
      <c r="G19">
        <v>17871817.477363899</v>
      </c>
      <c r="H19">
        <v>228763.599434517</v>
      </c>
    </row>
    <row r="20" spans="1:8" x14ac:dyDescent="0.25">
      <c r="A20" s="27" t="s">
        <v>47</v>
      </c>
      <c r="B20" t="s">
        <v>25</v>
      </c>
      <c r="C20">
        <v>36</v>
      </c>
      <c r="D20">
        <v>1</v>
      </c>
      <c r="E20">
        <v>15.9866354321187</v>
      </c>
      <c r="F20">
        <v>3.7294682890819698E-2</v>
      </c>
      <c r="G20">
        <v>22833517.680358399</v>
      </c>
      <c r="H20">
        <v>376826.707124629</v>
      </c>
    </row>
    <row r="21" spans="1:8" x14ac:dyDescent="0.25">
      <c r="A21" s="27" t="s">
        <v>47</v>
      </c>
      <c r="B21" t="s">
        <v>6</v>
      </c>
      <c r="C21">
        <v>37</v>
      </c>
      <c r="D21">
        <v>1</v>
      </c>
      <c r="E21">
        <v>16.009121249448999</v>
      </c>
      <c r="F21">
        <v>8.8559392198536993E-2</v>
      </c>
      <c r="G21">
        <v>22617434.585397299</v>
      </c>
      <c r="H21">
        <v>894079.91192604206</v>
      </c>
    </row>
    <row r="22" spans="1:8" x14ac:dyDescent="0.25">
      <c r="A22" s="27" t="s">
        <v>47</v>
      </c>
      <c r="B22" t="s">
        <v>24</v>
      </c>
      <c r="C22">
        <v>38</v>
      </c>
      <c r="D22">
        <v>2</v>
      </c>
      <c r="E22">
        <v>17.616418621152601</v>
      </c>
      <c r="F22">
        <v>5.1231545575302101E-2</v>
      </c>
      <c r="G22">
        <v>11116889.8503097</v>
      </c>
      <c r="H22">
        <v>250182.81901342599</v>
      </c>
    </row>
    <row r="23" spans="1:8" x14ac:dyDescent="0.25">
      <c r="A23" s="27" t="s">
        <v>47</v>
      </c>
      <c r="B23" t="s">
        <v>17</v>
      </c>
      <c r="C23">
        <v>40</v>
      </c>
      <c r="D23">
        <v>1</v>
      </c>
      <c r="E23">
        <v>17.962044968294201</v>
      </c>
      <c r="F23">
        <v>1.7830757410106E-3</v>
      </c>
      <c r="G23">
        <v>9541391.0654597394</v>
      </c>
      <c r="H23">
        <v>7512.7572191559302</v>
      </c>
    </row>
    <row r="24" spans="1:8" x14ac:dyDescent="0.25">
      <c r="A24" s="28" t="s">
        <v>51</v>
      </c>
      <c r="B24" t="s">
        <v>58</v>
      </c>
      <c r="C24">
        <v>1</v>
      </c>
      <c r="D24">
        <v>2</v>
      </c>
      <c r="E24">
        <v>33.702850504642001</v>
      </c>
      <c r="F24">
        <v>0.112794636791263</v>
      </c>
      <c r="G24">
        <v>158136.87855432901</v>
      </c>
      <c r="H24">
        <v>1412.4812783796101</v>
      </c>
    </row>
    <row r="25" spans="1:8" x14ac:dyDescent="0.25">
      <c r="A25" s="28" t="s">
        <v>51</v>
      </c>
      <c r="B25" t="s">
        <v>63</v>
      </c>
      <c r="C25">
        <v>6</v>
      </c>
      <c r="D25">
        <v>1</v>
      </c>
      <c r="E25">
        <v>34.176083710944397</v>
      </c>
      <c r="F25">
        <v>0.131892366988347</v>
      </c>
      <c r="G25">
        <v>164960.65092297801</v>
      </c>
      <c r="H25">
        <v>2154.9648391252899</v>
      </c>
    </row>
    <row r="26" spans="1:8" x14ac:dyDescent="0.25">
      <c r="A26" s="28" t="s">
        <v>51</v>
      </c>
      <c r="B26" t="s">
        <v>31</v>
      </c>
      <c r="C26">
        <v>10</v>
      </c>
      <c r="D26">
        <v>2</v>
      </c>
      <c r="E26">
        <v>33.085426471885697</v>
      </c>
      <c r="F26">
        <v>4.3276324379629597E-2</v>
      </c>
      <c r="G26">
        <v>151780.254294463</v>
      </c>
      <c r="H26">
        <v>349.96862166196399</v>
      </c>
    </row>
    <row r="27" spans="1:8" x14ac:dyDescent="0.25">
      <c r="A27" s="28" t="s">
        <v>51</v>
      </c>
      <c r="B27" t="s">
        <v>55</v>
      </c>
      <c r="C27">
        <v>11</v>
      </c>
      <c r="D27">
        <v>2</v>
      </c>
      <c r="E27">
        <v>34.726744260178798</v>
      </c>
      <c r="F27">
        <v>4.6444903281863098E-2</v>
      </c>
      <c r="G27">
        <v>175285.89040777201</v>
      </c>
      <c r="H27">
        <v>994.52284653120603</v>
      </c>
    </row>
    <row r="28" spans="1:8" x14ac:dyDescent="0.25">
      <c r="A28" s="28" t="s">
        <v>51</v>
      </c>
      <c r="B28" t="s">
        <v>13</v>
      </c>
      <c r="C28">
        <v>17</v>
      </c>
      <c r="D28">
        <v>2</v>
      </c>
      <c r="E28">
        <v>32.789304059537997</v>
      </c>
      <c r="F28">
        <v>0.15361680565930799</v>
      </c>
      <c r="G28">
        <v>149727.54883118099</v>
      </c>
      <c r="H28">
        <v>899.97308228564202</v>
      </c>
    </row>
    <row r="29" spans="1:8" x14ac:dyDescent="0.25">
      <c r="A29" s="28" t="s">
        <v>51</v>
      </c>
      <c r="B29" t="s">
        <v>20</v>
      </c>
      <c r="C29">
        <v>18</v>
      </c>
      <c r="D29">
        <v>2</v>
      </c>
      <c r="E29">
        <v>33.869715386921399</v>
      </c>
      <c r="F29">
        <v>0.21752845954074301</v>
      </c>
      <c r="G29">
        <v>160434.68007592999</v>
      </c>
      <c r="H29">
        <v>3037.7559643986001</v>
      </c>
    </row>
    <row r="30" spans="1:8" x14ac:dyDescent="0.25">
      <c r="A30" s="28" t="s">
        <v>51</v>
      </c>
      <c r="B30" t="s">
        <v>54</v>
      </c>
      <c r="C30">
        <v>21</v>
      </c>
      <c r="D30">
        <v>1</v>
      </c>
      <c r="E30">
        <v>34.341766386542801</v>
      </c>
      <c r="F30">
        <v>0.12681581399394201</v>
      </c>
      <c r="G30">
        <v>167784.854847179</v>
      </c>
      <c r="H30">
        <v>2255.4416069423901</v>
      </c>
    </row>
    <row r="31" spans="1:8" x14ac:dyDescent="0.25">
      <c r="A31" s="28" t="s">
        <v>51</v>
      </c>
      <c r="B31" t="s">
        <v>7</v>
      </c>
      <c r="C31">
        <v>22</v>
      </c>
      <c r="D31">
        <v>2</v>
      </c>
      <c r="E31">
        <v>32.954171500848901</v>
      </c>
      <c r="F31">
        <v>0.116898116655726</v>
      </c>
      <c r="G31">
        <v>150804.32552739501</v>
      </c>
      <c r="H31">
        <v>867.39410387508406</v>
      </c>
    </row>
    <row r="32" spans="1:8" x14ac:dyDescent="0.25">
      <c r="A32" s="28" t="s">
        <v>51</v>
      </c>
      <c r="B32" t="s">
        <v>67</v>
      </c>
      <c r="C32">
        <v>23</v>
      </c>
      <c r="D32">
        <v>2</v>
      </c>
      <c r="E32">
        <v>33.595675870773398</v>
      </c>
      <c r="F32">
        <v>6.6167536921627093E-2</v>
      </c>
      <c r="G32">
        <v>156822.331410638</v>
      </c>
      <c r="H32">
        <v>775.03934061039399</v>
      </c>
    </row>
    <row r="33" spans="1:8" x14ac:dyDescent="0.25">
      <c r="A33" s="28" t="s">
        <v>51</v>
      </c>
      <c r="B33" t="s">
        <v>57</v>
      </c>
      <c r="C33">
        <v>24</v>
      </c>
      <c r="D33">
        <v>1</v>
      </c>
      <c r="E33">
        <v>33.872827370274202</v>
      </c>
      <c r="F33">
        <v>0.26972326514506101</v>
      </c>
      <c r="G33">
        <v>160496.63091193599</v>
      </c>
      <c r="H33">
        <v>3736.5423381394698</v>
      </c>
    </row>
    <row r="34" spans="1:8" x14ac:dyDescent="0.25">
      <c r="A34" s="28" t="s">
        <v>51</v>
      </c>
      <c r="B34" t="s">
        <v>21</v>
      </c>
      <c r="C34">
        <v>25</v>
      </c>
      <c r="D34">
        <v>1</v>
      </c>
      <c r="E34">
        <v>33.438735814802797</v>
      </c>
      <c r="F34">
        <v>0.20687511691379901</v>
      </c>
      <c r="G34">
        <v>155169.263897873</v>
      </c>
      <c r="H34">
        <v>2107.0868403609602</v>
      </c>
    </row>
    <row r="35" spans="1:8" x14ac:dyDescent="0.25">
      <c r="A35" s="28" t="s">
        <v>51</v>
      </c>
      <c r="B35" t="s">
        <v>53</v>
      </c>
      <c r="C35">
        <v>26</v>
      </c>
      <c r="D35">
        <v>2</v>
      </c>
      <c r="E35">
        <v>32.464532598786597</v>
      </c>
      <c r="F35">
        <v>9.2615089247180704E-2</v>
      </c>
      <c r="G35">
        <v>148044.259093006</v>
      </c>
      <c r="H35">
        <v>373.31579712970603</v>
      </c>
    </row>
    <row r="36" spans="1:8" x14ac:dyDescent="0.25">
      <c r="A36" s="28" t="s">
        <v>51</v>
      </c>
      <c r="B36" t="s">
        <v>59</v>
      </c>
      <c r="C36">
        <v>27</v>
      </c>
      <c r="D36">
        <v>1</v>
      </c>
      <c r="E36">
        <v>34.464409870778603</v>
      </c>
      <c r="F36">
        <v>7.9863873546566197E-2</v>
      </c>
      <c r="G36">
        <v>170012.41561032401</v>
      </c>
      <c r="H36">
        <v>1509.1637581483401</v>
      </c>
    </row>
    <row r="37" spans="1:8" x14ac:dyDescent="0.25">
      <c r="A37" s="28" t="s">
        <v>51</v>
      </c>
      <c r="B37" t="s">
        <v>56</v>
      </c>
      <c r="C37">
        <v>28</v>
      </c>
      <c r="D37">
        <v>1</v>
      </c>
      <c r="E37">
        <v>33.819530244948098</v>
      </c>
      <c r="F37">
        <v>0.121246045265747</v>
      </c>
      <c r="G37">
        <v>159654.67952043799</v>
      </c>
      <c r="H37">
        <v>1627.6652594417701</v>
      </c>
    </row>
    <row r="38" spans="1:8" x14ac:dyDescent="0.25">
      <c r="A38" s="28" t="s">
        <v>51</v>
      </c>
      <c r="B38" t="s">
        <v>64</v>
      </c>
      <c r="C38">
        <v>29</v>
      </c>
      <c r="D38">
        <v>1</v>
      </c>
      <c r="E38">
        <v>33.4911363158879</v>
      </c>
      <c r="F38">
        <v>2.0727604223168598E-2</v>
      </c>
      <c r="G38">
        <v>155630.962733591</v>
      </c>
      <c r="H38">
        <v>226.79311080254001</v>
      </c>
    </row>
    <row r="39" spans="1:8" x14ac:dyDescent="0.25">
      <c r="A39" s="28" t="s">
        <v>51</v>
      </c>
      <c r="B39" t="s">
        <v>62</v>
      </c>
      <c r="C39">
        <v>30</v>
      </c>
      <c r="D39">
        <v>2</v>
      </c>
      <c r="E39">
        <v>32.9631207947658</v>
      </c>
      <c r="F39">
        <v>0.116557672764783</v>
      </c>
      <c r="G39">
        <v>150861.258873593</v>
      </c>
      <c r="H39">
        <v>846.62880602319296</v>
      </c>
    </row>
    <row r="40" spans="1:8" x14ac:dyDescent="0.25">
      <c r="A40" s="28" t="s">
        <v>51</v>
      </c>
      <c r="B40" t="s">
        <v>60</v>
      </c>
      <c r="C40">
        <v>31</v>
      </c>
      <c r="D40">
        <v>2</v>
      </c>
      <c r="E40">
        <v>33.938610730457199</v>
      </c>
      <c r="F40">
        <v>2.6468938869399002E-2</v>
      </c>
      <c r="G40">
        <v>161281.66249540099</v>
      </c>
      <c r="H40">
        <v>380.29237463656</v>
      </c>
    </row>
    <row r="41" spans="1:8" x14ac:dyDescent="0.25">
      <c r="A41" s="28" t="s">
        <v>51</v>
      </c>
      <c r="B41" t="s">
        <v>8</v>
      </c>
      <c r="C41">
        <v>33</v>
      </c>
      <c r="D41">
        <v>1</v>
      </c>
      <c r="E41">
        <v>32.313138624663203</v>
      </c>
      <c r="F41">
        <v>9.1226754276332006E-2</v>
      </c>
      <c r="G41">
        <v>147510.040580239</v>
      </c>
      <c r="H41">
        <v>295.43582888512998</v>
      </c>
    </row>
    <row r="42" spans="1:8" x14ac:dyDescent="0.25">
      <c r="A42" s="28" t="s">
        <v>51</v>
      </c>
      <c r="B42" t="s">
        <v>66</v>
      </c>
      <c r="C42">
        <v>36</v>
      </c>
      <c r="D42">
        <v>1</v>
      </c>
      <c r="E42">
        <v>33.545500927434603</v>
      </c>
      <c r="F42">
        <v>0.17267132852654599</v>
      </c>
      <c r="G42">
        <v>156290.853750835</v>
      </c>
      <c r="H42">
        <v>1958.8283796716</v>
      </c>
    </row>
    <row r="43" spans="1:8" x14ac:dyDescent="0.25">
      <c r="A43" s="28" t="s">
        <v>51</v>
      </c>
      <c r="B43" t="s">
        <v>52</v>
      </c>
      <c r="C43">
        <v>37</v>
      </c>
      <c r="D43">
        <v>1</v>
      </c>
      <c r="E43">
        <v>33.208021114317397</v>
      </c>
      <c r="F43">
        <v>0.386229844955985</v>
      </c>
      <c r="G43">
        <v>153078.70374323399</v>
      </c>
      <c r="H43">
        <v>3453.9640288860001</v>
      </c>
    </row>
    <row r="44" spans="1:8" x14ac:dyDescent="0.25">
      <c r="A44" s="28" t="s">
        <v>51</v>
      </c>
      <c r="B44" t="s">
        <v>65</v>
      </c>
      <c r="C44">
        <v>38</v>
      </c>
      <c r="D44">
        <v>2</v>
      </c>
      <c r="E44">
        <v>34.881509990998303</v>
      </c>
      <c r="F44">
        <v>4.7026141936734302E-2</v>
      </c>
      <c r="G44">
        <v>178721.54083272201</v>
      </c>
      <c r="H44">
        <v>1081.2998522846499</v>
      </c>
    </row>
    <row r="45" spans="1:8" x14ac:dyDescent="0.25">
      <c r="A45" s="28" t="s">
        <v>51</v>
      </c>
      <c r="B45" t="s">
        <v>61</v>
      </c>
      <c r="C45">
        <v>40</v>
      </c>
      <c r="D45">
        <v>1</v>
      </c>
      <c r="E45">
        <v>34.371147769126999</v>
      </c>
      <c r="F45">
        <v>0.25416324592350997</v>
      </c>
      <c r="G45">
        <v>168420.65530886801</v>
      </c>
      <c r="H45">
        <v>4589.8224143994203</v>
      </c>
    </row>
    <row r="46" spans="1:8" x14ac:dyDescent="0.25">
      <c r="A46" s="28" t="s">
        <v>51</v>
      </c>
      <c r="B46" t="s">
        <v>68</v>
      </c>
      <c r="E46">
        <v>17.633110917937302</v>
      </c>
      <c r="F46">
        <v>2.78999288323756E-2</v>
      </c>
      <c r="G46">
        <v>9953575.5811402798</v>
      </c>
      <c r="H46">
        <v>164493.18854584001</v>
      </c>
    </row>
    <row r="47" spans="1:8" x14ac:dyDescent="0.25">
      <c r="A47" s="28" t="s">
        <v>51</v>
      </c>
      <c r="B47" t="s">
        <v>69</v>
      </c>
      <c r="E47">
        <v>36.521958657366</v>
      </c>
      <c r="F47">
        <v>1.2176673656520001</v>
      </c>
      <c r="G47">
        <v>240636.36443063</v>
      </c>
      <c r="H47">
        <v>57324.837942291997</v>
      </c>
    </row>
    <row r="48" spans="1:8" x14ac:dyDescent="0.25">
      <c r="A48" s="27" t="s">
        <v>50</v>
      </c>
      <c r="B48" t="s">
        <v>21</v>
      </c>
      <c r="C48">
        <v>2</v>
      </c>
      <c r="D48">
        <v>1</v>
      </c>
      <c r="E48">
        <v>15.4960086679593</v>
      </c>
      <c r="F48">
        <v>2.85255624381737E-2</v>
      </c>
      <c r="G48">
        <v>23838876.007841699</v>
      </c>
      <c r="H48">
        <v>328905.83785670297</v>
      </c>
    </row>
    <row r="49" spans="1:8" x14ac:dyDescent="0.25">
      <c r="A49" s="27" t="s">
        <v>50</v>
      </c>
      <c r="B49" t="s">
        <v>7</v>
      </c>
      <c r="C49">
        <v>3</v>
      </c>
      <c r="D49">
        <v>2</v>
      </c>
      <c r="E49">
        <v>17.439601294146001</v>
      </c>
      <c r="F49">
        <v>2.1817622591875099E-2</v>
      </c>
      <c r="G49">
        <v>9323702.7781251594</v>
      </c>
      <c r="H49">
        <v>97950.094646659898</v>
      </c>
    </row>
    <row r="50" spans="1:8" x14ac:dyDescent="0.25">
      <c r="A50" s="27" t="s">
        <v>50</v>
      </c>
      <c r="B50" t="s">
        <v>23</v>
      </c>
      <c r="C50">
        <v>4</v>
      </c>
      <c r="D50">
        <v>1</v>
      </c>
      <c r="E50">
        <v>18.067771500184602</v>
      </c>
      <c r="F50">
        <v>8.4790943267662205E-2</v>
      </c>
      <c r="G50">
        <v>6887358.78703719</v>
      </c>
      <c r="H50">
        <v>285247.35234505701</v>
      </c>
    </row>
    <row r="51" spans="1:8" x14ac:dyDescent="0.25">
      <c r="A51" s="27" t="s">
        <v>50</v>
      </c>
      <c r="B51" t="s">
        <v>25</v>
      </c>
      <c r="C51">
        <v>5</v>
      </c>
      <c r="D51">
        <v>1</v>
      </c>
      <c r="E51">
        <v>16.999064323462498</v>
      </c>
      <c r="F51">
        <v>5.4620802424117598E-2</v>
      </c>
      <c r="G51">
        <v>11536654.635999899</v>
      </c>
      <c r="H51">
        <v>305266.44340581901</v>
      </c>
    </row>
    <row r="52" spans="1:8" x14ac:dyDescent="0.25">
      <c r="A52" s="27" t="s">
        <v>50</v>
      </c>
      <c r="B52" t="s">
        <v>18</v>
      </c>
      <c r="C52">
        <v>7</v>
      </c>
      <c r="D52">
        <v>2</v>
      </c>
      <c r="E52">
        <v>16.805681579528201</v>
      </c>
      <c r="F52">
        <v>2.09068683221206E-2</v>
      </c>
      <c r="G52">
        <v>12663607.639392</v>
      </c>
      <c r="H52">
        <v>127769.07658798801</v>
      </c>
    </row>
    <row r="53" spans="1:8" x14ac:dyDescent="0.25">
      <c r="A53" s="27" t="s">
        <v>50</v>
      </c>
      <c r="B53" t="s">
        <v>15</v>
      </c>
      <c r="C53">
        <v>8</v>
      </c>
      <c r="D53">
        <v>2</v>
      </c>
      <c r="E53">
        <v>17.1041834146505</v>
      </c>
      <c r="F53">
        <v>5.2571398006975099E-2</v>
      </c>
      <c r="G53">
        <v>10965349.593393501</v>
      </c>
      <c r="H53">
        <v>277882.31295083603</v>
      </c>
    </row>
    <row r="54" spans="1:8" x14ac:dyDescent="0.25">
      <c r="A54" s="27" t="s">
        <v>50</v>
      </c>
      <c r="B54" t="s">
        <v>6</v>
      </c>
      <c r="C54">
        <v>9</v>
      </c>
      <c r="D54">
        <v>1</v>
      </c>
      <c r="E54">
        <v>20.4834515463054</v>
      </c>
      <c r="F54">
        <v>1.7643331799052399E-2</v>
      </c>
      <c r="G54">
        <v>2143424.3651952101</v>
      </c>
      <c r="H54">
        <v>18306.801025715198</v>
      </c>
    </row>
    <row r="55" spans="1:8" x14ac:dyDescent="0.25">
      <c r="A55" s="27" t="s">
        <v>50</v>
      </c>
      <c r="B55" t="s">
        <v>24</v>
      </c>
      <c r="C55">
        <v>12</v>
      </c>
      <c r="D55">
        <v>2</v>
      </c>
      <c r="E55">
        <v>18.1434879119385</v>
      </c>
      <c r="F55">
        <v>8.7887289522952494E-2</v>
      </c>
      <c r="G55">
        <v>6640253.0816811398</v>
      </c>
      <c r="H55">
        <v>278450.95308841899</v>
      </c>
    </row>
    <row r="56" spans="1:8" x14ac:dyDescent="0.25">
      <c r="A56" s="27" t="s">
        <v>50</v>
      </c>
      <c r="B56" t="s">
        <v>20</v>
      </c>
      <c r="C56">
        <v>13</v>
      </c>
      <c r="D56">
        <v>2</v>
      </c>
      <c r="E56">
        <v>17.1576651742641</v>
      </c>
      <c r="F56">
        <v>3.4923217939650399E-2</v>
      </c>
      <c r="G56">
        <v>10684447.164613901</v>
      </c>
      <c r="H56">
        <v>179390.90462266901</v>
      </c>
    </row>
    <row r="57" spans="1:8" x14ac:dyDescent="0.25">
      <c r="A57" s="27" t="s">
        <v>50</v>
      </c>
      <c r="B57" t="s">
        <v>16</v>
      </c>
      <c r="C57">
        <v>14</v>
      </c>
      <c r="D57">
        <v>2</v>
      </c>
      <c r="E57">
        <v>17.197067609086499</v>
      </c>
      <c r="F57">
        <v>5.1641047033123E-2</v>
      </c>
      <c r="G57">
        <v>10484218.162010301</v>
      </c>
      <c r="H57">
        <v>261534.49129848901</v>
      </c>
    </row>
    <row r="58" spans="1:8" x14ac:dyDescent="0.25">
      <c r="A58" s="27" t="s">
        <v>50</v>
      </c>
      <c r="B58" t="s">
        <v>8</v>
      </c>
      <c r="C58">
        <v>15</v>
      </c>
      <c r="D58">
        <v>1</v>
      </c>
      <c r="E58">
        <v>15.808025990314199</v>
      </c>
      <c r="F58">
        <v>0.121476018072932</v>
      </c>
      <c r="G58">
        <v>20526048.317632999</v>
      </c>
      <c r="H58">
        <v>1193982.01914323</v>
      </c>
    </row>
    <row r="59" spans="1:8" x14ac:dyDescent="0.25">
      <c r="A59" s="27" t="s">
        <v>50</v>
      </c>
      <c r="B59" t="s">
        <v>14</v>
      </c>
      <c r="C59">
        <v>16</v>
      </c>
      <c r="D59">
        <v>1</v>
      </c>
      <c r="E59">
        <v>16.892472205998299</v>
      </c>
      <c r="F59">
        <v>6.0908513789909899E-2</v>
      </c>
      <c r="G59">
        <v>12146807.584344801</v>
      </c>
      <c r="H59">
        <v>354259.82290580298</v>
      </c>
    </row>
    <row r="60" spans="1:8" x14ac:dyDescent="0.25">
      <c r="A60" s="27" t="s">
        <v>50</v>
      </c>
      <c r="B60" t="s">
        <v>17</v>
      </c>
      <c r="C60">
        <v>19</v>
      </c>
      <c r="D60">
        <v>1</v>
      </c>
      <c r="E60">
        <v>18.490149454173299</v>
      </c>
      <c r="F60">
        <v>3.8023509730595102E-2</v>
      </c>
      <c r="G60">
        <v>5613831.17076224</v>
      </c>
      <c r="H60">
        <v>103074.240996222</v>
      </c>
    </row>
    <row r="61" spans="1:8" x14ac:dyDescent="0.25">
      <c r="A61" s="27" t="s">
        <v>50</v>
      </c>
      <c r="B61" t="s">
        <v>22</v>
      </c>
      <c r="C61">
        <v>20</v>
      </c>
      <c r="D61">
        <v>2</v>
      </c>
      <c r="E61">
        <v>16.675520488458499</v>
      </c>
      <c r="F61">
        <v>5.0585750318204302E-2</v>
      </c>
      <c r="G61">
        <v>13487506.131837601</v>
      </c>
      <c r="H61">
        <v>330081.13842768699</v>
      </c>
    </row>
    <row r="62" spans="1:8" x14ac:dyDescent="0.25">
      <c r="A62" s="27" t="s">
        <v>50</v>
      </c>
      <c r="B62" t="s">
        <v>13</v>
      </c>
      <c r="C62">
        <v>32</v>
      </c>
      <c r="D62">
        <v>2</v>
      </c>
      <c r="E62">
        <v>16.142208824305602</v>
      </c>
      <c r="F62">
        <v>1.8160142300025401E-2</v>
      </c>
      <c r="G62">
        <v>17447096.892727699</v>
      </c>
      <c r="H62">
        <v>153308.31364926501</v>
      </c>
    </row>
    <row r="63" spans="1:8" x14ac:dyDescent="0.25">
      <c r="A63" s="27" t="s">
        <v>50</v>
      </c>
      <c r="B63" t="s">
        <v>10</v>
      </c>
      <c r="C63">
        <v>34</v>
      </c>
      <c r="D63">
        <v>1</v>
      </c>
      <c r="E63">
        <v>16.0200563301301</v>
      </c>
      <c r="F63">
        <v>2.1509773480277199E-2</v>
      </c>
      <c r="G63">
        <v>18507604.4010625</v>
      </c>
      <c r="H63">
        <v>192011.35628436899</v>
      </c>
    </row>
    <row r="64" spans="1:8" x14ac:dyDescent="0.25">
      <c r="A64" s="27" t="s">
        <v>50</v>
      </c>
      <c r="B64" t="s">
        <v>12</v>
      </c>
      <c r="C64">
        <v>35</v>
      </c>
      <c r="D64">
        <v>1</v>
      </c>
      <c r="E64">
        <v>16.075612250205399</v>
      </c>
      <c r="F64">
        <v>5.0965807458147397E-2</v>
      </c>
      <c r="G64">
        <v>18020603.118551999</v>
      </c>
      <c r="H64">
        <v>446278.91179189202</v>
      </c>
    </row>
    <row r="65" spans="1:8" x14ac:dyDescent="0.25">
      <c r="A65" s="27" t="s">
        <v>50</v>
      </c>
      <c r="B65" t="s">
        <v>11</v>
      </c>
      <c r="C65">
        <v>39</v>
      </c>
      <c r="D65">
        <v>2</v>
      </c>
      <c r="E65">
        <v>16.5251160281904</v>
      </c>
      <c r="F65">
        <v>2.80003751203774E-2</v>
      </c>
      <c r="G65">
        <v>14501746.7576483</v>
      </c>
      <c r="H65">
        <v>196337.27625529299</v>
      </c>
    </row>
    <row r="66" spans="1:8" x14ac:dyDescent="0.25">
      <c r="A66" s="27" t="s">
        <v>50</v>
      </c>
      <c r="B66" t="s">
        <v>19</v>
      </c>
      <c r="C66">
        <v>41</v>
      </c>
      <c r="D66">
        <v>1</v>
      </c>
      <c r="E66">
        <v>16.705255308774699</v>
      </c>
      <c r="F66">
        <v>3.1982606508741802E-2</v>
      </c>
      <c r="G66">
        <v>13293601.1518909</v>
      </c>
      <c r="H66">
        <v>206254.35883071</v>
      </c>
    </row>
    <row r="67" spans="1:8" x14ac:dyDescent="0.25">
      <c r="A67" s="27" t="s">
        <v>50</v>
      </c>
      <c r="B67" t="s">
        <v>9</v>
      </c>
      <c r="C67">
        <v>42</v>
      </c>
      <c r="D67">
        <v>2</v>
      </c>
      <c r="E67">
        <v>16.1659297548868</v>
      </c>
      <c r="F67">
        <v>8.0974660395999695E-2</v>
      </c>
      <c r="G67">
        <v>17256638.849310201</v>
      </c>
      <c r="H67">
        <v>667718.64418220101</v>
      </c>
    </row>
    <row r="68" spans="1:8" x14ac:dyDescent="0.25">
      <c r="A68" s="28" t="s">
        <v>70</v>
      </c>
      <c r="B68" t="s">
        <v>21</v>
      </c>
      <c r="C68">
        <v>2</v>
      </c>
      <c r="D68">
        <v>1</v>
      </c>
      <c r="E68">
        <v>33.137823792603101</v>
      </c>
      <c r="F68">
        <v>0.19908211604069201</v>
      </c>
      <c r="G68">
        <v>152690.48409472901</v>
      </c>
      <c r="H68">
        <v>1645.74951294073</v>
      </c>
    </row>
    <row r="69" spans="1:8" x14ac:dyDescent="0.25">
      <c r="A69" s="28" t="s">
        <v>70</v>
      </c>
      <c r="B69" t="s">
        <v>72</v>
      </c>
      <c r="C69">
        <v>3</v>
      </c>
      <c r="D69">
        <v>2</v>
      </c>
      <c r="E69">
        <v>34.631140102039097</v>
      </c>
      <c r="F69">
        <v>7.8370956854311793E-3</v>
      </c>
      <c r="G69">
        <v>173722.43038543899</v>
      </c>
      <c r="H69">
        <v>160.856305855865</v>
      </c>
    </row>
    <row r="70" spans="1:8" x14ac:dyDescent="0.25">
      <c r="A70" s="28" t="s">
        <v>70</v>
      </c>
      <c r="B70" t="s">
        <v>64</v>
      </c>
      <c r="C70">
        <v>4</v>
      </c>
      <c r="D70">
        <v>1</v>
      </c>
      <c r="E70">
        <v>34.287856751027697</v>
      </c>
      <c r="F70">
        <v>0.20756301619366899</v>
      </c>
      <c r="G70">
        <v>167325.42189289199</v>
      </c>
      <c r="H70">
        <v>3602.6898404600101</v>
      </c>
    </row>
    <row r="71" spans="1:8" x14ac:dyDescent="0.25">
      <c r="A71" s="28" t="s">
        <v>70</v>
      </c>
      <c r="B71" t="s">
        <v>79</v>
      </c>
      <c r="C71">
        <v>5</v>
      </c>
      <c r="D71">
        <v>1</v>
      </c>
      <c r="E71">
        <v>33.148813361116801</v>
      </c>
      <c r="F71">
        <v>0.12948694904136199</v>
      </c>
      <c r="G71">
        <v>152722.25688550499</v>
      </c>
      <c r="H71">
        <v>1106.2301533898101</v>
      </c>
    </row>
    <row r="72" spans="1:8" x14ac:dyDescent="0.25">
      <c r="A72" s="28" t="s">
        <v>70</v>
      </c>
      <c r="B72" t="s">
        <v>62</v>
      </c>
      <c r="C72">
        <v>7</v>
      </c>
      <c r="D72">
        <v>2</v>
      </c>
      <c r="E72">
        <v>33.659605118881203</v>
      </c>
      <c r="F72">
        <v>7.8719918340810602E-2</v>
      </c>
      <c r="G72">
        <v>157993.53300358201</v>
      </c>
      <c r="H72">
        <v>962.31974964903202</v>
      </c>
    </row>
    <row r="73" spans="1:8" x14ac:dyDescent="0.25">
      <c r="A73" s="28" t="s">
        <v>70</v>
      </c>
      <c r="B73" t="s">
        <v>77</v>
      </c>
      <c r="C73">
        <v>8</v>
      </c>
      <c r="D73">
        <v>2</v>
      </c>
      <c r="E73">
        <v>33.404367003351801</v>
      </c>
      <c r="F73">
        <v>0.34679944659052098</v>
      </c>
      <c r="G73">
        <v>155320.87984766101</v>
      </c>
      <c r="H73">
        <v>3590.5310686716598</v>
      </c>
    </row>
    <row r="74" spans="1:8" x14ac:dyDescent="0.25">
      <c r="A74" s="28" t="s">
        <v>70</v>
      </c>
      <c r="B74" t="s">
        <v>71</v>
      </c>
      <c r="C74">
        <v>9</v>
      </c>
      <c r="D74">
        <v>1</v>
      </c>
      <c r="E74">
        <v>36.327822959831202</v>
      </c>
      <c r="F74">
        <v>0.178405329730183</v>
      </c>
      <c r="G74">
        <v>225643.09304366901</v>
      </c>
      <c r="H74">
        <v>7621.7864413325296</v>
      </c>
    </row>
    <row r="75" spans="1:8" x14ac:dyDescent="0.25">
      <c r="A75" s="28" t="s">
        <v>70</v>
      </c>
      <c r="B75" t="s">
        <v>24</v>
      </c>
      <c r="C75">
        <v>12</v>
      </c>
      <c r="D75">
        <v>2</v>
      </c>
      <c r="E75">
        <v>34.232743556718901</v>
      </c>
      <c r="F75">
        <v>0.548661308795512</v>
      </c>
      <c r="G75">
        <v>167155.99167855101</v>
      </c>
      <c r="H75">
        <v>9131.9149165481904</v>
      </c>
    </row>
    <row r="76" spans="1:8" x14ac:dyDescent="0.25">
      <c r="A76" s="28" t="s">
        <v>70</v>
      </c>
      <c r="B76" t="s">
        <v>20</v>
      </c>
      <c r="C76">
        <v>13</v>
      </c>
      <c r="D76">
        <v>2</v>
      </c>
      <c r="E76">
        <v>34.113838906484403</v>
      </c>
      <c r="F76">
        <v>0.52723609744874</v>
      </c>
      <c r="G76">
        <v>165120.045138477</v>
      </c>
      <c r="H76">
        <v>8221.3248856380706</v>
      </c>
    </row>
    <row r="77" spans="1:8" x14ac:dyDescent="0.25">
      <c r="A77" s="28" t="s">
        <v>70</v>
      </c>
      <c r="B77" t="s">
        <v>16</v>
      </c>
      <c r="C77">
        <v>14</v>
      </c>
      <c r="D77">
        <v>2</v>
      </c>
      <c r="E77">
        <v>35.5882729566042</v>
      </c>
      <c r="F77">
        <v>0.10231355017680201</v>
      </c>
      <c r="G77">
        <v>198343.65900395901</v>
      </c>
      <c r="H77">
        <v>3209.2689131798502</v>
      </c>
    </row>
    <row r="78" spans="1:8" x14ac:dyDescent="0.25">
      <c r="A78" s="28" t="s">
        <v>70</v>
      </c>
      <c r="B78" t="s">
        <v>73</v>
      </c>
      <c r="C78">
        <v>15</v>
      </c>
      <c r="D78">
        <v>1</v>
      </c>
      <c r="E78">
        <v>31.963232085449999</v>
      </c>
      <c r="F78">
        <v>1.1493787166762099</v>
      </c>
      <c r="G78">
        <v>149227.11690572099</v>
      </c>
      <c r="H78">
        <v>1062.5345106559901</v>
      </c>
    </row>
    <row r="79" spans="1:8" x14ac:dyDescent="0.25">
      <c r="A79" s="28" t="s">
        <v>70</v>
      </c>
      <c r="B79" t="s">
        <v>14</v>
      </c>
      <c r="C79">
        <v>16</v>
      </c>
      <c r="D79">
        <v>1</v>
      </c>
      <c r="E79">
        <v>33.6569500513992</v>
      </c>
      <c r="F79">
        <v>9.9096055293900198E-2</v>
      </c>
      <c r="G79">
        <v>157974.20682915</v>
      </c>
      <c r="H79">
        <v>1220.90293907926</v>
      </c>
    </row>
    <row r="80" spans="1:8" x14ac:dyDescent="0.25">
      <c r="A80" s="28" t="s">
        <v>70</v>
      </c>
      <c r="B80" t="s">
        <v>17</v>
      </c>
      <c r="C80">
        <v>19</v>
      </c>
      <c r="D80">
        <v>1</v>
      </c>
      <c r="E80">
        <v>34.2431610409106</v>
      </c>
      <c r="F80">
        <v>0.39040953360521702</v>
      </c>
      <c r="G80">
        <v>166908.46310890399</v>
      </c>
      <c r="H80">
        <v>6702.1532548902896</v>
      </c>
    </row>
    <row r="81" spans="1:8" x14ac:dyDescent="0.25">
      <c r="A81" s="28" t="s">
        <v>70</v>
      </c>
      <c r="B81" t="s">
        <v>22</v>
      </c>
      <c r="C81">
        <v>20</v>
      </c>
      <c r="D81">
        <v>2</v>
      </c>
      <c r="E81">
        <v>34.698748666096797</v>
      </c>
      <c r="F81">
        <v>0.11089955961331199</v>
      </c>
      <c r="G81">
        <v>175173.211505777</v>
      </c>
      <c r="H81">
        <v>2385.6278352760901</v>
      </c>
    </row>
    <row r="82" spans="1:8" x14ac:dyDescent="0.25">
      <c r="A82" s="28" t="s">
        <v>70</v>
      </c>
      <c r="B82" t="s">
        <v>76</v>
      </c>
      <c r="C82">
        <v>32</v>
      </c>
      <c r="D82">
        <v>2</v>
      </c>
      <c r="E82">
        <v>34.075097821582801</v>
      </c>
      <c r="F82">
        <v>2.90101099852423E-2</v>
      </c>
      <c r="G82">
        <v>163737.00151624801</v>
      </c>
      <c r="H82">
        <v>450.35605301739298</v>
      </c>
    </row>
    <row r="83" spans="1:8" x14ac:dyDescent="0.25">
      <c r="A83" s="28" t="s">
        <v>70</v>
      </c>
      <c r="B83" t="s">
        <v>75</v>
      </c>
      <c r="C83">
        <v>34</v>
      </c>
      <c r="D83">
        <v>1</v>
      </c>
      <c r="E83">
        <v>34.031565602112003</v>
      </c>
      <c r="F83">
        <v>5.6275725762462897E-2</v>
      </c>
      <c r="G83">
        <v>163073.86536775599</v>
      </c>
      <c r="H83">
        <v>853.32331487957902</v>
      </c>
    </row>
    <row r="84" spans="1:8" x14ac:dyDescent="0.25">
      <c r="A84" s="28" t="s">
        <v>70</v>
      </c>
      <c r="B84" t="s">
        <v>12</v>
      </c>
      <c r="C84">
        <v>35</v>
      </c>
      <c r="D84">
        <v>1</v>
      </c>
      <c r="E84">
        <v>33.905832712601402</v>
      </c>
      <c r="F84">
        <v>0.123987799545056</v>
      </c>
      <c r="G84">
        <v>161266.37380517501</v>
      </c>
      <c r="H84">
        <v>1736.6001921497</v>
      </c>
    </row>
    <row r="85" spans="1:8" x14ac:dyDescent="0.25">
      <c r="A85" s="28" t="s">
        <v>70</v>
      </c>
      <c r="B85" t="s">
        <v>11</v>
      </c>
      <c r="C85">
        <v>39</v>
      </c>
      <c r="D85">
        <v>2</v>
      </c>
      <c r="E85">
        <v>33.114140491830298</v>
      </c>
      <c r="F85">
        <v>0.14394368142640901</v>
      </c>
      <c r="G85">
        <v>152448.51430818599</v>
      </c>
      <c r="H85">
        <v>1165.92535145447</v>
      </c>
    </row>
    <row r="86" spans="1:8" x14ac:dyDescent="0.25">
      <c r="A86" s="28" t="s">
        <v>70</v>
      </c>
      <c r="B86" t="s">
        <v>78</v>
      </c>
      <c r="C86">
        <v>41</v>
      </c>
      <c r="D86">
        <v>1</v>
      </c>
      <c r="E86">
        <v>33.734286060008301</v>
      </c>
      <c r="F86">
        <v>6.6953437726253298E-2</v>
      </c>
      <c r="G86">
        <v>158924.54636749299</v>
      </c>
      <c r="H86">
        <v>856.65094796128301</v>
      </c>
    </row>
    <row r="87" spans="1:8" x14ac:dyDescent="0.25">
      <c r="A87" s="28" t="s">
        <v>70</v>
      </c>
      <c r="B87" t="s">
        <v>74</v>
      </c>
      <c r="C87">
        <v>42</v>
      </c>
      <c r="D87">
        <v>2</v>
      </c>
      <c r="E87">
        <v>33.7051016352464</v>
      </c>
      <c r="F87">
        <v>0.17524093616563299</v>
      </c>
      <c r="G87">
        <v>158604.544410673</v>
      </c>
      <c r="H87">
        <v>2203.54498193683</v>
      </c>
    </row>
  </sheetData>
  <sortState ref="A2:K87">
    <sortCondition ref="A2:A87"/>
  </sortState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5" workbookViewId="0">
      <selection activeCell="F53" sqref="F53"/>
    </sheetView>
  </sheetViews>
  <sheetFormatPr defaultRowHeight="14.25" x14ac:dyDescent="0.2"/>
  <cols>
    <col min="1" max="1" width="52.7109375" style="29" customWidth="1"/>
    <col min="2" max="16384" width="9.140625" style="29"/>
  </cols>
  <sheetData>
    <row r="1" spans="1:10" ht="15.75" thickBot="1" x14ac:dyDescent="0.3">
      <c r="A1" s="34" t="s">
        <v>36</v>
      </c>
      <c r="B1" s="34" t="s">
        <v>37</v>
      </c>
      <c r="C1" s="34" t="s">
        <v>38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41</v>
      </c>
      <c r="I1" s="34" t="s">
        <v>39</v>
      </c>
      <c r="J1" s="33" t="s">
        <v>40</v>
      </c>
    </row>
    <row r="2" spans="1:10" ht="15" x14ac:dyDescent="0.25">
      <c r="A2" s="30" t="s">
        <v>90</v>
      </c>
      <c r="B2" s="30">
        <v>2</v>
      </c>
      <c r="C2" s="30">
        <v>1</v>
      </c>
      <c r="D2" s="32">
        <v>30.788728605085701</v>
      </c>
      <c r="E2" s="32">
        <v>0.33326631359828301</v>
      </c>
      <c r="F2" s="32">
        <v>1342.82866979288</v>
      </c>
      <c r="G2" s="32">
        <v>286.27282184159401</v>
      </c>
      <c r="H2" s="32">
        <v>537131.46791715198</v>
      </c>
      <c r="I2" s="32">
        <v>76</v>
      </c>
      <c r="J2" s="31">
        <v>7067519.3146993676</v>
      </c>
    </row>
    <row r="3" spans="1:10" ht="15" x14ac:dyDescent="0.25">
      <c r="A3" s="30" t="s">
        <v>90</v>
      </c>
      <c r="B3" s="30">
        <v>4</v>
      </c>
      <c r="C3" s="30">
        <v>1</v>
      </c>
      <c r="D3" s="32">
        <v>33.884245649735803</v>
      </c>
      <c r="E3" s="32">
        <v>0.105763064673596</v>
      </c>
      <c r="F3" s="32">
        <v>162.96902481031501</v>
      </c>
      <c r="G3" s="32">
        <v>11.8081179157875</v>
      </c>
      <c r="H3" s="32">
        <v>65187.609924126002</v>
      </c>
      <c r="I3" s="32">
        <v>97</v>
      </c>
      <c r="J3" s="31">
        <v>672037.21571263915</v>
      </c>
    </row>
    <row r="4" spans="1:10" ht="15" x14ac:dyDescent="0.25">
      <c r="A4" s="30" t="s">
        <v>90</v>
      </c>
      <c r="B4" s="30">
        <v>5</v>
      </c>
      <c r="C4" s="30">
        <v>1</v>
      </c>
      <c r="D4" s="32">
        <v>28.5673239312496</v>
      </c>
      <c r="E4" s="32">
        <v>7.9064083508907604E-2</v>
      </c>
      <c r="F4" s="32">
        <v>5744.2661674863703</v>
      </c>
      <c r="G4" s="32">
        <v>301.46278183232602</v>
      </c>
      <c r="H4" s="32">
        <v>2297706.4669945482</v>
      </c>
      <c r="I4" s="32">
        <v>118</v>
      </c>
      <c r="J4" s="31">
        <v>19472088.70334363</v>
      </c>
    </row>
    <row r="5" spans="1:10" ht="15" x14ac:dyDescent="0.25">
      <c r="A5" s="32" t="s">
        <v>80</v>
      </c>
      <c r="B5" s="32">
        <v>6</v>
      </c>
      <c r="C5" s="32">
        <v>1</v>
      </c>
      <c r="D5" s="32">
        <v>26.9627142494654</v>
      </c>
      <c r="E5" s="32">
        <v>6.8910469948908898E-2</v>
      </c>
      <c r="F5" s="32">
        <v>15248.208485867501</v>
      </c>
      <c r="G5" s="32">
        <v>685.13344504662996</v>
      </c>
      <c r="H5" s="32">
        <v>6099283.3943470009</v>
      </c>
      <c r="I5" s="32">
        <v>148</v>
      </c>
      <c r="J5" s="31">
        <v>41211374.286128379</v>
      </c>
    </row>
    <row r="6" spans="1:10" ht="15" x14ac:dyDescent="0.25">
      <c r="A6" s="30" t="s">
        <v>90</v>
      </c>
      <c r="B6" s="30">
        <v>9</v>
      </c>
      <c r="C6" s="30">
        <v>1</v>
      </c>
      <c r="D6" s="32">
        <v>33.0312511940094</v>
      </c>
      <c r="E6" s="32">
        <v>8.4746600379260101E-2</v>
      </c>
      <c r="F6" s="32">
        <v>291.73092189870698</v>
      </c>
      <c r="G6" s="32">
        <v>16.819220438706601</v>
      </c>
      <c r="H6" s="32">
        <v>116692.36875948279</v>
      </c>
      <c r="I6" s="32">
        <v>114</v>
      </c>
      <c r="J6" s="31">
        <v>1023617.2698200245</v>
      </c>
    </row>
    <row r="7" spans="1:10" ht="15" x14ac:dyDescent="0.25">
      <c r="A7" s="30" t="s">
        <v>90</v>
      </c>
      <c r="B7" s="30">
        <v>15</v>
      </c>
      <c r="C7" s="30">
        <v>1</v>
      </c>
      <c r="D7" s="32">
        <v>29.822034829897898</v>
      </c>
      <c r="E7" s="32">
        <v>9.52660250082525E-2</v>
      </c>
      <c r="F7" s="32">
        <v>2516.3703162085599</v>
      </c>
      <c r="G7" s="32">
        <v>161.34998663865201</v>
      </c>
      <c r="H7" s="32">
        <v>1006548.126483424</v>
      </c>
      <c r="I7" s="32">
        <v>151</v>
      </c>
      <c r="J7" s="31">
        <v>6665881.632340556</v>
      </c>
    </row>
    <row r="8" spans="1:10" ht="15" x14ac:dyDescent="0.25">
      <c r="A8" s="30" t="s">
        <v>90</v>
      </c>
      <c r="B8" s="30">
        <v>16</v>
      </c>
      <c r="C8" s="30">
        <v>1</v>
      </c>
      <c r="D8" s="32">
        <v>30.5305513581729</v>
      </c>
      <c r="E8" s="32">
        <v>9.9587341650946404E-2</v>
      </c>
      <c r="F8" s="32">
        <v>1572.29280622485</v>
      </c>
      <c r="G8" s="32">
        <v>104.252890682707</v>
      </c>
      <c r="H8" s="32">
        <v>628917.12248994003</v>
      </c>
      <c r="I8" s="32">
        <v>184</v>
      </c>
      <c r="J8" s="31">
        <v>3418027.8396192393</v>
      </c>
    </row>
    <row r="9" spans="1:10" ht="15" x14ac:dyDescent="0.25">
      <c r="A9" s="30" t="s">
        <v>90</v>
      </c>
      <c r="B9" s="30">
        <v>19</v>
      </c>
      <c r="C9" s="30">
        <v>1</v>
      </c>
      <c r="D9" s="32">
        <v>31.7886536131318</v>
      </c>
      <c r="E9" s="32">
        <v>4.8673907703732797E-2</v>
      </c>
      <c r="F9" s="32">
        <v>676.30716109278706</v>
      </c>
      <c r="G9" s="32">
        <v>22.3554681181093</v>
      </c>
      <c r="H9" s="32">
        <v>270522.86443711485</v>
      </c>
      <c r="I9" s="32">
        <v>118</v>
      </c>
      <c r="J9" s="31">
        <v>2292566.6477721599</v>
      </c>
    </row>
    <row r="10" spans="1:10" ht="15" x14ac:dyDescent="0.25">
      <c r="A10" s="32" t="s">
        <v>80</v>
      </c>
      <c r="B10" s="32">
        <v>21</v>
      </c>
      <c r="C10" s="32">
        <v>1</v>
      </c>
      <c r="D10" s="32">
        <v>30.691280822918099</v>
      </c>
      <c r="E10" s="32">
        <v>0.15813552895407801</v>
      </c>
      <c r="F10" s="32">
        <v>1323.85390798963</v>
      </c>
      <c r="G10" s="32">
        <v>139.36729812602999</v>
      </c>
      <c r="H10" s="32">
        <v>529541.56319585198</v>
      </c>
      <c r="I10" s="32">
        <v>110</v>
      </c>
      <c r="J10" s="31">
        <v>4814014.2108713817</v>
      </c>
    </row>
    <row r="11" spans="1:10" ht="15" x14ac:dyDescent="0.25">
      <c r="A11" s="32" t="s">
        <v>80</v>
      </c>
      <c r="B11" s="32">
        <v>24</v>
      </c>
      <c r="C11" s="32">
        <v>1</v>
      </c>
      <c r="D11" s="32">
        <v>26.283207643118601</v>
      </c>
      <c r="E11" s="32">
        <v>0.14059041219993901</v>
      </c>
      <c r="F11" s="32">
        <v>23651.3695439162</v>
      </c>
      <c r="G11" s="32">
        <v>2085.8811115856602</v>
      </c>
      <c r="H11" s="32">
        <v>9460547.8175664805</v>
      </c>
      <c r="I11" s="32">
        <v>125</v>
      </c>
      <c r="J11" s="31">
        <v>75684382.540531844</v>
      </c>
    </row>
    <row r="12" spans="1:10" ht="15" x14ac:dyDescent="0.25">
      <c r="A12" s="32" t="s">
        <v>80</v>
      </c>
      <c r="B12" s="32">
        <v>25</v>
      </c>
      <c r="C12" s="32">
        <v>1</v>
      </c>
      <c r="D12" s="32">
        <v>32.6868943246348</v>
      </c>
      <c r="E12" s="32">
        <v>0.25770124759938001</v>
      </c>
      <c r="F12" s="32">
        <v>348.23689628766499</v>
      </c>
      <c r="G12" s="32">
        <v>60.151901021644498</v>
      </c>
      <c r="H12" s="32">
        <v>139294.758515066</v>
      </c>
      <c r="I12" s="32">
        <v>76</v>
      </c>
      <c r="J12" s="31">
        <v>1832825.7699350792</v>
      </c>
    </row>
    <row r="13" spans="1:10" ht="15" x14ac:dyDescent="0.25">
      <c r="A13" s="32" t="s">
        <v>80</v>
      </c>
      <c r="B13" s="32">
        <v>27</v>
      </c>
      <c r="C13" s="32">
        <v>1</v>
      </c>
      <c r="D13" s="32">
        <v>34.343171540899498</v>
      </c>
      <c r="E13" s="32">
        <v>0.68444708845550195</v>
      </c>
      <c r="F13" s="32">
        <v>119.034415697236</v>
      </c>
      <c r="G13" s="32">
        <v>50.939310894874097</v>
      </c>
      <c r="H13" s="32">
        <v>47613.7662788944</v>
      </c>
      <c r="I13" s="32">
        <v>66</v>
      </c>
      <c r="J13" s="31">
        <v>721420.70119536971</v>
      </c>
    </row>
    <row r="14" spans="1:10" ht="15" x14ac:dyDescent="0.25">
      <c r="A14" s="32" t="s">
        <v>80</v>
      </c>
      <c r="B14" s="32">
        <v>28</v>
      </c>
      <c r="C14" s="32">
        <v>1</v>
      </c>
      <c r="D14" s="32">
        <v>30.702229007061</v>
      </c>
      <c r="E14" s="32">
        <v>0.105309359071416</v>
      </c>
      <c r="F14" s="32">
        <v>1312.76008587616</v>
      </c>
      <c r="G14" s="32">
        <v>92.7036850982131</v>
      </c>
      <c r="H14" s="32">
        <v>525104.034350464</v>
      </c>
      <c r="I14" s="32">
        <v>72</v>
      </c>
      <c r="J14" s="31">
        <v>7293111.5882008886</v>
      </c>
    </row>
    <row r="15" spans="1:10" ht="15" x14ac:dyDescent="0.25">
      <c r="A15" s="32" t="s">
        <v>80</v>
      </c>
      <c r="B15" s="32">
        <v>29</v>
      </c>
      <c r="C15" s="32">
        <v>1</v>
      </c>
      <c r="D15" s="32">
        <v>31.7854275135292</v>
      </c>
      <c r="E15" s="32">
        <v>9.19364494772964E-2</v>
      </c>
      <c r="F15" s="32">
        <v>634.76204624868205</v>
      </c>
      <c r="G15" s="32">
        <v>39.2713635002007</v>
      </c>
      <c r="H15" s="32">
        <v>253904.81849947281</v>
      </c>
      <c r="I15" s="32">
        <v>105</v>
      </c>
      <c r="J15" s="31">
        <v>2418141.1285664076</v>
      </c>
    </row>
    <row r="16" spans="1:10" ht="15" x14ac:dyDescent="0.25">
      <c r="A16" s="32" t="s">
        <v>80</v>
      </c>
      <c r="B16" s="32">
        <v>33</v>
      </c>
      <c r="C16" s="32">
        <v>1</v>
      </c>
      <c r="D16" s="32">
        <v>27.920058953922801</v>
      </c>
      <c r="E16" s="32">
        <v>0.17093968189498099</v>
      </c>
      <c r="F16" s="32">
        <v>8228.0518524569998</v>
      </c>
      <c r="G16" s="32">
        <v>889.80900794817501</v>
      </c>
      <c r="H16" s="32">
        <v>3291220.7409827998</v>
      </c>
      <c r="I16" s="32">
        <v>82</v>
      </c>
      <c r="J16" s="31">
        <v>40136838.304668285</v>
      </c>
    </row>
    <row r="17" spans="1:10" ht="15" x14ac:dyDescent="0.25">
      <c r="A17" s="30" t="s">
        <v>90</v>
      </c>
      <c r="B17" s="30">
        <v>34</v>
      </c>
      <c r="C17" s="30">
        <v>1</v>
      </c>
      <c r="D17" s="32">
        <v>28.605960715595501</v>
      </c>
      <c r="E17" s="32">
        <v>2.4313399921203099E-2</v>
      </c>
      <c r="F17" s="32">
        <v>5596.2972507086597</v>
      </c>
      <c r="G17" s="32">
        <v>89.450042311937807</v>
      </c>
      <c r="H17" s="32">
        <v>2238518.9002834638</v>
      </c>
      <c r="I17" s="32">
        <v>89</v>
      </c>
      <c r="J17" s="31">
        <v>25151897.755993973</v>
      </c>
    </row>
    <row r="18" spans="1:10" ht="15" x14ac:dyDescent="0.25">
      <c r="A18" s="30" t="s">
        <v>90</v>
      </c>
      <c r="B18" s="30">
        <v>35</v>
      </c>
      <c r="C18" s="30">
        <v>1</v>
      </c>
      <c r="D18" s="32">
        <v>27.991224024142198</v>
      </c>
      <c r="E18" s="32">
        <v>6.0548657829190597E-2</v>
      </c>
      <c r="F18" s="32">
        <v>8363.7616885684893</v>
      </c>
      <c r="G18" s="32">
        <v>333.28666972123</v>
      </c>
      <c r="H18" s="32">
        <v>3345504.6754273959</v>
      </c>
      <c r="I18" s="32">
        <v>151</v>
      </c>
      <c r="J18" s="31">
        <v>22155660.102168184</v>
      </c>
    </row>
    <row r="19" spans="1:10" ht="15" x14ac:dyDescent="0.25">
      <c r="A19" s="32" t="s">
        <v>80</v>
      </c>
      <c r="B19" s="32">
        <v>36</v>
      </c>
      <c r="C19" s="32">
        <v>1</v>
      </c>
      <c r="D19" s="32">
        <v>32.0131303223054</v>
      </c>
      <c r="E19" s="32">
        <v>0.239760799589397</v>
      </c>
      <c r="F19" s="32">
        <v>548.49083777833005</v>
      </c>
      <c r="G19" s="32">
        <v>84.530410037172999</v>
      </c>
      <c r="H19" s="32">
        <v>219396.33511133201</v>
      </c>
      <c r="I19" s="32">
        <v>78</v>
      </c>
      <c r="J19" s="31">
        <v>2812773.5270683593</v>
      </c>
    </row>
    <row r="20" spans="1:10" ht="15" x14ac:dyDescent="0.25">
      <c r="A20" s="32" t="s">
        <v>80</v>
      </c>
      <c r="B20" s="32">
        <v>37</v>
      </c>
      <c r="C20" s="32">
        <v>1</v>
      </c>
      <c r="D20" s="32">
        <v>33.560083548372802</v>
      </c>
      <c r="E20" s="32">
        <v>8.9536021169957999E-2</v>
      </c>
      <c r="F20" s="32">
        <v>190.430254806817</v>
      </c>
      <c r="G20" s="32">
        <v>11.453738376775799</v>
      </c>
      <c r="H20" s="32">
        <v>76172.101922726797</v>
      </c>
      <c r="I20" s="32">
        <v>155</v>
      </c>
      <c r="J20" s="31">
        <v>491432.91563049547</v>
      </c>
    </row>
    <row r="21" spans="1:10" ht="15" x14ac:dyDescent="0.25">
      <c r="A21" s="32" t="s">
        <v>80</v>
      </c>
      <c r="B21" s="32">
        <v>40</v>
      </c>
      <c r="C21" s="32">
        <v>1</v>
      </c>
      <c r="D21" s="32">
        <v>34.462491207171603</v>
      </c>
      <c r="E21" s="32">
        <v>1.06442311448867</v>
      </c>
      <c r="F21" s="32">
        <v>122.2959101796</v>
      </c>
      <c r="G21" s="32">
        <v>89.592999828121805</v>
      </c>
      <c r="H21" s="32">
        <v>48918.364071839998</v>
      </c>
      <c r="I21" s="32">
        <v>139</v>
      </c>
      <c r="J21" s="31">
        <v>351930.67677582736</v>
      </c>
    </row>
    <row r="22" spans="1:10" ht="15" x14ac:dyDescent="0.25">
      <c r="A22" s="30" t="s">
        <v>90</v>
      </c>
      <c r="B22" s="30">
        <v>41</v>
      </c>
      <c r="C22" s="30">
        <v>1</v>
      </c>
      <c r="D22" s="32">
        <v>29.386563301990801</v>
      </c>
      <c r="E22" s="32">
        <v>0.11640567249117301</v>
      </c>
      <c r="F22" s="32">
        <v>3357.2474017070899</v>
      </c>
      <c r="G22" s="32">
        <v>262.99937574468203</v>
      </c>
      <c r="H22" s="32">
        <v>1342898.9606828359</v>
      </c>
      <c r="I22" s="32">
        <v>100</v>
      </c>
      <c r="J22" s="31">
        <v>13428989.60682836</v>
      </c>
    </row>
    <row r="23" spans="1:10" ht="15" x14ac:dyDescent="0.25">
      <c r="A23" s="32" t="s">
        <v>80</v>
      </c>
      <c r="B23" s="32">
        <v>1</v>
      </c>
      <c r="C23" s="32">
        <v>2</v>
      </c>
      <c r="D23" s="32">
        <v>29.3946017608306</v>
      </c>
      <c r="E23" s="32">
        <v>7.3423443457540399E-2</v>
      </c>
      <c r="F23" s="32">
        <v>3122.00622641889</v>
      </c>
      <c r="G23" s="32">
        <v>153.13344973930199</v>
      </c>
      <c r="H23" s="32">
        <v>1248802.4905675559</v>
      </c>
      <c r="I23" s="32">
        <v>75</v>
      </c>
      <c r="J23" s="31">
        <v>16650699.87423408</v>
      </c>
    </row>
    <row r="24" spans="1:10" ht="15" x14ac:dyDescent="0.25">
      <c r="A24" s="30" t="s">
        <v>90</v>
      </c>
      <c r="B24" s="30">
        <v>3</v>
      </c>
      <c r="C24" s="30">
        <v>2</v>
      </c>
      <c r="D24" s="32">
        <v>30.9150027594041</v>
      </c>
      <c r="E24" s="32">
        <v>0.14882319218120399</v>
      </c>
      <c r="F24" s="32">
        <v>1218.7313815467401</v>
      </c>
      <c r="G24" s="32">
        <v>118.39564104380101</v>
      </c>
      <c r="H24" s="32">
        <v>487492.55261869606</v>
      </c>
      <c r="I24" s="32">
        <v>86</v>
      </c>
      <c r="J24" s="31">
        <v>5668518.0537057687</v>
      </c>
    </row>
    <row r="25" spans="1:10" ht="15" x14ac:dyDescent="0.25">
      <c r="A25" s="30" t="s">
        <v>90</v>
      </c>
      <c r="B25" s="30">
        <v>7</v>
      </c>
      <c r="C25" s="30">
        <v>2</v>
      </c>
      <c r="D25" s="32">
        <v>29.3203750671438</v>
      </c>
      <c r="E25" s="32">
        <v>0.11142853614092001</v>
      </c>
      <c r="F25" s="32">
        <v>3506.2872225985302</v>
      </c>
      <c r="G25" s="32">
        <v>257.918130973274</v>
      </c>
      <c r="H25" s="32">
        <v>1402514.8890394121</v>
      </c>
      <c r="I25" s="32">
        <v>133</v>
      </c>
      <c r="J25" s="31">
        <v>10545224.729619641</v>
      </c>
    </row>
    <row r="26" spans="1:10" ht="15" x14ac:dyDescent="0.25">
      <c r="A26" s="30" t="s">
        <v>90</v>
      </c>
      <c r="B26" s="30">
        <v>8</v>
      </c>
      <c r="C26" s="30">
        <v>2</v>
      </c>
      <c r="D26" s="32">
        <v>29.683821072575899</v>
      </c>
      <c r="E26" s="32">
        <v>9.2717370917261205E-2</v>
      </c>
      <c r="F26" s="32">
        <v>2757.0484695971099</v>
      </c>
      <c r="G26" s="32">
        <v>170.76762890782899</v>
      </c>
      <c r="H26" s="32">
        <v>1102819.387838844</v>
      </c>
      <c r="I26" s="32">
        <v>130</v>
      </c>
      <c r="J26" s="31">
        <v>8483226.0602987986</v>
      </c>
    </row>
    <row r="27" spans="1:10" ht="15" x14ac:dyDescent="0.25">
      <c r="A27" s="32" t="s">
        <v>80</v>
      </c>
      <c r="B27" s="32">
        <v>10</v>
      </c>
      <c r="C27" s="32">
        <v>2</v>
      </c>
      <c r="D27" s="32">
        <v>29.478644652039801</v>
      </c>
      <c r="E27" s="32">
        <v>0.16402224679407201</v>
      </c>
      <c r="F27" s="32">
        <v>2962.6110227705499</v>
      </c>
      <c r="G27" s="32">
        <v>314.903983622564</v>
      </c>
      <c r="H27" s="32">
        <v>1185044.4091082199</v>
      </c>
      <c r="I27" s="32">
        <v>134</v>
      </c>
      <c r="J27" s="31">
        <v>8843614.9933449253</v>
      </c>
    </row>
    <row r="28" spans="1:10" ht="15" x14ac:dyDescent="0.25">
      <c r="A28" s="32" t="s">
        <v>80</v>
      </c>
      <c r="B28" s="32">
        <v>11</v>
      </c>
      <c r="C28" s="32">
        <v>2</v>
      </c>
      <c r="D28" s="32">
        <v>29.8518942957981</v>
      </c>
      <c r="E28" s="32">
        <v>9.7119449007677494E-2</v>
      </c>
      <c r="F28" s="32">
        <v>2309.2970493539501</v>
      </c>
      <c r="G28" s="32">
        <v>150.62288592475301</v>
      </c>
      <c r="H28" s="32">
        <v>923718.81974158005</v>
      </c>
      <c r="I28" s="32">
        <v>96</v>
      </c>
      <c r="J28" s="31">
        <v>9622071.0389747936</v>
      </c>
    </row>
    <row r="29" spans="1:10" ht="15" x14ac:dyDescent="0.25">
      <c r="A29" s="30" t="s">
        <v>90</v>
      </c>
      <c r="B29" s="30">
        <v>12</v>
      </c>
      <c r="C29" s="30">
        <v>2</v>
      </c>
      <c r="D29" s="32">
        <v>29.409256562090299</v>
      </c>
      <c r="E29" s="32">
        <v>0.12413889620535599</v>
      </c>
      <c r="F29" s="32">
        <v>3308.06610937913</v>
      </c>
      <c r="G29" s="32">
        <v>264.28133868548503</v>
      </c>
      <c r="H29" s="32">
        <v>1323226.443751652</v>
      </c>
      <c r="I29" s="32">
        <v>151</v>
      </c>
      <c r="J29" s="31">
        <v>8763089.0314678941</v>
      </c>
    </row>
    <row r="30" spans="1:10" ht="15" x14ac:dyDescent="0.25">
      <c r="A30" s="30" t="s">
        <v>90</v>
      </c>
      <c r="B30" s="30">
        <v>13</v>
      </c>
      <c r="C30" s="30">
        <v>2</v>
      </c>
      <c r="D30" s="32">
        <v>27.770991116671301</v>
      </c>
      <c r="E30" s="32">
        <v>5.4416068054804E-2</v>
      </c>
      <c r="F30" s="32">
        <v>9650.9558120716902</v>
      </c>
      <c r="G30" s="32">
        <v>338.48539980509202</v>
      </c>
      <c r="H30" s="32">
        <v>3860382.3248286759</v>
      </c>
      <c r="I30" s="32">
        <v>128</v>
      </c>
      <c r="J30" s="31">
        <v>30159236.912724029</v>
      </c>
    </row>
    <row r="31" spans="1:10" ht="15" x14ac:dyDescent="0.25">
      <c r="A31" s="30" t="s">
        <v>90</v>
      </c>
      <c r="B31" s="30">
        <v>14</v>
      </c>
      <c r="C31" s="30">
        <v>2</v>
      </c>
      <c r="D31" s="32">
        <v>32.871934491931398</v>
      </c>
      <c r="E31" s="32">
        <v>0.147374838426758</v>
      </c>
      <c r="F31" s="32">
        <v>325.92791545204699</v>
      </c>
      <c r="G31" s="32">
        <v>32.558832721132603</v>
      </c>
      <c r="H31" s="32">
        <v>130371.16618081881</v>
      </c>
      <c r="I31" s="32">
        <v>148</v>
      </c>
      <c r="J31" s="31">
        <v>880886.25797850545</v>
      </c>
    </row>
    <row r="32" spans="1:10" ht="15" x14ac:dyDescent="0.25">
      <c r="A32" s="32" t="s">
        <v>80</v>
      </c>
      <c r="B32" s="32">
        <v>17</v>
      </c>
      <c r="C32" s="32">
        <v>2</v>
      </c>
      <c r="D32" s="32">
        <v>34.063155300600599</v>
      </c>
      <c r="E32" s="32">
        <v>0.21030940709160501</v>
      </c>
      <c r="F32" s="32">
        <v>135.64327178662001</v>
      </c>
      <c r="G32" s="32">
        <v>18.8358636592728</v>
      </c>
      <c r="H32" s="32">
        <v>54257.30871464801</v>
      </c>
      <c r="I32" s="32">
        <v>107</v>
      </c>
      <c r="J32" s="31">
        <v>507077.65153876645</v>
      </c>
    </row>
    <row r="33" spans="1:10" ht="15" x14ac:dyDescent="0.25">
      <c r="A33" s="32" t="s">
        <v>80</v>
      </c>
      <c r="B33" s="32">
        <v>18</v>
      </c>
      <c r="C33" s="32">
        <v>2</v>
      </c>
      <c r="D33" s="32">
        <v>31.6750380732047</v>
      </c>
      <c r="E33" s="32">
        <v>0.19582356556025801</v>
      </c>
      <c r="F33" s="32">
        <v>686.00036264278299</v>
      </c>
      <c r="G33" s="32">
        <v>90.109895208945503</v>
      </c>
      <c r="H33" s="32">
        <v>274400.1450571132</v>
      </c>
      <c r="I33" s="32">
        <v>86</v>
      </c>
      <c r="J33" s="31">
        <v>3190699.3611292234</v>
      </c>
    </row>
    <row r="34" spans="1:10" ht="15" x14ac:dyDescent="0.25">
      <c r="A34" s="30" t="s">
        <v>90</v>
      </c>
      <c r="B34" s="30">
        <v>20</v>
      </c>
      <c r="C34" s="30">
        <v>2</v>
      </c>
      <c r="D34" s="32">
        <v>32.601948253685102</v>
      </c>
      <c r="E34" s="32">
        <v>0.412400556399794</v>
      </c>
      <c r="F34" s="32">
        <v>400.42137999380401</v>
      </c>
      <c r="G34" s="32">
        <v>112.57403550316501</v>
      </c>
      <c r="H34" s="32">
        <v>160168.5519975216</v>
      </c>
      <c r="I34" s="32">
        <v>101</v>
      </c>
      <c r="J34" s="31">
        <v>1585827.2475002138</v>
      </c>
    </row>
    <row r="35" spans="1:10" ht="15" x14ac:dyDescent="0.25">
      <c r="A35" s="32" t="s">
        <v>80</v>
      </c>
      <c r="B35" s="32">
        <v>22</v>
      </c>
      <c r="C35" s="32">
        <v>2</v>
      </c>
      <c r="D35" s="32">
        <v>30.692715160266101</v>
      </c>
      <c r="E35" s="32">
        <v>0.11036678171769</v>
      </c>
      <c r="F35" s="32">
        <v>1321.3507591407599</v>
      </c>
      <c r="G35" s="32">
        <v>99.185166295723604</v>
      </c>
      <c r="H35" s="32">
        <v>528540.30365630391</v>
      </c>
      <c r="I35" s="32">
        <v>113</v>
      </c>
      <c r="J35" s="31">
        <v>4677347.8199672913</v>
      </c>
    </row>
    <row r="36" spans="1:10" ht="15" x14ac:dyDescent="0.25">
      <c r="A36" s="32" t="s">
        <v>80</v>
      </c>
      <c r="B36" s="32">
        <v>23</v>
      </c>
      <c r="C36" s="32">
        <v>2</v>
      </c>
      <c r="D36" s="32">
        <v>29.6419176565839</v>
      </c>
      <c r="E36" s="32">
        <v>0.16071726330925701</v>
      </c>
      <c r="F36" s="32">
        <v>2659.4116964519899</v>
      </c>
      <c r="G36" s="32">
        <v>275.88359450091502</v>
      </c>
      <c r="H36" s="32">
        <v>1063764.6785807959</v>
      </c>
      <c r="I36" s="32">
        <v>134</v>
      </c>
      <c r="J36" s="31">
        <v>7938542.377468626</v>
      </c>
    </row>
    <row r="37" spans="1:10" ht="15" x14ac:dyDescent="0.25">
      <c r="A37" s="32" t="s">
        <v>80</v>
      </c>
      <c r="B37" s="32">
        <v>26</v>
      </c>
      <c r="C37" s="32">
        <v>2</v>
      </c>
      <c r="D37" s="32">
        <v>28.534922758359201</v>
      </c>
      <c r="E37" s="32">
        <v>2.7525692564530801E-2</v>
      </c>
      <c r="F37" s="32">
        <v>5487.45039926763</v>
      </c>
      <c r="G37" s="32">
        <v>98.537374740840306</v>
      </c>
      <c r="H37" s="32">
        <v>2194980.1597070517</v>
      </c>
      <c r="I37" s="32">
        <v>141</v>
      </c>
      <c r="J37" s="31">
        <v>15567235.175227318</v>
      </c>
    </row>
    <row r="38" spans="1:10" ht="15" x14ac:dyDescent="0.25">
      <c r="A38" s="32" t="s">
        <v>80</v>
      </c>
      <c r="B38" s="32">
        <v>30</v>
      </c>
      <c r="C38" s="32">
        <v>2</v>
      </c>
      <c r="D38" s="32">
        <v>31.748696858084799</v>
      </c>
      <c r="E38" s="32">
        <v>0.19590277070836101</v>
      </c>
      <c r="F38" s="32">
        <v>653.83142349156196</v>
      </c>
      <c r="G38" s="32">
        <v>88.332681045490006</v>
      </c>
      <c r="H38" s="32">
        <v>261532.56939662478</v>
      </c>
      <c r="I38" s="32">
        <v>120</v>
      </c>
      <c r="J38" s="31">
        <v>2179438.0783052067</v>
      </c>
    </row>
    <row r="39" spans="1:10" ht="15" x14ac:dyDescent="0.25">
      <c r="A39" s="32" t="s">
        <v>80</v>
      </c>
      <c r="B39" s="32">
        <v>31</v>
      </c>
      <c r="C39" s="32">
        <v>2</v>
      </c>
      <c r="D39" s="32">
        <v>30.1843319151142</v>
      </c>
      <c r="E39" s="32">
        <v>0.10003829698685</v>
      </c>
      <c r="F39" s="32">
        <v>1852.62423673736</v>
      </c>
      <c r="G39" s="32">
        <v>121.64306487677</v>
      </c>
      <c r="H39" s="32">
        <v>741049.69469494408</v>
      </c>
      <c r="I39" s="32">
        <v>113</v>
      </c>
      <c r="J39" s="31">
        <v>6557961.8999552578</v>
      </c>
    </row>
    <row r="40" spans="1:10" ht="15" x14ac:dyDescent="0.25">
      <c r="A40" s="30" t="s">
        <v>90</v>
      </c>
      <c r="B40" s="30">
        <v>32</v>
      </c>
      <c r="C40" s="30">
        <v>2</v>
      </c>
      <c r="D40" s="32">
        <v>29.776114438398501</v>
      </c>
      <c r="E40" s="32">
        <v>0.12934921301929</v>
      </c>
      <c r="F40" s="32">
        <v>2596.8770711132902</v>
      </c>
      <c r="G40" s="32">
        <v>224.94216440795299</v>
      </c>
      <c r="H40" s="32">
        <v>1038750.8284453161</v>
      </c>
      <c r="I40" s="32">
        <v>77</v>
      </c>
      <c r="J40" s="31">
        <v>13490270.49928982</v>
      </c>
    </row>
    <row r="41" spans="1:10" ht="15" x14ac:dyDescent="0.25">
      <c r="A41" s="32" t="s">
        <v>80</v>
      </c>
      <c r="B41" s="32">
        <v>38</v>
      </c>
      <c r="C41" s="32">
        <v>2</v>
      </c>
      <c r="D41" s="32">
        <v>28.492126365529401</v>
      </c>
      <c r="E41" s="32">
        <v>0.14374848841896701</v>
      </c>
      <c r="F41" s="32">
        <v>5659.1715905833798</v>
      </c>
      <c r="G41" s="32">
        <v>536.96174542808501</v>
      </c>
      <c r="H41" s="32">
        <v>2263668.6362333521</v>
      </c>
      <c r="I41" s="32">
        <v>80</v>
      </c>
      <c r="J41" s="31">
        <v>28295857.952916902</v>
      </c>
    </row>
    <row r="42" spans="1:10" ht="15" x14ac:dyDescent="0.25">
      <c r="A42" s="30" t="s">
        <v>90</v>
      </c>
      <c r="B42" s="30">
        <v>39</v>
      </c>
      <c r="C42" s="30">
        <v>2</v>
      </c>
      <c r="D42" s="32">
        <v>25.6476915784746</v>
      </c>
      <c r="E42" s="32">
        <v>2.4247703624691499E-2</v>
      </c>
      <c r="F42" s="32">
        <v>37836.216831174497</v>
      </c>
      <c r="G42" s="32">
        <v>582.18747641634297</v>
      </c>
      <c r="H42" s="32">
        <v>15134486.732469799</v>
      </c>
      <c r="I42" s="32">
        <v>152</v>
      </c>
      <c r="J42" s="31">
        <v>99568991.660985515</v>
      </c>
    </row>
    <row r="43" spans="1:10" ht="15" x14ac:dyDescent="0.25">
      <c r="A43" s="30" t="s">
        <v>90</v>
      </c>
      <c r="B43" s="30">
        <v>42</v>
      </c>
      <c r="C43" s="30">
        <v>2</v>
      </c>
      <c r="D43" s="32">
        <v>35.164939043273002</v>
      </c>
      <c r="E43" s="32">
        <v>0.12982928876194</v>
      </c>
      <c r="F43" s="32">
        <v>67.444489028922405</v>
      </c>
      <c r="G43" s="32">
        <v>6.0615890637180403</v>
      </c>
      <c r="H43" s="32">
        <v>26977.795611568963</v>
      </c>
      <c r="I43" s="32">
        <v>79</v>
      </c>
      <c r="J43" s="31">
        <v>341491.0836907464</v>
      </c>
    </row>
    <row r="45" spans="1:10" ht="15" x14ac:dyDescent="0.25">
      <c r="A45" s="30"/>
      <c r="C45" s="24"/>
      <c r="D45" s="24"/>
      <c r="E45" s="24"/>
      <c r="F45" s="24"/>
      <c r="G45" s="24"/>
      <c r="H45" s="24"/>
      <c r="I45" s="24"/>
      <c r="J45" s="24"/>
    </row>
    <row r="46" spans="1:10" ht="15" x14ac:dyDescent="0.25">
      <c r="A46" s="30"/>
      <c r="C46" s="24"/>
      <c r="D46" s="24"/>
      <c r="E46" s="24"/>
      <c r="F46" s="24"/>
      <c r="G46" s="24"/>
      <c r="H46" s="24"/>
      <c r="I46" s="24"/>
      <c r="J46" s="24"/>
    </row>
    <row r="48" spans="1:10" ht="15" x14ac:dyDescent="0.25">
      <c r="A48" s="30"/>
      <c r="C48" s="24"/>
      <c r="D48" s="24"/>
      <c r="E48" s="24"/>
      <c r="F48" s="24"/>
      <c r="G48" s="24"/>
      <c r="H48" s="24"/>
      <c r="I48" s="24"/>
      <c r="J48" s="24"/>
    </row>
    <row r="49" spans="1:10" ht="15" x14ac:dyDescent="0.25">
      <c r="A49" s="30"/>
      <c r="C49" s="24"/>
      <c r="D49" s="24"/>
      <c r="E49" s="24"/>
      <c r="F49" s="24"/>
      <c r="G49" s="24"/>
      <c r="H49" s="24"/>
      <c r="I49" s="24"/>
      <c r="J49" s="24"/>
    </row>
    <row r="51" spans="1:10" ht="15" x14ac:dyDescent="0.25">
      <c r="A51" s="30"/>
      <c r="C51" s="24"/>
      <c r="D51" s="24"/>
      <c r="E51" s="24"/>
      <c r="F51" s="24"/>
      <c r="G51" s="24"/>
      <c r="H51" s="24"/>
      <c r="I51" s="24"/>
      <c r="J51" s="24"/>
    </row>
    <row r="52" spans="1:10" ht="15" x14ac:dyDescent="0.25">
      <c r="A52" s="30"/>
      <c r="C52" s="24"/>
      <c r="D52" s="24"/>
      <c r="E52" s="24"/>
      <c r="F52" s="24"/>
      <c r="G52" s="24"/>
      <c r="H52" s="24"/>
      <c r="I52" s="24"/>
      <c r="J52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4" sqref="B14"/>
    </sheetView>
  </sheetViews>
  <sheetFormatPr defaultRowHeight="15" x14ac:dyDescent="0.25"/>
  <cols>
    <col min="2" max="9" width="16" customWidth="1"/>
  </cols>
  <sheetData>
    <row r="1" spans="1:9" x14ac:dyDescent="0.25">
      <c r="A1" t="s">
        <v>81</v>
      </c>
      <c r="B1" t="s">
        <v>82</v>
      </c>
      <c r="C1" t="s">
        <v>83</v>
      </c>
      <c r="D1" t="s">
        <v>46</v>
      </c>
      <c r="F1" t="s">
        <v>84</v>
      </c>
      <c r="G1" t="s">
        <v>82</v>
      </c>
      <c r="H1" t="s">
        <v>83</v>
      </c>
      <c r="I1" t="s">
        <v>46</v>
      </c>
    </row>
    <row r="2" spans="1:9" x14ac:dyDescent="0.25">
      <c r="A2" t="s">
        <v>85</v>
      </c>
      <c r="B2" s="24">
        <v>13291263.416089064</v>
      </c>
      <c r="C2" s="24">
        <v>18997156.614758939</v>
      </c>
      <c r="D2" s="24">
        <v>4145519.4369554226</v>
      </c>
      <c r="E2" s="5"/>
      <c r="F2" s="5"/>
      <c r="G2" s="24">
        <v>13500824.179063013</v>
      </c>
      <c r="H2" s="24">
        <v>21339468.597305015</v>
      </c>
      <c r="I2" s="24">
        <v>4656653.8160611121</v>
      </c>
    </row>
    <row r="3" spans="1:9" x14ac:dyDescent="0.25">
      <c r="A3" t="s">
        <v>86</v>
      </c>
      <c r="B3" s="24">
        <v>68664834279.249649</v>
      </c>
      <c r="C3" s="24">
        <v>39798415492.875572</v>
      </c>
      <c r="D3" s="24">
        <v>8899196243.8850574</v>
      </c>
      <c r="E3" s="5"/>
      <c r="F3" s="5"/>
      <c r="G3" s="24">
        <v>63103825357.766357</v>
      </c>
      <c r="H3" s="24">
        <v>28003438208.12476</v>
      </c>
      <c r="I3" s="24">
        <v>6261759143.7081861</v>
      </c>
    </row>
    <row r="4" spans="1:9" x14ac:dyDescent="0.25">
      <c r="A4" t="s">
        <v>87</v>
      </c>
      <c r="B4" s="24">
        <v>9178386331.5786533</v>
      </c>
      <c r="C4" s="24">
        <v>11216247619.257666</v>
      </c>
      <c r="D4" s="24">
        <v>2447585891.8152938</v>
      </c>
      <c r="E4" s="5"/>
      <c r="F4" s="5"/>
      <c r="G4" s="24">
        <v>5362453786.2765121</v>
      </c>
      <c r="H4" s="24">
        <v>5104821092.418705</v>
      </c>
      <c r="I4" s="24">
        <v>1113963288.8090689</v>
      </c>
    </row>
    <row r="5" spans="1:9" x14ac:dyDescent="0.25">
      <c r="A5" t="s">
        <v>88</v>
      </c>
      <c r="B5" s="24">
        <v>628600890.33385825</v>
      </c>
      <c r="C5" s="24">
        <v>185707441.87507814</v>
      </c>
      <c r="D5" s="24">
        <v>41525446.396026574</v>
      </c>
      <c r="E5" s="5"/>
      <c r="F5" s="5"/>
      <c r="G5" s="24">
        <v>606029274.42907774</v>
      </c>
      <c r="H5" s="24">
        <v>163198869.67787144</v>
      </c>
      <c r="I5" s="24">
        <v>36492376.64508497</v>
      </c>
    </row>
    <row r="6" spans="1:9" x14ac:dyDescent="0.25">
      <c r="A6" t="s">
        <v>89</v>
      </c>
      <c r="B6" s="24">
        <v>9250970489.6488552</v>
      </c>
      <c r="C6" s="24">
        <v>6242799199.1112013</v>
      </c>
      <c r="D6" s="24">
        <v>1362290470.3838615</v>
      </c>
      <c r="E6" s="5"/>
      <c r="F6" s="5"/>
      <c r="G6" s="24">
        <v>7214886927.8583879</v>
      </c>
      <c r="H6" s="24">
        <v>4838543661.9527397</v>
      </c>
      <c r="I6" s="24">
        <v>1055856789.7158848</v>
      </c>
    </row>
    <row r="8" spans="1:9" x14ac:dyDescent="0.25">
      <c r="A8" t="s">
        <v>85</v>
      </c>
      <c r="B8" s="25">
        <f>LOG10(B2)</f>
        <v>7.1235662652585034</v>
      </c>
      <c r="C8" s="26">
        <f t="shared" ref="C8:D8" si="0">LOG10(C2)</f>
        <v>7.2786886031144409</v>
      </c>
      <c r="D8" s="25">
        <f t="shared" si="0"/>
        <v>6.6175789557474811</v>
      </c>
      <c r="G8" s="25">
        <f>LOG10(G2)</f>
        <v>7.1303602814945286</v>
      </c>
      <c r="H8" s="26">
        <f t="shared" ref="H8:I8" si="1">LOG10(H2)</f>
        <v>7.3291836002744111</v>
      </c>
      <c r="I8" s="25">
        <f t="shared" si="1"/>
        <v>6.6680739529074513</v>
      </c>
    </row>
    <row r="9" spans="1:9" x14ac:dyDescent="0.25">
      <c r="A9" t="s">
        <v>86</v>
      </c>
      <c r="B9" s="25">
        <f t="shared" ref="B9:D12" si="2">LOG10(B3)</f>
        <v>10.83673437623645</v>
      </c>
      <c r="C9" s="26">
        <f t="shared" si="2"/>
        <v>10.599865781711902</v>
      </c>
      <c r="D9" s="25">
        <f t="shared" si="2"/>
        <v>9.9493507838799111</v>
      </c>
      <c r="G9" s="25">
        <f t="shared" ref="G9:I12" si="3">LOG10(G3)</f>
        <v>10.800055687000286</v>
      </c>
      <c r="H9" s="26">
        <f t="shared" si="3"/>
        <v>10.4472113564546</v>
      </c>
      <c r="I9" s="25">
        <f t="shared" si="3"/>
        <v>9.7966963586226097</v>
      </c>
    </row>
    <row r="10" spans="1:9" x14ac:dyDescent="0.25">
      <c r="A10" t="s">
        <v>87</v>
      </c>
      <c r="B10" s="25">
        <f t="shared" si="2"/>
        <v>9.9627663338273322</v>
      </c>
      <c r="C10" s="26">
        <f t="shared" si="2"/>
        <v>10.049847588576412</v>
      </c>
      <c r="D10" s="25">
        <f t="shared" si="2"/>
        <v>9.3887379412052674</v>
      </c>
      <c r="G10" s="25">
        <f t="shared" si="3"/>
        <v>9.7293635624512262</v>
      </c>
      <c r="H10" s="26">
        <f t="shared" si="3"/>
        <v>9.707980526063114</v>
      </c>
      <c r="I10" s="25">
        <f t="shared" si="3"/>
        <v>9.0468708786919692</v>
      </c>
    </row>
    <row r="11" spans="1:9" x14ac:dyDescent="0.25">
      <c r="A11" t="s">
        <v>88</v>
      </c>
      <c r="B11" s="25">
        <f t="shared" si="2"/>
        <v>8.7983749918053409</v>
      </c>
      <c r="C11" s="26">
        <f t="shared" si="2"/>
        <v>8.2688293076198196</v>
      </c>
      <c r="D11" s="25">
        <f t="shared" si="2"/>
        <v>7.6183143097878281</v>
      </c>
      <c r="G11" s="25">
        <f t="shared" si="3"/>
        <v>8.7824936034005017</v>
      </c>
      <c r="H11" s="26">
        <f t="shared" si="3"/>
        <v>8.2127171464866962</v>
      </c>
      <c r="I11" s="25">
        <f t="shared" si="3"/>
        <v>7.5622021486547046</v>
      </c>
    </row>
    <row r="12" spans="1:9" x14ac:dyDescent="0.25">
      <c r="A12" t="s">
        <v>89</v>
      </c>
      <c r="B12" s="25">
        <f t="shared" si="2"/>
        <v>9.9661872955704389</v>
      </c>
      <c r="C12" s="26">
        <f t="shared" si="2"/>
        <v>9.7953793659867969</v>
      </c>
      <c r="D12" s="25">
        <f t="shared" si="2"/>
        <v>9.1342697186156521</v>
      </c>
      <c r="G12" s="25">
        <f t="shared" si="3"/>
        <v>9.8582295291936219</v>
      </c>
      <c r="H12" s="26">
        <f t="shared" si="3"/>
        <v>9.6847146643815645</v>
      </c>
      <c r="I12" s="25">
        <f t="shared" si="3"/>
        <v>9.0236050170104196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Bif, Lact</vt:lpstr>
      <vt:lpstr>Bact, Clost</vt:lpstr>
      <vt:lpstr>Ecoli data</vt:lpstr>
      <vt:lpstr>qPCR data</vt:lpstr>
      <vt:lpstr>Sheet1</vt:lpstr>
    </vt:vector>
  </TitlesOfParts>
  <Company>Crop &amp; Food Research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Cfpcdg</dc:creator>
  <cp:lastModifiedBy>Doug Rosendale</cp:lastModifiedBy>
  <dcterms:created xsi:type="dcterms:W3CDTF">2008-09-03T03:12:03Z</dcterms:created>
  <dcterms:modified xsi:type="dcterms:W3CDTF">2016-11-02T02:57:21Z</dcterms:modified>
</cp:coreProperties>
</file>