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0" yWindow="0" windowWidth="25600" windowHeight="14080"/>
  </bookViews>
  <sheets>
    <sheet name="MSC vs ASC" sheetId="4" r:id="rId1"/>
    <sheet name="Relative" sheetId="6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6" l="1"/>
  <c r="C11" i="6"/>
  <c r="C10" i="6"/>
  <c r="B4" i="6"/>
  <c r="B11" i="6"/>
  <c r="G4" i="6"/>
  <c r="B10" i="6"/>
  <c r="C9" i="6"/>
  <c r="C8" i="6"/>
  <c r="B8" i="6"/>
  <c r="B9" i="6"/>
  <c r="C4" i="6"/>
  <c r="E4" i="6"/>
  <c r="F4" i="6"/>
  <c r="J4" i="6"/>
  <c r="K4" i="6"/>
  <c r="M4" i="6"/>
  <c r="N4" i="6"/>
  <c r="O4" i="6"/>
  <c r="A4" i="6"/>
  <c r="C16" i="4"/>
  <c r="C15" i="4"/>
  <c r="B16" i="4"/>
  <c r="B15" i="4"/>
  <c r="C14" i="4"/>
  <c r="C13" i="4"/>
  <c r="B13" i="4"/>
  <c r="B14" i="4"/>
  <c r="F10" i="4"/>
  <c r="G10" i="4"/>
  <c r="H10" i="4"/>
  <c r="J10" i="4"/>
  <c r="K10" i="4"/>
  <c r="L10" i="4"/>
  <c r="N10" i="4"/>
  <c r="O10" i="4"/>
  <c r="P10" i="4"/>
  <c r="C10" i="4"/>
  <c r="D10" i="4"/>
  <c r="B10" i="4"/>
</calcChain>
</file>

<file path=xl/sharedStrings.xml><?xml version="1.0" encoding="utf-8"?>
<sst xmlns="http://schemas.openxmlformats.org/spreadsheetml/2006/main" count="28" uniqueCount="12">
  <si>
    <t>AT-MSC</t>
  </si>
  <si>
    <t>BM-MSC</t>
  </si>
  <si>
    <t>Day 14</t>
  </si>
  <si>
    <t>Day 7</t>
  </si>
  <si>
    <t>MSC 100mV/mm</t>
  </si>
  <si>
    <t>ASC 100mV/mm</t>
  </si>
  <si>
    <t>MSC Control</t>
  </si>
  <si>
    <t>ASC Control</t>
  </si>
  <si>
    <t>SD A</t>
  </si>
  <si>
    <t>AD B</t>
  </si>
  <si>
    <t>Day7</t>
  </si>
  <si>
    <t>Day14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</si>
</sst>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name val="Arial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51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3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Fill="1"/>
    <xf numFmtId="0" fontId="6" fillId="0" borderId="0" xfId="0" applyFont="1"/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</cellXfs>
  <cellStyles count="5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  <cellStyle name="Standard 2" xfId="1"/>
    <cellStyle name="Standard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'MSC vs ASC'!$A$13</c:f>
              <c:strCache>
                <c:ptCount val="1"/>
                <c:pt idx="0">
                  <c:v>AT-MSC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'MSC vs ASC'!$B$15:$C$15</c:f>
                <c:numCache>
                  <c:formatCode>General</c:formatCode>
                  <c:ptCount val="2"/>
                  <c:pt idx="0">
                    <c:v>0.251490068846848</c:v>
                  </c:pt>
                  <c:pt idx="1">
                    <c:v>0.0409540784592822</c:v>
                  </c:pt>
                </c:numCache>
              </c:numRef>
            </c:plus>
            <c:minus>
              <c:numRef>
                <c:f>'MSC vs ASC'!$B$15:$C$15</c:f>
                <c:numCache>
                  <c:formatCode>General</c:formatCode>
                  <c:ptCount val="2"/>
                  <c:pt idx="0">
                    <c:v>0.251490068846848</c:v>
                  </c:pt>
                  <c:pt idx="1">
                    <c:v>0.0409540784592822</c:v>
                  </c:pt>
                </c:numCache>
              </c:numRef>
            </c:minus>
          </c:errBars>
          <c:cat>
            <c:strRef>
              <c:f>'MSC vs ASC'!$B$12:$C$12</c:f>
              <c:strCache>
                <c:ptCount val="2"/>
                <c:pt idx="0">
                  <c:v>Day 7</c:v>
                </c:pt>
                <c:pt idx="1">
                  <c:v>Day 14</c:v>
                </c:pt>
              </c:strCache>
            </c:strRef>
          </c:cat>
          <c:val>
            <c:numRef>
              <c:f>'MSC vs ASC'!$B$13:$C$13</c:f>
              <c:numCache>
                <c:formatCode>General</c:formatCode>
                <c:ptCount val="2"/>
                <c:pt idx="0">
                  <c:v>1.320010024220587</c:v>
                </c:pt>
                <c:pt idx="1">
                  <c:v>1.115034878837224</c:v>
                </c:pt>
              </c:numCache>
            </c:numRef>
          </c:val>
        </c:ser>
        <c:ser>
          <c:idx val="1"/>
          <c:order val="1"/>
          <c:tx>
            <c:strRef>
              <c:f>'MSC vs ASC'!$A$14</c:f>
              <c:strCache>
                <c:ptCount val="1"/>
                <c:pt idx="0">
                  <c:v>BM-MSC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'MSC vs ASC'!$B$16:$C$16</c:f>
                <c:numCache>
                  <c:formatCode>General</c:formatCode>
                  <c:ptCount val="2"/>
                  <c:pt idx="0">
                    <c:v>0.0511323481992678</c:v>
                  </c:pt>
                  <c:pt idx="1">
                    <c:v>0.0833469687121525</c:v>
                  </c:pt>
                </c:numCache>
              </c:numRef>
            </c:plus>
            <c:minus>
              <c:numRef>
                <c:f>'MSC vs ASC'!$B$16:$C$16</c:f>
                <c:numCache>
                  <c:formatCode>General</c:formatCode>
                  <c:ptCount val="2"/>
                  <c:pt idx="0">
                    <c:v>0.0511323481992678</c:v>
                  </c:pt>
                  <c:pt idx="1">
                    <c:v>0.0833469687121525</c:v>
                  </c:pt>
                </c:numCache>
              </c:numRef>
            </c:minus>
          </c:errBars>
          <c:cat>
            <c:strRef>
              <c:f>'MSC vs ASC'!$B$12:$C$12</c:f>
              <c:strCache>
                <c:ptCount val="2"/>
                <c:pt idx="0">
                  <c:v>Day 7</c:v>
                </c:pt>
                <c:pt idx="1">
                  <c:v>Day 14</c:v>
                </c:pt>
              </c:strCache>
            </c:strRef>
          </c:cat>
          <c:val>
            <c:numRef>
              <c:f>'MSC vs ASC'!$B$14:$C$14</c:f>
              <c:numCache>
                <c:formatCode>General</c:formatCode>
                <c:ptCount val="2"/>
                <c:pt idx="0">
                  <c:v>0.863145630912354</c:v>
                </c:pt>
                <c:pt idx="1">
                  <c:v>0.878123671069601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867288"/>
        <c:axId val="2101870264"/>
      </c:barChart>
      <c:catAx>
        <c:axId val="2101867288"/>
        <c:scaling>
          <c:orientation val="minMax"/>
        </c:scaling>
        <c:delete val="0"/>
        <c:axPos val="b"/>
        <c:majorTickMark val="out"/>
        <c:minorTickMark val="none"/>
        <c:tickLblPos val="nextTo"/>
        <c:crossAx val="2101870264"/>
        <c:crosses val="autoZero"/>
        <c:auto val="1"/>
        <c:lblAlgn val="ctr"/>
        <c:lblOffset val="100"/>
        <c:noMultiLvlLbl val="0"/>
      </c:catAx>
      <c:valAx>
        <c:axId val="2101870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1867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079345850999"/>
          <c:y val="0.0323374340949033"/>
          <c:w val="0.715172097390265"/>
          <c:h val="0.87962962962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Relative!$A$8</c:f>
              <c:strCache>
                <c:ptCount val="1"/>
                <c:pt idx="0">
                  <c:v>AT-MSC</c:v>
                </c:pt>
              </c:strCache>
            </c:strRef>
          </c:tx>
          <c:spPr>
            <a:pattFill prst="dkDnDiag">
              <a:fgClr>
                <a:schemeClr val="bg1">
                  <a:lumMod val="95000"/>
                </a:schemeClr>
              </a:fgClr>
              <a:bgClr>
                <a:schemeClr val="bg1">
                  <a:lumMod val="50000"/>
                </a:schemeClr>
              </a:bgClr>
            </a:patt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Relative!$B$10:$C$10</c:f>
                <c:numCache>
                  <c:formatCode>General</c:formatCode>
                  <c:ptCount val="2"/>
                  <c:pt idx="0">
                    <c:v>0.0791696991450672</c:v>
                  </c:pt>
                  <c:pt idx="1">
                    <c:v>0.0409540784592822</c:v>
                  </c:pt>
                </c:numCache>
              </c:numRef>
            </c:plus>
            <c:minus>
              <c:numRef>
                <c:f>Relative!$B$10:$C$10</c:f>
                <c:numCache>
                  <c:formatCode>General</c:formatCode>
                  <c:ptCount val="2"/>
                  <c:pt idx="0">
                    <c:v>0.0791696991450672</c:v>
                  </c:pt>
                  <c:pt idx="1">
                    <c:v>0.0409540784592822</c:v>
                  </c:pt>
                </c:numCache>
              </c:numRef>
            </c:minus>
          </c:errBars>
          <c:cat>
            <c:strRef>
              <c:f>Relative!$B$7:$C$7</c:f>
              <c:strCache>
                <c:ptCount val="2"/>
                <c:pt idx="0">
                  <c:v>Day 7</c:v>
                </c:pt>
                <c:pt idx="1">
                  <c:v>Day 14</c:v>
                </c:pt>
              </c:strCache>
            </c:strRef>
          </c:cat>
          <c:val>
            <c:numRef>
              <c:f>Relative!$B$8:$C$8</c:f>
              <c:numCache>
                <c:formatCode>General</c:formatCode>
                <c:ptCount val="2"/>
                <c:pt idx="0">
                  <c:v>0.420010024220586</c:v>
                </c:pt>
                <c:pt idx="1">
                  <c:v>0.115034878837224</c:v>
                </c:pt>
              </c:numCache>
            </c:numRef>
          </c:val>
        </c:ser>
        <c:ser>
          <c:idx val="1"/>
          <c:order val="1"/>
          <c:tx>
            <c:strRef>
              <c:f>Relative!$A$9</c:f>
              <c:strCache>
                <c:ptCount val="1"/>
                <c:pt idx="0">
                  <c:v>BM-MSC</c:v>
                </c:pt>
              </c:strCache>
            </c:strRef>
          </c:tx>
          <c:spPr>
            <a:pattFill prst="dkDnDiag">
              <a:fgClr>
                <a:schemeClr val="tx1">
                  <a:lumMod val="85000"/>
                  <a:lumOff val="15000"/>
                </a:schemeClr>
              </a:fgClr>
              <a:bgClr>
                <a:schemeClr val="bg1">
                  <a:lumMod val="50000"/>
                </a:schemeClr>
              </a:bgClr>
            </a:pattFill>
            <a:ln>
              <a:solidFill>
                <a:srgbClr val="0D0D0D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Relative!$B$11:$C$11</c:f>
                <c:numCache>
                  <c:formatCode>General</c:formatCode>
                  <c:ptCount val="2"/>
                  <c:pt idx="0">
                    <c:v>0.0511323481992678</c:v>
                  </c:pt>
                  <c:pt idx="1">
                    <c:v>0.0688511203444375</c:v>
                  </c:pt>
                </c:numCache>
              </c:numRef>
            </c:plus>
            <c:minus>
              <c:numRef>
                <c:f>Relative!$B$11:$C$11</c:f>
                <c:numCache>
                  <c:formatCode>General</c:formatCode>
                  <c:ptCount val="2"/>
                  <c:pt idx="0">
                    <c:v>0.0511323481992678</c:v>
                  </c:pt>
                  <c:pt idx="1">
                    <c:v>0.0688511203444375</c:v>
                  </c:pt>
                </c:numCache>
              </c:numRef>
            </c:minus>
          </c:errBars>
          <c:cat>
            <c:strRef>
              <c:f>Relative!$B$7:$C$7</c:f>
              <c:strCache>
                <c:ptCount val="2"/>
                <c:pt idx="0">
                  <c:v>Day 7</c:v>
                </c:pt>
                <c:pt idx="1">
                  <c:v>Day 14</c:v>
                </c:pt>
              </c:strCache>
            </c:strRef>
          </c:cat>
          <c:val>
            <c:numRef>
              <c:f>Relative!$B$9:$C$9</c:f>
              <c:numCache>
                <c:formatCode>General</c:formatCode>
                <c:ptCount val="2"/>
                <c:pt idx="0">
                  <c:v>-0.136854369087646</c:v>
                </c:pt>
                <c:pt idx="1">
                  <c:v>-0.131876328930398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494088"/>
        <c:axId val="2100491096"/>
      </c:barChart>
      <c:catAx>
        <c:axId val="2100494088"/>
        <c:scaling>
          <c:orientation val="minMax"/>
        </c:scaling>
        <c:delete val="1"/>
        <c:axPos val="b"/>
        <c:majorTickMark val="out"/>
        <c:minorTickMark val="none"/>
        <c:tickLblPos val="nextTo"/>
        <c:crossAx val="2100491096"/>
        <c:crosses val="autoZero"/>
        <c:auto val="1"/>
        <c:lblAlgn val="ctr"/>
        <c:lblOffset val="100"/>
        <c:noMultiLvlLbl val="0"/>
      </c:catAx>
      <c:valAx>
        <c:axId val="2100491096"/>
        <c:scaling>
          <c:orientation val="minMax"/>
          <c:max val="0.5"/>
          <c:min val="-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"/>
                    <a:ea typeface="+mn-ea"/>
                    <a:cs typeface="Times"/>
                  </a:defRPr>
                </a:pPr>
                <a:r>
                  <a:rPr lang="en-US" sz="1400"/>
                  <a:t>Fold Change relative to Control</a:t>
                </a:r>
              </a:p>
            </c:rich>
          </c:tx>
          <c:layout>
            <c:manualLayout>
              <c:xMode val="edge"/>
              <c:yMode val="edge"/>
              <c:x val="0.0519437570303712"/>
              <c:y val="0.16257607242746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100494088"/>
        <c:crosses val="autoZero"/>
        <c:crossBetween val="between"/>
        <c:majorUnit val="0.25"/>
        <c:minorUnit val="0.04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6629113668484"/>
          <c:y val="0.0398945518453427"/>
          <c:w val="0.392345245305875"/>
          <c:h val="0.125834797891037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"/>
          <a:cs typeface="Time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18</xdr:row>
      <xdr:rowOff>69850</xdr:rowOff>
    </xdr:from>
    <xdr:to>
      <xdr:col>5</xdr:col>
      <xdr:colOff>584200</xdr:colOff>
      <xdr:row>33</xdr:row>
      <xdr:rowOff>146050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6</xdr:row>
      <xdr:rowOff>19050</xdr:rowOff>
    </xdr:from>
    <xdr:to>
      <xdr:col>11</xdr:col>
      <xdr:colOff>12700</xdr:colOff>
      <xdr:row>31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5" workbookViewId="0">
      <selection activeCell="B6" sqref="B6:P6"/>
    </sheetView>
  </sheetViews>
  <sheetFormatPr baseColWidth="10" defaultRowHeight="14" x14ac:dyDescent="0"/>
  <sheetData>
    <row r="1" spans="1:16" ht="18">
      <c r="B1" s="4" t="s">
        <v>3</v>
      </c>
      <c r="C1" s="3"/>
      <c r="D1" s="3"/>
      <c r="E1" s="3"/>
      <c r="F1" s="3"/>
      <c r="G1" s="3"/>
      <c r="H1" s="3"/>
      <c r="J1" s="4" t="s">
        <v>2</v>
      </c>
      <c r="K1" s="3"/>
      <c r="L1" s="3"/>
      <c r="M1" s="3"/>
      <c r="N1" s="3"/>
      <c r="O1" s="3"/>
      <c r="P1" s="3"/>
    </row>
    <row r="2" spans="1:16" ht="17">
      <c r="B2" s="7" t="s">
        <v>4</v>
      </c>
      <c r="C2" s="7"/>
      <c r="D2" s="7"/>
      <c r="F2" s="8" t="s">
        <v>5</v>
      </c>
      <c r="G2" s="8"/>
      <c r="H2" s="8"/>
      <c r="J2" s="7" t="s">
        <v>4</v>
      </c>
      <c r="K2" s="7"/>
      <c r="L2" s="7"/>
      <c r="N2" s="8" t="s">
        <v>5</v>
      </c>
      <c r="O2" s="8"/>
      <c r="P2" s="8"/>
    </row>
    <row r="4" spans="1:16">
      <c r="B4">
        <v>0.92531666666666668</v>
      </c>
      <c r="C4">
        <v>0.98613333333333342</v>
      </c>
      <c r="D4">
        <v>0.79826666666666668</v>
      </c>
      <c r="F4">
        <v>0.73101666666666665</v>
      </c>
      <c r="G4">
        <v>0.67813333333333337</v>
      </c>
      <c r="H4">
        <v>0.37328333333333336</v>
      </c>
      <c r="J4">
        <v>0.66853750000000001</v>
      </c>
      <c r="K4">
        <v>0.60356249999999989</v>
      </c>
      <c r="L4">
        <v>0.5645</v>
      </c>
      <c r="N4">
        <v>0.4165875</v>
      </c>
      <c r="O4">
        <v>0.444575</v>
      </c>
      <c r="P4">
        <v>0.44833749999999994</v>
      </c>
    </row>
    <row r="6" spans="1:16" ht="17">
      <c r="B6" s="7" t="s">
        <v>6</v>
      </c>
      <c r="C6" s="7"/>
      <c r="D6" s="7"/>
      <c r="F6" s="8" t="s">
        <v>7</v>
      </c>
      <c r="G6" s="8"/>
      <c r="H6" s="8"/>
      <c r="J6" s="7" t="s">
        <v>6</v>
      </c>
      <c r="K6" s="7"/>
      <c r="L6" s="7"/>
      <c r="N6" s="8" t="s">
        <v>7</v>
      </c>
      <c r="O6" s="8"/>
      <c r="P6" s="8"/>
    </row>
    <row r="8" spans="1:16">
      <c r="B8">
        <v>1.1321666666666665</v>
      </c>
      <c r="C8">
        <v>1.0738833333333333</v>
      </c>
      <c r="D8">
        <v>0.93489999999999984</v>
      </c>
      <c r="F8">
        <v>0.49419999999999997</v>
      </c>
      <c r="G8">
        <v>0.46743333333333331</v>
      </c>
      <c r="H8">
        <v>0.36238333333333334</v>
      </c>
      <c r="J8">
        <v>0.69518750000000007</v>
      </c>
      <c r="K8">
        <v>0.68763750000000001</v>
      </c>
      <c r="L8">
        <v>0.71008749999999998</v>
      </c>
      <c r="N8">
        <v>0.38566249999999991</v>
      </c>
      <c r="O8">
        <v>0.40241250000000006</v>
      </c>
      <c r="P8">
        <v>0.38645000000000002</v>
      </c>
    </row>
    <row r="10" spans="1:16">
      <c r="B10">
        <f>B4/B8</f>
        <v>0.81729721772412789</v>
      </c>
      <c r="C10">
        <f t="shared" ref="C10:P10" si="0">C4/C8</f>
        <v>0.91828721307404604</v>
      </c>
      <c r="D10">
        <f t="shared" si="0"/>
        <v>0.85385246193888842</v>
      </c>
      <c r="F10">
        <f t="shared" si="0"/>
        <v>1.4791919600701471</v>
      </c>
      <c r="G10">
        <f t="shared" si="0"/>
        <v>1.4507594665906014</v>
      </c>
      <c r="H10">
        <f t="shared" si="0"/>
        <v>1.0300786460010118</v>
      </c>
      <c r="J10">
        <f t="shared" si="0"/>
        <v>0.96166501843027952</v>
      </c>
      <c r="K10">
        <f t="shared" si="0"/>
        <v>0.87773354420025074</v>
      </c>
      <c r="L10">
        <f t="shared" si="0"/>
        <v>0.79497245057827381</v>
      </c>
      <c r="N10">
        <f t="shared" si="0"/>
        <v>1.0801866917317606</v>
      </c>
      <c r="O10">
        <f t="shared" si="0"/>
        <v>1.1047743298232533</v>
      </c>
      <c r="P10">
        <f t="shared" si="0"/>
        <v>1.1601436149566566</v>
      </c>
    </row>
    <row r="12" spans="1:16">
      <c r="A12" s="1"/>
      <c r="B12" s="1" t="s">
        <v>3</v>
      </c>
      <c r="C12" s="1" t="s">
        <v>2</v>
      </c>
    </row>
    <row r="13" spans="1:16">
      <c r="A13" s="1" t="s">
        <v>0</v>
      </c>
      <c r="B13" s="5">
        <f>AVERAGE(F10:H10)</f>
        <v>1.3200100242205868</v>
      </c>
      <c r="C13" s="5">
        <f>AVERAGE(N10:P10)</f>
        <v>1.1150348788372237</v>
      </c>
    </row>
    <row r="14" spans="1:16">
      <c r="A14" s="1" t="s">
        <v>1</v>
      </c>
      <c r="B14" s="5">
        <f>AVERAGE(B10:D10)</f>
        <v>0.86314563091235408</v>
      </c>
      <c r="C14" s="5">
        <f>AVERAGE(J10:L10)</f>
        <v>0.87812367106960132</v>
      </c>
    </row>
    <row r="15" spans="1:16">
      <c r="A15" s="1" t="s">
        <v>8</v>
      </c>
      <c r="B15" s="5">
        <f>STDEV(F10:H10)</f>
        <v>0.25149006884684827</v>
      </c>
      <c r="C15" s="5">
        <f>STDEV(N10:P10)</f>
        <v>4.09540784592822E-2</v>
      </c>
    </row>
    <row r="16" spans="1:16">
      <c r="A16" s="1" t="s">
        <v>9</v>
      </c>
      <c r="B16" s="5">
        <f>STDEV(B10:D10)</f>
        <v>5.1132348199267763E-2</v>
      </c>
      <c r="C16" s="5">
        <f>STDEV(J10:L10)</f>
        <v>8.3346968712152469E-2</v>
      </c>
    </row>
  </sheetData>
  <mergeCells count="8">
    <mergeCell ref="B2:D2"/>
    <mergeCell ref="F2:H2"/>
    <mergeCell ref="J2:L2"/>
    <mergeCell ref="N2:P2"/>
    <mergeCell ref="B6:D6"/>
    <mergeCell ref="F6:H6"/>
    <mergeCell ref="J6:L6"/>
    <mergeCell ref="N6:P6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A2" workbookViewId="0">
      <selection activeCell="C34" sqref="C34"/>
    </sheetView>
  </sheetViews>
  <sheetFormatPr baseColWidth="10" defaultRowHeight="14" x14ac:dyDescent="0"/>
  <sheetData>
    <row r="1" spans="1:15" ht="18">
      <c r="A1" s="9" t="s">
        <v>10</v>
      </c>
      <c r="B1" s="9"/>
      <c r="C1" s="9"/>
      <c r="D1" s="9"/>
      <c r="E1" s="9"/>
      <c r="F1" s="9"/>
      <c r="G1" s="9"/>
      <c r="H1" s="6"/>
      <c r="I1" s="10" t="s">
        <v>11</v>
      </c>
      <c r="J1" s="10"/>
      <c r="K1" s="10"/>
      <c r="L1" s="10"/>
      <c r="M1" s="10"/>
      <c r="N1" s="10"/>
      <c r="O1" s="10"/>
    </row>
    <row r="2" spans="1:15" ht="17">
      <c r="A2" s="7" t="s">
        <v>6</v>
      </c>
      <c r="B2" s="7"/>
      <c r="C2" s="7"/>
      <c r="E2" s="8" t="s">
        <v>7</v>
      </c>
      <c r="F2" s="8"/>
      <c r="G2" s="8"/>
      <c r="I2" s="7" t="s">
        <v>6</v>
      </c>
      <c r="J2" s="7"/>
      <c r="K2" s="7"/>
      <c r="M2" s="8" t="s">
        <v>7</v>
      </c>
      <c r="N2" s="8"/>
      <c r="O2" s="8"/>
    </row>
    <row r="3" spans="1:15">
      <c r="A3">
        <v>0.81729721772412789</v>
      </c>
      <c r="B3">
        <v>0.91828721307404604</v>
      </c>
      <c r="C3">
        <v>0.85385246193888842</v>
      </c>
      <c r="E3">
        <v>1.4791919600701471</v>
      </c>
      <c r="F3">
        <v>1.4507594665906014</v>
      </c>
      <c r="G3">
        <v>1.3300786460010099</v>
      </c>
      <c r="I3">
        <v>0.93166501843028005</v>
      </c>
      <c r="J3">
        <v>0.87773354420025074</v>
      </c>
      <c r="K3">
        <v>0.79497245057827381</v>
      </c>
      <c r="M3">
        <v>1.0801866917317606</v>
      </c>
      <c r="N3">
        <v>1.1047743298232533</v>
      </c>
      <c r="O3">
        <v>1.1601436149566566</v>
      </c>
    </row>
    <row r="4" spans="1:15">
      <c r="A4">
        <f>A3-1</f>
        <v>-0.18270278227587211</v>
      </c>
      <c r="B4">
        <f t="shared" ref="B4:O4" si="0">B3-1</f>
        <v>-8.1712786925953962E-2</v>
      </c>
      <c r="C4">
        <f t="shared" si="0"/>
        <v>-0.14614753806111158</v>
      </c>
      <c r="E4">
        <f t="shared" si="0"/>
        <v>0.47919196007014708</v>
      </c>
      <c r="F4">
        <f t="shared" si="0"/>
        <v>0.4507594665906014</v>
      </c>
      <c r="G4">
        <f t="shared" si="0"/>
        <v>0.33007864600100989</v>
      </c>
      <c r="I4">
        <f t="shared" si="0"/>
        <v>-6.8334981569719955E-2</v>
      </c>
      <c r="J4">
        <f t="shared" si="0"/>
        <v>-0.12226645579974926</v>
      </c>
      <c r="K4">
        <f t="shared" si="0"/>
        <v>-0.20502754942172619</v>
      </c>
      <c r="M4">
        <f t="shared" si="0"/>
        <v>8.0186691731760629E-2</v>
      </c>
      <c r="N4">
        <f t="shared" si="0"/>
        <v>0.1047743298232533</v>
      </c>
      <c r="O4">
        <f t="shared" si="0"/>
        <v>0.16014361495665663</v>
      </c>
    </row>
    <row r="7" spans="1:15">
      <c r="A7" s="2"/>
      <c r="B7" s="2" t="s">
        <v>3</v>
      </c>
      <c r="C7" s="2" t="s">
        <v>2</v>
      </c>
    </row>
    <row r="8" spans="1:15">
      <c r="A8" s="2" t="s">
        <v>0</v>
      </c>
      <c r="B8">
        <f>AVERAGE(E4:G4)</f>
        <v>0.42001002422058614</v>
      </c>
      <c r="C8">
        <f>AVERAGE(M4:O4)</f>
        <v>0.11503487883722352</v>
      </c>
    </row>
    <row r="9" spans="1:15">
      <c r="A9" s="2" t="s">
        <v>1</v>
      </c>
      <c r="B9">
        <f>AVERAGE(A4:C4)</f>
        <v>-0.13685436908764589</v>
      </c>
      <c r="C9">
        <f>AVERAGE(I4:K4)</f>
        <v>-0.13187632893039847</v>
      </c>
    </row>
    <row r="10" spans="1:15">
      <c r="A10" s="2" t="s">
        <v>8</v>
      </c>
      <c r="B10">
        <f>STDEV(E4:G4)</f>
        <v>7.9169699145067191E-2</v>
      </c>
      <c r="C10">
        <f>STDEV(M4:O4)</f>
        <v>4.0954078459282159E-2</v>
      </c>
    </row>
    <row r="11" spans="1:15">
      <c r="A11" s="2" t="s">
        <v>9</v>
      </c>
      <c r="B11">
        <f>STDEV(A4:C4)</f>
        <v>5.1132348199267763E-2</v>
      </c>
      <c r="C11">
        <f>STDEV(I4:K4)</f>
        <v>6.885112034443748E-2</v>
      </c>
    </row>
  </sheetData>
  <mergeCells count="6">
    <mergeCell ref="A2:C2"/>
    <mergeCell ref="E2:G2"/>
    <mergeCell ref="I2:K2"/>
    <mergeCell ref="M2:O2"/>
    <mergeCell ref="A1:G1"/>
    <mergeCell ref="I1:O1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MSC vs ASC</vt:lpstr>
      <vt:lpstr>Relative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Leppik</dc:creator>
  <cp:lastModifiedBy>Sahba Mobini</cp:lastModifiedBy>
  <dcterms:created xsi:type="dcterms:W3CDTF">2016-03-15T14:40:42Z</dcterms:created>
  <dcterms:modified xsi:type="dcterms:W3CDTF">2016-07-08T10:18:31Z</dcterms:modified>
</cp:coreProperties>
</file>