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unhyung\Desktop\google\※data※\＊Jellyfish-HE\raw data - figure\"/>
    </mc:Choice>
  </mc:AlternateContent>
  <bookViews>
    <workbookView xWindow="0" yWindow="0" windowWidth="23040" windowHeight="9324"/>
  </bookViews>
  <sheets>
    <sheet name="p-p38, p38" sheetId="3" r:id="rId1"/>
    <sheet name="pERK, ERK" sheetId="2" r:id="rId2"/>
    <sheet name="p-JNK, JNK" sheetId="1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3" l="1"/>
  <c r="G8" i="3"/>
  <c r="G9" i="3"/>
  <c r="G10" i="3"/>
  <c r="G11" i="3"/>
  <c r="G26" i="3"/>
  <c r="G27" i="3"/>
  <c r="G28" i="3"/>
  <c r="G29" i="3"/>
  <c r="G30" i="3"/>
  <c r="C44" i="3"/>
  <c r="D44" i="3"/>
  <c r="E44" i="3"/>
  <c r="F44" i="3"/>
  <c r="G44" i="3"/>
  <c r="C51" i="3"/>
  <c r="D51" i="3"/>
  <c r="E51" i="3"/>
  <c r="F51" i="3"/>
  <c r="G51" i="3"/>
  <c r="C52" i="3"/>
  <c r="D52" i="3"/>
  <c r="E52" i="3"/>
  <c r="F52" i="3"/>
  <c r="G52" i="3"/>
  <c r="G7" i="2"/>
  <c r="G8" i="2"/>
  <c r="G9" i="2"/>
  <c r="G10" i="2"/>
  <c r="G11" i="2"/>
  <c r="G26" i="2"/>
  <c r="G27" i="2"/>
  <c r="G28" i="2"/>
  <c r="G29" i="2"/>
  <c r="G30" i="2"/>
  <c r="C44" i="2"/>
  <c r="D44" i="2"/>
  <c r="E44" i="2"/>
  <c r="F44" i="2"/>
  <c r="G44" i="2"/>
  <c r="C51" i="2"/>
  <c r="D51" i="2"/>
  <c r="E51" i="2"/>
  <c r="F51" i="2"/>
  <c r="G51" i="2"/>
  <c r="C52" i="2"/>
  <c r="D52" i="2"/>
  <c r="E52" i="2"/>
  <c r="F52" i="2"/>
  <c r="G52" i="2"/>
  <c r="G7" i="1"/>
  <c r="G8" i="1"/>
  <c r="G9" i="1"/>
  <c r="G10" i="1"/>
  <c r="G11" i="1"/>
  <c r="G26" i="1"/>
  <c r="G27" i="1"/>
  <c r="G28" i="1"/>
  <c r="G29" i="1"/>
  <c r="G30" i="1"/>
  <c r="C44" i="1"/>
  <c r="D44" i="1"/>
  <c r="E44" i="1"/>
  <c r="F44" i="1"/>
  <c r="G44" i="1"/>
  <c r="C51" i="1"/>
  <c r="D51" i="1"/>
  <c r="E51" i="1"/>
  <c r="F51" i="1"/>
  <c r="G51" i="1"/>
  <c r="C52" i="1"/>
  <c r="D52" i="1"/>
  <c r="E52" i="1"/>
  <c r="F52" i="1"/>
  <c r="G52" i="1"/>
</calcChain>
</file>

<file path=xl/sharedStrings.xml><?xml version="1.0" encoding="utf-8"?>
<sst xmlns="http://schemas.openxmlformats.org/spreadsheetml/2006/main" count="39" uniqueCount="27">
  <si>
    <t>표준오차</t>
    <phoneticPr fontId="1" type="noConversion"/>
  </si>
  <si>
    <t>표준편차</t>
    <phoneticPr fontId="1" type="noConversion"/>
  </si>
  <si>
    <t>average</t>
    <phoneticPr fontId="1" type="noConversion"/>
  </si>
  <si>
    <t>pjnk/jnk</t>
    <phoneticPr fontId="1" type="noConversion"/>
  </si>
  <si>
    <t>pjnk/jnk</t>
    <phoneticPr fontId="1" type="noConversion"/>
  </si>
  <si>
    <t>pjnk</t>
    <phoneticPr fontId="1" type="noConversion"/>
  </si>
  <si>
    <t>pjnk/jnk</t>
    <phoneticPr fontId="1" type="noConversion"/>
  </si>
  <si>
    <t>pjnk/jnk</t>
    <phoneticPr fontId="1" type="noConversion"/>
  </si>
  <si>
    <t>jnk</t>
    <phoneticPr fontId="1" type="noConversion"/>
  </si>
  <si>
    <t>pjnk</t>
    <phoneticPr fontId="1" type="noConversion"/>
  </si>
  <si>
    <t>pjnk/jnk</t>
    <phoneticPr fontId="1" type="noConversion"/>
  </si>
  <si>
    <t>pjnk/jnk</t>
    <phoneticPr fontId="1" type="noConversion"/>
  </si>
  <si>
    <t>jnk</t>
    <phoneticPr fontId="1" type="noConversion"/>
  </si>
  <si>
    <t>표준오차</t>
    <phoneticPr fontId="1" type="noConversion"/>
  </si>
  <si>
    <t>표준편차</t>
    <phoneticPr fontId="1" type="noConversion"/>
  </si>
  <si>
    <t>average</t>
    <phoneticPr fontId="1" type="noConversion"/>
  </si>
  <si>
    <t>perk/erk</t>
    <phoneticPr fontId="1" type="noConversion"/>
  </si>
  <si>
    <t>perk/erk</t>
    <phoneticPr fontId="1" type="noConversion"/>
  </si>
  <si>
    <t>perk</t>
    <phoneticPr fontId="1" type="noConversion"/>
  </si>
  <si>
    <t>perk/erk</t>
    <phoneticPr fontId="1" type="noConversion"/>
  </si>
  <si>
    <t>erk</t>
    <phoneticPr fontId="1" type="noConversion"/>
  </si>
  <si>
    <t>erk</t>
    <phoneticPr fontId="1" type="noConversion"/>
  </si>
  <si>
    <t>표준오차</t>
    <phoneticPr fontId="1" type="noConversion"/>
  </si>
  <si>
    <t>표준편차</t>
    <phoneticPr fontId="1" type="noConversion"/>
  </si>
  <si>
    <t>pp38/p38</t>
    <phoneticPr fontId="1" type="noConversion"/>
  </si>
  <si>
    <t>pp38</t>
    <phoneticPr fontId="1" type="noConversion"/>
  </si>
  <si>
    <t>p38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</si>
</sst>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3" fontId="0" fillId="0" borderId="0" xfId="0" applyNumberFormat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'p-p38, p38'!$I$7</c:f>
              <c:strCache>
                <c:ptCount val="1"/>
                <c:pt idx="0">
                  <c:v>pp38/p38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'p-p38, p38'!$J$6:$N$6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'p-p38, p38'!$J$7:$N$7</c:f>
              <c:numCache>
                <c:formatCode>General</c:formatCode>
                <c:ptCount val="5"/>
                <c:pt idx="0">
                  <c:v>0.46820232973029702</c:v>
                </c:pt>
                <c:pt idx="1">
                  <c:v>0.63023018482821169</c:v>
                </c:pt>
                <c:pt idx="2">
                  <c:v>0.41557644169461105</c:v>
                </c:pt>
                <c:pt idx="3">
                  <c:v>0.84335510943684133</c:v>
                </c:pt>
                <c:pt idx="4">
                  <c:v>2.5275795245072552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7888784"/>
        <c:axId val="477886040"/>
      </c:barChart>
      <c:catAx>
        <c:axId val="47788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77886040"/>
        <c:crosses val="autoZero"/>
        <c:auto val="1"/>
        <c:lblAlgn val="ctr"/>
        <c:lblOffset val="100"/>
        <c:noMultiLvlLbl val="0"/>
      </c:catAx>
      <c:valAx>
        <c:axId val="47788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7788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'p-p38, p38'!$J$26</c:f>
              <c:strCache>
                <c:ptCount val="1"/>
                <c:pt idx="0">
                  <c:v>pp38/p38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'p-p38, p38'!$K$25:$O$25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'p-p38, p38'!$K$26:$O$26</c:f>
              <c:numCache>
                <c:formatCode>General</c:formatCode>
                <c:ptCount val="5"/>
                <c:pt idx="0">
                  <c:v>0.48408771053706812</c:v>
                </c:pt>
                <c:pt idx="1">
                  <c:v>0.61070419286002664</c:v>
                </c:pt>
                <c:pt idx="2">
                  <c:v>0.43296648324162079</c:v>
                </c:pt>
                <c:pt idx="3">
                  <c:v>0.98090093566123271</c:v>
                </c:pt>
                <c:pt idx="4">
                  <c:v>2.1535051028944285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703728"/>
        <c:axId val="488761512"/>
      </c:barChart>
      <c:catAx>
        <c:axId val="42070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88761512"/>
        <c:crosses val="autoZero"/>
        <c:auto val="1"/>
        <c:lblAlgn val="ctr"/>
        <c:lblOffset val="100"/>
        <c:noMultiLvlLbl val="0"/>
      </c:catAx>
      <c:valAx>
        <c:axId val="48876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070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ko-KR" sz="1400" b="0" i="0" u="none" strike="noStrike" baseline="0">
                <a:effectLst/>
              </a:rPr>
              <a:t>pp38/p38</a:t>
            </a:r>
            <a:r>
              <a:rPr lang="en-US" altLang="ko-KR" sz="1400" b="0" i="0" u="none" strike="noStrike" baseline="0"/>
              <a:t> </a:t>
            </a:r>
            <a:r>
              <a:rPr lang="en-US" altLang="ko-KR"/>
              <a:t> ratio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'p-p38, p38'!$C$52:$G$52</c:f>
                <c:numCache>
                  <c:formatCode>General</c:formatCode>
                  <c:ptCount val="5"/>
                  <c:pt idx="0">
                    <c:v>7.9426904033855477E-3</c:v>
                  </c:pt>
                  <c:pt idx="1">
                    <c:v>9.7629959840925262E-3</c:v>
                  </c:pt>
                  <c:pt idx="2">
                    <c:v>8.695020773504869E-3</c:v>
                  </c:pt>
                  <c:pt idx="3">
                    <c:v>6.8772913112195688E-2</c:v>
                  </c:pt>
                  <c:pt idx="4">
                    <c:v>0.18703721080641331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'p-p38, p38'!$C$43:$G$43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'p-p38, p38'!$C$44:$G$44</c:f>
              <c:numCache>
                <c:formatCode>General</c:formatCode>
                <c:ptCount val="5"/>
                <c:pt idx="0">
                  <c:v>0.47614502013368254</c:v>
                </c:pt>
                <c:pt idx="1">
                  <c:v>0.62046718884411911</c:v>
                </c:pt>
                <c:pt idx="2">
                  <c:v>0.42427146246811592</c:v>
                </c:pt>
                <c:pt idx="3">
                  <c:v>0.91212802254903702</c:v>
                </c:pt>
                <c:pt idx="4">
                  <c:v>2.3405423137008419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-66"/>
        <c:axId val="490725048"/>
        <c:axId val="490724264"/>
      </c:barChart>
      <c:catAx>
        <c:axId val="490725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90724264"/>
        <c:crosses val="autoZero"/>
        <c:auto val="1"/>
        <c:lblAlgn val="ctr"/>
        <c:lblOffset val="100"/>
        <c:noMultiLvlLbl val="0"/>
      </c:catAx>
      <c:valAx>
        <c:axId val="490724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907250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'pERK, ERK'!$I$7</c:f>
              <c:strCache>
                <c:ptCount val="1"/>
                <c:pt idx="0">
                  <c:v>perk/erk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'pERK, ERK'!$J$6:$N$6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'pERK, ERK'!$J$7:$N$7</c:f>
              <c:numCache>
                <c:formatCode>General</c:formatCode>
                <c:ptCount val="5"/>
                <c:pt idx="0">
                  <c:v>0.42060931899641574</c:v>
                </c:pt>
                <c:pt idx="1">
                  <c:v>0.57948936170212773</c:v>
                </c:pt>
                <c:pt idx="2">
                  <c:v>0.99512789281364189</c:v>
                </c:pt>
                <c:pt idx="3">
                  <c:v>1.4824320827943078</c:v>
                </c:pt>
                <c:pt idx="4">
                  <c:v>1.7706937663222435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765952"/>
        <c:axId val="425766344"/>
      </c:barChart>
      <c:catAx>
        <c:axId val="4257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5766344"/>
        <c:crosses val="autoZero"/>
        <c:auto val="1"/>
        <c:lblAlgn val="ctr"/>
        <c:lblOffset val="100"/>
        <c:noMultiLvlLbl val="0"/>
      </c:catAx>
      <c:valAx>
        <c:axId val="42576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576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'pERK, ERK'!$J$26</c:f>
              <c:strCache>
                <c:ptCount val="1"/>
                <c:pt idx="0">
                  <c:v>perk/erk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'pERK, ERK'!$K$25:$O$25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'pERK, ERK'!$K$26:$O$26</c:f>
              <c:numCache>
                <c:formatCode>General</c:formatCode>
                <c:ptCount val="5"/>
                <c:pt idx="0">
                  <c:v>0.4203821656050955</c:v>
                </c:pt>
                <c:pt idx="1">
                  <c:v>0.5474665370853028</c:v>
                </c:pt>
                <c:pt idx="2">
                  <c:v>0.91285746453501471</c:v>
                </c:pt>
                <c:pt idx="3">
                  <c:v>1.2893575051662596</c:v>
                </c:pt>
                <c:pt idx="4">
                  <c:v>1.9360740539068881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769872"/>
        <c:axId val="425766736"/>
      </c:barChart>
      <c:catAx>
        <c:axId val="4257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5766736"/>
        <c:crosses val="autoZero"/>
        <c:auto val="1"/>
        <c:lblAlgn val="ctr"/>
        <c:lblOffset val="100"/>
        <c:noMultiLvlLbl val="0"/>
      </c:catAx>
      <c:valAx>
        <c:axId val="42576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576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ko-KR"/>
              <a:t>perk/erk ratio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'pERK, ERK'!$C$52:$G$52</c:f>
                <c:numCache>
                  <c:formatCode>General</c:formatCode>
                  <c:ptCount val="5"/>
                  <c:pt idx="0">
                    <c:v>1.1357669566011695E-4</c:v>
                  </c:pt>
                  <c:pt idx="1">
                    <c:v>1.6011412308412465E-2</c:v>
                  </c:pt>
                  <c:pt idx="2">
                    <c:v>4.1135214139313585E-2</c:v>
                  </c:pt>
                  <c:pt idx="3">
                    <c:v>9.6537288814024111E-2</c:v>
                  </c:pt>
                  <c:pt idx="4">
                    <c:v>8.2690143792322313E-2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'pERK, ERK'!$C$43:$G$43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'pERK, ERK'!$C$44:$G$44</c:f>
              <c:numCache>
                <c:formatCode>General</c:formatCode>
                <c:ptCount val="5"/>
                <c:pt idx="0">
                  <c:v>0.42049574230075559</c:v>
                </c:pt>
                <c:pt idx="1">
                  <c:v>0.56347794939371521</c:v>
                </c:pt>
                <c:pt idx="2">
                  <c:v>0.95399267867432824</c:v>
                </c:pt>
                <c:pt idx="3">
                  <c:v>1.3858947939802837</c:v>
                </c:pt>
                <c:pt idx="4">
                  <c:v>1.8533839101145659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-66"/>
        <c:axId val="422332360"/>
        <c:axId val="422331576"/>
      </c:barChart>
      <c:catAx>
        <c:axId val="42233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2331576"/>
        <c:crosses val="autoZero"/>
        <c:auto val="1"/>
        <c:lblAlgn val="ctr"/>
        <c:lblOffset val="100"/>
        <c:noMultiLvlLbl val="0"/>
      </c:catAx>
      <c:valAx>
        <c:axId val="422331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23323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'p-JNK, JNK'!$I$7</c:f>
              <c:strCache>
                <c:ptCount val="1"/>
                <c:pt idx="0">
                  <c:v>pjnk/jnk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'p-JNK, JNK'!$J$6:$N$6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'p-JNK, JNK'!$J$7:$N$7</c:f>
              <c:numCache>
                <c:formatCode>General</c:formatCode>
                <c:ptCount val="5"/>
                <c:pt idx="0">
                  <c:v>6.7646326276463276E-2</c:v>
                </c:pt>
                <c:pt idx="1">
                  <c:v>0.20655937119865259</c:v>
                </c:pt>
                <c:pt idx="2">
                  <c:v>1.2735517693315859</c:v>
                </c:pt>
                <c:pt idx="3">
                  <c:v>1.4923812898653437</c:v>
                </c:pt>
                <c:pt idx="4">
                  <c:v>1.9811923349893541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3025704"/>
        <c:axId val="488757200"/>
      </c:barChart>
      <c:catAx>
        <c:axId val="42302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88757200"/>
        <c:crosses val="autoZero"/>
        <c:auto val="1"/>
        <c:lblAlgn val="ctr"/>
        <c:lblOffset val="100"/>
        <c:noMultiLvlLbl val="0"/>
      </c:catAx>
      <c:valAx>
        <c:axId val="48875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23025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'p-JNK, JNK'!$J$26</c:f>
              <c:strCache>
                <c:ptCount val="1"/>
                <c:pt idx="0">
                  <c:v>pjnk/jnk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'p-JNK, JNK'!$K$25:$O$25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'p-JNK, JNK'!$K$26:$O$26</c:f>
              <c:numCache>
                <c:formatCode>General</c:formatCode>
                <c:ptCount val="5"/>
                <c:pt idx="0">
                  <c:v>0.10197563874034463</c:v>
                </c:pt>
                <c:pt idx="1">
                  <c:v>0.21504447707055876</c:v>
                </c:pt>
                <c:pt idx="2">
                  <c:v>0.96132927498627807</c:v>
                </c:pt>
                <c:pt idx="3">
                  <c:v>1.1276710286566176</c:v>
                </c:pt>
                <c:pt idx="4">
                  <c:v>2.4571369013497315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8758376"/>
        <c:axId val="488757592"/>
      </c:barChart>
      <c:catAx>
        <c:axId val="488758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88757592"/>
        <c:crosses val="autoZero"/>
        <c:auto val="1"/>
        <c:lblAlgn val="ctr"/>
        <c:lblOffset val="100"/>
        <c:noMultiLvlLbl val="0"/>
      </c:catAx>
      <c:valAx>
        <c:axId val="48875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88758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ko-KR"/>
              <a:t>pJNK/JNK ratio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'p-JNK, JNK'!$C$52:$G$52</c:f>
                <c:numCache>
                  <c:formatCode>General</c:formatCode>
                  <c:ptCount val="5"/>
                  <c:pt idx="0">
                    <c:v>1.7164656231940682E-2</c:v>
                  </c:pt>
                  <c:pt idx="1">
                    <c:v>4.2425529359530895E-3</c:v>
                  </c:pt>
                  <c:pt idx="2">
                    <c:v>0.15611124717265509</c:v>
                  </c:pt>
                  <c:pt idx="3">
                    <c:v>0.18235513060436387</c:v>
                  </c:pt>
                  <c:pt idx="4">
                    <c:v>0.2379722831801882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'p-JNK, JNK'!$C$43:$G$43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 formatCode="#,##0">
                  <c:v>20</c:v>
                </c:pt>
                <c:pt idx="3">
                  <c:v>30</c:v>
                </c:pt>
                <c:pt idx="4">
                  <c:v>40</c:v>
                </c:pt>
              </c:numCache>
            </c:numRef>
          </c:cat>
          <c:val>
            <c:numRef>
              <c:f>'p-JNK, JNK'!$C$44:$G$44</c:f>
              <c:numCache>
                <c:formatCode>General</c:formatCode>
                <c:ptCount val="5"/>
                <c:pt idx="0">
                  <c:v>8.4810982508403951E-2</c:v>
                </c:pt>
                <c:pt idx="1">
                  <c:v>0.21080192413460569</c:v>
                </c:pt>
                <c:pt idx="2">
                  <c:v>1.1174405221589319</c:v>
                </c:pt>
                <c:pt idx="3">
                  <c:v>1.3100261592609805</c:v>
                </c:pt>
                <c:pt idx="4">
                  <c:v>2.2191646181695428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-66"/>
        <c:axId val="488762296"/>
        <c:axId val="488755240"/>
      </c:barChart>
      <c:catAx>
        <c:axId val="48876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88755240"/>
        <c:crosses val="autoZero"/>
        <c:auto val="1"/>
        <c:lblAlgn val="ctr"/>
        <c:lblOffset val="100"/>
        <c:noMultiLvlLbl val="0"/>
      </c:catAx>
      <c:valAx>
        <c:axId val="488755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4887622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5" Type="http://schemas.openxmlformats.org/officeDocument/2006/relationships/image" Target="../media/image2.emf"/><Relationship Id="rId4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7" Type="http://schemas.openxmlformats.org/officeDocument/2006/relationships/chart" Target="../charts/chart6.xml"/><Relationship Id="rId2" Type="http://schemas.openxmlformats.org/officeDocument/2006/relationships/image" Target="../media/image4.jpeg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1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image" Target="../media/image10.jpg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142604</xdr:colOff>
      <xdr:row>3</xdr:row>
      <xdr:rowOff>105047</xdr:rowOff>
    </xdr:from>
    <xdr:to>
      <xdr:col>22</xdr:col>
      <xdr:colOff>20684</xdr:colOff>
      <xdr:row>15</xdr:row>
      <xdr:rowOff>181247</xdr:rowOff>
    </xdr:to>
    <xdr:graphicFrame macro="">
      <xdr:nvGraphicFramePr>
        <xdr:cNvPr id="2" name="차트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348342</xdr:colOff>
      <xdr:row>20</xdr:row>
      <xdr:rowOff>125185</xdr:rowOff>
    </xdr:from>
    <xdr:to>
      <xdr:col>22</xdr:col>
      <xdr:colOff>195942</xdr:colOff>
      <xdr:row>33</xdr:row>
      <xdr:rowOff>16328</xdr:rowOff>
    </xdr:to>
    <xdr:graphicFrame macro="">
      <xdr:nvGraphicFramePr>
        <xdr:cNvPr id="3" name="차트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37</xdr:row>
      <xdr:rowOff>70756</xdr:rowOff>
    </xdr:from>
    <xdr:to>
      <xdr:col>13</xdr:col>
      <xdr:colOff>381000</xdr:colOff>
      <xdr:row>52</xdr:row>
      <xdr:rowOff>32657</xdr:rowOff>
    </xdr:to>
    <xdr:graphicFrame macro="">
      <xdr:nvGraphicFramePr>
        <xdr:cNvPr id="4" name="차트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185057</xdr:colOff>
      <xdr:row>1</xdr:row>
      <xdr:rowOff>97972</xdr:rowOff>
    </xdr:from>
    <xdr:ext cx="2412000" cy="335280"/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4">
          <a:lum contrast="20000"/>
        </a:blip>
        <a:srcRect l="9824" t="38623" r="9393" b="40539"/>
        <a:stretch/>
      </xdr:blipFill>
      <xdr:spPr>
        <a:xfrm>
          <a:off x="1526177" y="318952"/>
          <a:ext cx="2412000" cy="3352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2</xdr:col>
      <xdr:colOff>54428</xdr:colOff>
      <xdr:row>11</xdr:row>
      <xdr:rowOff>54429</xdr:rowOff>
    </xdr:from>
    <xdr:ext cx="2412000" cy="359485"/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711" t="37175" r="14225" b="32373"/>
        <a:stretch/>
      </xdr:blipFill>
      <xdr:spPr>
        <a:xfrm>
          <a:off x="1395548" y="2485209"/>
          <a:ext cx="2412000" cy="359485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oneCellAnchor>
  <xdr:oneCellAnchor>
    <xdr:from>
      <xdr:col>2</xdr:col>
      <xdr:colOff>239484</xdr:colOff>
      <xdr:row>18</xdr:row>
      <xdr:rowOff>76201</xdr:rowOff>
    </xdr:from>
    <xdr:ext cx="2090058" cy="518334"/>
    <xdr:pic>
      <xdr:nvPicPr>
        <xdr:cNvPr id="7" name="그림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50" t="17223" r="5814" b="78878"/>
        <a:stretch/>
      </xdr:blipFill>
      <xdr:spPr>
        <a:xfrm>
          <a:off x="1580604" y="4053841"/>
          <a:ext cx="2090058" cy="518334"/>
        </a:xfrm>
        <a:prstGeom prst="rect">
          <a:avLst/>
        </a:prstGeom>
      </xdr:spPr>
    </xdr:pic>
    <xdr:clientData/>
  </xdr:oneCellAnchor>
  <xdr:oneCellAnchor>
    <xdr:from>
      <xdr:col>3</xdr:col>
      <xdr:colOff>141514</xdr:colOff>
      <xdr:row>25</xdr:row>
      <xdr:rowOff>199082</xdr:rowOff>
    </xdr:from>
    <xdr:ext cx="1480458" cy="577127"/>
    <xdr:pic>
      <xdr:nvPicPr>
        <xdr:cNvPr id="8" name="그림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t="15461" r="62765" b="78753"/>
        <a:stretch/>
      </xdr:blipFill>
      <xdr:spPr>
        <a:xfrm>
          <a:off x="2153194" y="5723582"/>
          <a:ext cx="1480458" cy="57712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142604</xdr:colOff>
      <xdr:row>3</xdr:row>
      <xdr:rowOff>105047</xdr:rowOff>
    </xdr:from>
    <xdr:to>
      <xdr:col>22</xdr:col>
      <xdr:colOff>20684</xdr:colOff>
      <xdr:row>15</xdr:row>
      <xdr:rowOff>181247</xdr:rowOff>
    </xdr:to>
    <xdr:graphicFrame macro="">
      <xdr:nvGraphicFramePr>
        <xdr:cNvPr id="2" name="차트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571500</xdr:colOff>
      <xdr:row>10</xdr:row>
      <xdr:rowOff>182880</xdr:rowOff>
    </xdr:from>
    <xdr:ext cx="1567543" cy="374851"/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6" t="77333" r="67238" b="20000"/>
        <a:stretch/>
      </xdr:blipFill>
      <xdr:spPr>
        <a:xfrm>
          <a:off x="1242060" y="2392680"/>
          <a:ext cx="1567543" cy="374851"/>
        </a:xfrm>
        <a:prstGeom prst="rect">
          <a:avLst/>
        </a:prstGeom>
      </xdr:spPr>
    </xdr:pic>
    <xdr:clientData/>
  </xdr:oneCellAnchor>
  <xdr:oneCellAnchor>
    <xdr:from>
      <xdr:col>1</xdr:col>
      <xdr:colOff>624840</xdr:colOff>
      <xdr:row>1</xdr:row>
      <xdr:rowOff>190501</xdr:rowOff>
    </xdr:from>
    <xdr:ext cx="1506583" cy="518215"/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2" t="80076" r="56547" b="14017"/>
        <a:stretch/>
      </xdr:blipFill>
      <xdr:spPr>
        <a:xfrm>
          <a:off x="1295400" y="411481"/>
          <a:ext cx="1506583" cy="518215"/>
        </a:xfrm>
        <a:prstGeom prst="rect">
          <a:avLst/>
        </a:prstGeom>
      </xdr:spPr>
    </xdr:pic>
    <xdr:clientData/>
  </xdr:oneCellAnchor>
  <xdr:oneCellAnchor>
    <xdr:from>
      <xdr:col>2</xdr:col>
      <xdr:colOff>80683</xdr:colOff>
      <xdr:row>19</xdr:row>
      <xdr:rowOff>8965</xdr:rowOff>
    </xdr:from>
    <xdr:ext cx="1493263" cy="407647"/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8" t="58829" r="23804" b="38302"/>
        <a:stretch/>
      </xdr:blipFill>
      <xdr:spPr>
        <a:xfrm>
          <a:off x="1421803" y="4207585"/>
          <a:ext cx="1493263" cy="407647"/>
        </a:xfrm>
        <a:prstGeom prst="rect">
          <a:avLst/>
        </a:prstGeom>
      </xdr:spPr>
    </xdr:pic>
    <xdr:clientData/>
  </xdr:oneCellAnchor>
  <xdr:oneCellAnchor>
    <xdr:from>
      <xdr:col>2</xdr:col>
      <xdr:colOff>279956</xdr:colOff>
      <xdr:row>25</xdr:row>
      <xdr:rowOff>214511</xdr:rowOff>
    </xdr:from>
    <xdr:ext cx="1034657" cy="362122"/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49" t="34845" r="37980" b="57091"/>
        <a:stretch/>
      </xdr:blipFill>
      <xdr:spPr>
        <a:xfrm rot="10800000">
          <a:off x="1621076" y="5739011"/>
          <a:ext cx="1034657" cy="362122"/>
        </a:xfrm>
        <a:prstGeom prst="rect">
          <a:avLst/>
        </a:prstGeom>
      </xdr:spPr>
    </xdr:pic>
    <xdr:clientData/>
  </xdr:oneCellAnchor>
  <xdr:twoCellAnchor>
    <xdr:from>
      <xdr:col>15</xdr:col>
      <xdr:colOff>348342</xdr:colOff>
      <xdr:row>20</xdr:row>
      <xdr:rowOff>125185</xdr:rowOff>
    </xdr:from>
    <xdr:to>
      <xdr:col>22</xdr:col>
      <xdr:colOff>195942</xdr:colOff>
      <xdr:row>33</xdr:row>
      <xdr:rowOff>16328</xdr:rowOff>
    </xdr:to>
    <xdr:graphicFrame macro="">
      <xdr:nvGraphicFramePr>
        <xdr:cNvPr id="7" name="차트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37</xdr:row>
      <xdr:rowOff>70756</xdr:rowOff>
    </xdr:from>
    <xdr:to>
      <xdr:col>13</xdr:col>
      <xdr:colOff>381000</xdr:colOff>
      <xdr:row>52</xdr:row>
      <xdr:rowOff>32657</xdr:rowOff>
    </xdr:to>
    <xdr:graphicFrame macro="">
      <xdr:nvGraphicFramePr>
        <xdr:cNvPr id="8" name="차트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142604</xdr:colOff>
      <xdr:row>3</xdr:row>
      <xdr:rowOff>105047</xdr:rowOff>
    </xdr:from>
    <xdr:to>
      <xdr:col>22</xdr:col>
      <xdr:colOff>20684</xdr:colOff>
      <xdr:row>15</xdr:row>
      <xdr:rowOff>181247</xdr:rowOff>
    </xdr:to>
    <xdr:graphicFrame macro="">
      <xdr:nvGraphicFramePr>
        <xdr:cNvPr id="2" name="차트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348342</xdr:colOff>
      <xdr:row>20</xdr:row>
      <xdr:rowOff>125185</xdr:rowOff>
    </xdr:from>
    <xdr:to>
      <xdr:col>22</xdr:col>
      <xdr:colOff>195942</xdr:colOff>
      <xdr:row>33</xdr:row>
      <xdr:rowOff>16328</xdr:rowOff>
    </xdr:to>
    <xdr:graphicFrame macro="">
      <xdr:nvGraphicFramePr>
        <xdr:cNvPr id="3" name="차트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37</xdr:row>
      <xdr:rowOff>70756</xdr:rowOff>
    </xdr:from>
    <xdr:to>
      <xdr:col>13</xdr:col>
      <xdr:colOff>381000</xdr:colOff>
      <xdr:row>52</xdr:row>
      <xdr:rowOff>32657</xdr:rowOff>
    </xdr:to>
    <xdr:graphicFrame macro="">
      <xdr:nvGraphicFramePr>
        <xdr:cNvPr id="4" name="차트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566058</xdr:colOff>
      <xdr:row>2</xdr:row>
      <xdr:rowOff>87085</xdr:rowOff>
    </xdr:from>
    <xdr:ext cx="2438400" cy="354418"/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3417" t="38778" r="5740" b="39001"/>
        <a:stretch/>
      </xdr:blipFill>
      <xdr:spPr>
        <a:xfrm>
          <a:off x="1236618" y="529045"/>
          <a:ext cx="2438400" cy="354418"/>
        </a:xfrm>
        <a:prstGeom prst="rect">
          <a:avLst/>
        </a:prstGeom>
      </xdr:spPr>
    </xdr:pic>
    <xdr:clientData/>
  </xdr:oneCellAnchor>
  <xdr:oneCellAnchor>
    <xdr:from>
      <xdr:col>1</xdr:col>
      <xdr:colOff>576943</xdr:colOff>
      <xdr:row>19</xdr:row>
      <xdr:rowOff>108856</xdr:rowOff>
    </xdr:from>
    <xdr:ext cx="2412000" cy="342207"/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5">
          <a:lum bright="5000" contrast="10000"/>
        </a:blip>
        <a:srcRect l="17718" t="48411" r="4312" b="30708"/>
        <a:stretch/>
      </xdr:blipFill>
      <xdr:spPr>
        <a:xfrm>
          <a:off x="1247503" y="4307476"/>
          <a:ext cx="2412000" cy="342207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2</xdr:col>
      <xdr:colOff>43542</xdr:colOff>
      <xdr:row>26</xdr:row>
      <xdr:rowOff>97971</xdr:rowOff>
    </xdr:from>
    <xdr:ext cx="1755647" cy="261257"/>
    <xdr:pic>
      <xdr:nvPicPr>
        <xdr:cNvPr id="7" name="그림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3" t="61778" r="34997" b="34518"/>
        <a:stretch/>
      </xdr:blipFill>
      <xdr:spPr>
        <a:xfrm>
          <a:off x="1384662" y="5843451"/>
          <a:ext cx="1755647" cy="261257"/>
        </a:xfrm>
        <a:prstGeom prst="rect">
          <a:avLst/>
        </a:prstGeom>
      </xdr:spPr>
    </xdr:pic>
    <xdr:clientData/>
  </xdr:oneCellAnchor>
  <xdr:oneCellAnchor>
    <xdr:from>
      <xdr:col>1</xdr:col>
      <xdr:colOff>653142</xdr:colOff>
      <xdr:row>11</xdr:row>
      <xdr:rowOff>54429</xdr:rowOff>
    </xdr:from>
    <xdr:ext cx="2357120" cy="294640"/>
    <xdr:pic>
      <xdr:nvPicPr>
        <xdr:cNvPr id="8" name="그림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18" t="25826" r="24839" b="72396"/>
        <a:stretch/>
      </xdr:blipFill>
      <xdr:spPr>
        <a:xfrm>
          <a:off x="1323702" y="2485209"/>
          <a:ext cx="2357120" cy="2946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2"/>
  <sheetViews>
    <sheetView tabSelected="1" topLeftCell="A13" zoomScale="70" zoomScaleNormal="70" workbookViewId="0">
      <selection activeCell="C41" sqref="C41:G42"/>
    </sheetView>
  </sheetViews>
  <sheetFormatPr defaultRowHeight="17.399999999999999" x14ac:dyDescent="0.4"/>
  <sheetData>
    <row r="2" spans="1:15" x14ac:dyDescent="0.4">
      <c r="L2" s="2"/>
    </row>
    <row r="3" spans="1:15" x14ac:dyDescent="0.4">
      <c r="L3" s="2"/>
    </row>
    <row r="4" spans="1:15" x14ac:dyDescent="0.4">
      <c r="B4" t="s">
        <v>26</v>
      </c>
      <c r="G4" s="3"/>
      <c r="L4" s="2"/>
    </row>
    <row r="5" spans="1:15" ht="18" thickBot="1" x14ac:dyDescent="0.45">
      <c r="G5" s="3"/>
      <c r="L5" s="2"/>
    </row>
    <row r="6" spans="1:15" ht="18" thickBot="1" x14ac:dyDescent="0.45">
      <c r="A6">
        <v>1</v>
      </c>
      <c r="B6">
        <v>19153.441999999999</v>
      </c>
      <c r="C6">
        <v>19.058</v>
      </c>
      <c r="F6" s="12"/>
      <c r="G6" s="11" t="s">
        <v>24</v>
      </c>
      <c r="J6">
        <v>0</v>
      </c>
      <c r="K6">
        <v>10</v>
      </c>
      <c r="L6" s="2">
        <v>20</v>
      </c>
      <c r="M6">
        <v>30</v>
      </c>
      <c r="N6">
        <v>40</v>
      </c>
    </row>
    <row r="7" spans="1:15" x14ac:dyDescent="0.4">
      <c r="A7">
        <v>2</v>
      </c>
      <c r="B7">
        <v>17725.654999999999</v>
      </c>
      <c r="C7">
        <v>17.638000000000002</v>
      </c>
      <c r="F7" s="10"/>
      <c r="G7" s="9">
        <f>C14/C6</f>
        <v>0.46820232973029702</v>
      </c>
      <c r="I7" s="11" t="s">
        <v>24</v>
      </c>
      <c r="J7">
        <v>0.46820232973029702</v>
      </c>
      <c r="K7">
        <v>0.63023018482821169</v>
      </c>
      <c r="L7">
        <v>0.41557644169461105</v>
      </c>
      <c r="M7">
        <v>0.84335510943684133</v>
      </c>
      <c r="N7">
        <v>2.5275795245072552</v>
      </c>
    </row>
    <row r="8" spans="1:15" x14ac:dyDescent="0.4">
      <c r="A8">
        <v>3</v>
      </c>
      <c r="B8">
        <v>21278.583999999999</v>
      </c>
      <c r="C8">
        <v>21.172999999999998</v>
      </c>
      <c r="F8" s="10"/>
      <c r="G8" s="9">
        <f>C15/C7</f>
        <v>0.63023018482821169</v>
      </c>
    </row>
    <row r="9" spans="1:15" x14ac:dyDescent="0.4">
      <c r="A9">
        <v>4</v>
      </c>
      <c r="B9">
        <v>21076.007000000001</v>
      </c>
      <c r="C9">
        <v>20.971</v>
      </c>
      <c r="F9" s="10"/>
      <c r="G9" s="9">
        <f>C16/C8</f>
        <v>0.41557644169461105</v>
      </c>
    </row>
    <row r="10" spans="1:15" x14ac:dyDescent="0.4">
      <c r="A10">
        <v>5</v>
      </c>
      <c r="B10">
        <v>21262.643</v>
      </c>
      <c r="C10">
        <v>21.157</v>
      </c>
      <c r="F10" s="10"/>
      <c r="G10" s="9">
        <f>C17/C9</f>
        <v>0.84335510943684133</v>
      </c>
      <c r="L10" s="2"/>
    </row>
    <row r="11" spans="1:15" x14ac:dyDescent="0.4">
      <c r="F11" s="10"/>
      <c r="G11" s="9">
        <f>C18/C10</f>
        <v>2.5275795245072552</v>
      </c>
      <c r="L11" s="2"/>
      <c r="O11" s="2"/>
    </row>
    <row r="12" spans="1:15" ht="18" thickBot="1" x14ac:dyDescent="0.45">
      <c r="F12" s="8"/>
      <c r="G12" s="7"/>
      <c r="L12" s="2"/>
      <c r="O12" s="2"/>
    </row>
    <row r="13" spans="1:15" x14ac:dyDescent="0.4">
      <c r="B13" t="s">
        <v>25</v>
      </c>
      <c r="G13" s="3"/>
      <c r="L13" s="2"/>
    </row>
    <row r="14" spans="1:15" x14ac:dyDescent="0.4">
      <c r="A14">
        <v>1</v>
      </c>
      <c r="B14">
        <v>4212.6310000000003</v>
      </c>
      <c r="C14" s="2">
        <v>8.923</v>
      </c>
      <c r="L14" s="2"/>
      <c r="O14" s="2"/>
    </row>
    <row r="15" spans="1:15" x14ac:dyDescent="0.4">
      <c r="A15">
        <v>2</v>
      </c>
      <c r="B15" s="2">
        <v>5248.3879999999999</v>
      </c>
      <c r="C15" s="2">
        <v>11.116</v>
      </c>
    </row>
    <row r="16" spans="1:15" x14ac:dyDescent="0.4">
      <c r="A16">
        <v>3</v>
      </c>
      <c r="B16" s="2">
        <v>4154.4679999999998</v>
      </c>
      <c r="C16" s="2">
        <v>8.7989999999999995</v>
      </c>
    </row>
    <row r="17" spans="1:23" x14ac:dyDescent="0.4">
      <c r="A17">
        <v>4</v>
      </c>
      <c r="B17" s="2">
        <v>8350.0450000000001</v>
      </c>
      <c r="C17" s="2">
        <v>17.686</v>
      </c>
    </row>
    <row r="18" spans="1:23" x14ac:dyDescent="0.4">
      <c r="A18">
        <v>5</v>
      </c>
      <c r="B18" s="2">
        <v>25247.451000000001</v>
      </c>
      <c r="C18" s="2">
        <v>53.475999999999999</v>
      </c>
    </row>
    <row r="19" spans="1:23" ht="18" thickBot="1" x14ac:dyDescent="0.4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8" thickTop="1" x14ac:dyDescent="0.4"/>
    <row r="21" spans="1:23" x14ac:dyDescent="0.4">
      <c r="B21" t="s">
        <v>26</v>
      </c>
    </row>
    <row r="22" spans="1:23" x14ac:dyDescent="0.4">
      <c r="A22">
        <v>1</v>
      </c>
      <c r="B22">
        <v>31521.589</v>
      </c>
      <c r="C22">
        <v>22.027000000000001</v>
      </c>
    </row>
    <row r="23" spans="1:23" x14ac:dyDescent="0.4">
      <c r="A23">
        <v>2</v>
      </c>
      <c r="B23">
        <v>24813.631000000001</v>
      </c>
      <c r="C23">
        <v>17.338999999999999</v>
      </c>
    </row>
    <row r="24" spans="1:23" ht="18" thickBot="1" x14ac:dyDescent="0.45">
      <c r="A24">
        <v>3</v>
      </c>
      <c r="B24">
        <v>22886.075000000001</v>
      </c>
      <c r="C24">
        <v>15.992000000000001</v>
      </c>
    </row>
    <row r="25" spans="1:23" ht="18" thickBot="1" x14ac:dyDescent="0.45">
      <c r="A25">
        <v>4</v>
      </c>
      <c r="B25">
        <v>29671.326000000001</v>
      </c>
      <c r="C25">
        <v>20.734000000000002</v>
      </c>
      <c r="F25" s="12"/>
      <c r="G25" s="11" t="s">
        <v>24</v>
      </c>
      <c r="K25">
        <v>0</v>
      </c>
      <c r="L25">
        <v>10</v>
      </c>
      <c r="M25" s="2">
        <v>20</v>
      </c>
      <c r="N25">
        <v>30</v>
      </c>
      <c r="O25">
        <v>40</v>
      </c>
    </row>
    <row r="26" spans="1:23" x14ac:dyDescent="0.4">
      <c r="A26">
        <v>5</v>
      </c>
      <c r="B26">
        <v>34214.69</v>
      </c>
      <c r="C26">
        <v>23.908000000000001</v>
      </c>
      <c r="F26" s="10"/>
      <c r="G26" s="9">
        <f>C29/C22</f>
        <v>0.48408771053706812</v>
      </c>
      <c r="J26" s="11" t="s">
        <v>24</v>
      </c>
      <c r="K26">
        <v>0.48408771053706812</v>
      </c>
      <c r="L26">
        <v>0.61070419286002664</v>
      </c>
      <c r="M26">
        <v>0.43296648324162079</v>
      </c>
      <c r="N26">
        <v>0.98090093566123271</v>
      </c>
      <c r="O26">
        <v>2.1535051028944285</v>
      </c>
    </row>
    <row r="27" spans="1:23" x14ac:dyDescent="0.4">
      <c r="F27" s="10"/>
      <c r="G27" s="9">
        <f>C30/C23</f>
        <v>0.61070419286002664</v>
      </c>
    </row>
    <row r="28" spans="1:23" x14ac:dyDescent="0.4">
      <c r="B28" t="s">
        <v>25</v>
      </c>
      <c r="F28" s="10"/>
      <c r="G28" s="9">
        <f>C31/C24</f>
        <v>0.43296648324162079</v>
      </c>
    </row>
    <row r="29" spans="1:23" x14ac:dyDescent="0.4">
      <c r="A29">
        <v>1</v>
      </c>
      <c r="B29">
        <v>6094.2960000000003</v>
      </c>
      <c r="C29">
        <v>10.663</v>
      </c>
      <c r="F29" s="10"/>
      <c r="G29" s="9">
        <f>C32/C25</f>
        <v>0.98090093566123271</v>
      </c>
    </row>
    <row r="30" spans="1:23" x14ac:dyDescent="0.4">
      <c r="A30">
        <v>2</v>
      </c>
      <c r="B30">
        <v>6052.2250000000004</v>
      </c>
      <c r="C30">
        <v>10.589</v>
      </c>
      <c r="F30" s="10"/>
      <c r="G30" s="9">
        <f>C33/C26</f>
        <v>2.1535051028944285</v>
      </c>
    </row>
    <row r="31" spans="1:23" ht="18" thickBot="1" x14ac:dyDescent="0.45">
      <c r="A31">
        <v>3</v>
      </c>
      <c r="B31">
        <v>3957.4470000000001</v>
      </c>
      <c r="C31">
        <v>6.9240000000000004</v>
      </c>
      <c r="F31" s="8"/>
      <c r="G31" s="7"/>
    </row>
    <row r="32" spans="1:23" x14ac:dyDescent="0.4">
      <c r="A32">
        <v>4</v>
      </c>
      <c r="B32">
        <v>11624.245999999999</v>
      </c>
      <c r="C32">
        <v>20.338000000000001</v>
      </c>
    </row>
    <row r="33" spans="1:7" x14ac:dyDescent="0.4">
      <c r="A33">
        <v>5</v>
      </c>
      <c r="B33">
        <v>29426.438999999998</v>
      </c>
      <c r="C33">
        <v>51.485999999999997</v>
      </c>
    </row>
    <row r="39" spans="1:7" x14ac:dyDescent="0.4">
      <c r="B39" s="6"/>
      <c r="C39" s="4"/>
      <c r="D39" s="4"/>
      <c r="E39" s="4"/>
      <c r="F39" s="4"/>
    </row>
    <row r="40" spans="1:7" ht="18" thickBot="1" x14ac:dyDescent="0.45">
      <c r="C40" s="4"/>
      <c r="D40" s="4"/>
      <c r="E40" s="5"/>
      <c r="F40" s="4"/>
    </row>
    <row r="41" spans="1:7" ht="18" thickBot="1" x14ac:dyDescent="0.45">
      <c r="B41" s="11" t="s">
        <v>24</v>
      </c>
      <c r="C41">
        <v>0.46820232973029702</v>
      </c>
      <c r="D41">
        <v>0.63023018482821169</v>
      </c>
      <c r="E41">
        <v>0.41557644169461105</v>
      </c>
      <c r="F41">
        <v>0.84335510943684133</v>
      </c>
      <c r="G41">
        <v>2.5275795245072552</v>
      </c>
    </row>
    <row r="42" spans="1:7" x14ac:dyDescent="0.4">
      <c r="B42" s="11" t="s">
        <v>24</v>
      </c>
      <c r="C42">
        <v>0.48408771053706812</v>
      </c>
      <c r="D42">
        <v>0.61070419286002664</v>
      </c>
      <c r="E42">
        <v>0.43296648324162079</v>
      </c>
      <c r="F42">
        <v>0.98090093566123271</v>
      </c>
      <c r="G42">
        <v>2.1535051028944285</v>
      </c>
    </row>
    <row r="43" spans="1:7" x14ac:dyDescent="0.4">
      <c r="C43">
        <v>0</v>
      </c>
      <c r="D43">
        <v>10</v>
      </c>
      <c r="E43" s="2">
        <v>20</v>
      </c>
      <c r="F43">
        <v>30</v>
      </c>
      <c r="G43">
        <v>40</v>
      </c>
    </row>
    <row r="44" spans="1:7" x14ac:dyDescent="0.4">
      <c r="B44" s="1" t="s">
        <v>15</v>
      </c>
      <c r="C44">
        <f>AVERAGE(C41:C42)</f>
        <v>0.47614502013368254</v>
      </c>
      <c r="D44">
        <f>AVERAGE(D41:D42)</f>
        <v>0.62046718884411911</v>
      </c>
      <c r="E44">
        <f>AVERAGE(E41:E42)</f>
        <v>0.42427146246811592</v>
      </c>
      <c r="F44">
        <f>AVERAGE(F41:F42)</f>
        <v>0.91212802254903702</v>
      </c>
      <c r="G44">
        <f>AVERAGE(G41:G42)</f>
        <v>2.3405423137008419</v>
      </c>
    </row>
    <row r="45" spans="1:7" x14ac:dyDescent="0.4">
      <c r="B45" s="1"/>
    </row>
    <row r="47" spans="1:7" x14ac:dyDescent="0.4">
      <c r="C47">
        <v>0.46820232973029702</v>
      </c>
      <c r="D47">
        <v>0.63023018482821169</v>
      </c>
      <c r="E47">
        <v>0.41557644169461105</v>
      </c>
      <c r="F47">
        <v>0.84335510943684133</v>
      </c>
      <c r="G47">
        <v>2.5275795245072552</v>
      </c>
    </row>
    <row r="48" spans="1:7" x14ac:dyDescent="0.4">
      <c r="C48">
        <v>0.48408771053706812</v>
      </c>
      <c r="D48">
        <v>0.61070419286002664</v>
      </c>
      <c r="E48">
        <v>0.43296648324162079</v>
      </c>
      <c r="F48">
        <v>0.98090093566123271</v>
      </c>
      <c r="G48">
        <v>2.1535051028944285</v>
      </c>
    </row>
    <row r="51" spans="2:7" x14ac:dyDescent="0.4">
      <c r="B51" t="s">
        <v>23</v>
      </c>
      <c r="C51">
        <f>STDEV(C47:C48)</f>
        <v>1.1232660490198472E-2</v>
      </c>
      <c r="D51">
        <f>STDEV(D47:D48)</f>
        <v>1.3806961330097713E-2</v>
      </c>
      <c r="E51">
        <f>STDEV(E47:E48)</f>
        <v>1.2296616303006385E-2</v>
      </c>
      <c r="F51">
        <f>STDEV(F47:F48)</f>
        <v>9.7259586447173613E-2</v>
      </c>
      <c r="G51">
        <f>STDEV(G47:G48)</f>
        <v>0.26451056019086533</v>
      </c>
    </row>
    <row r="52" spans="2:7" x14ac:dyDescent="0.4">
      <c r="B52" t="s">
        <v>22</v>
      </c>
      <c r="C52">
        <f>STDEV(C47:C49)/SQRT(COUNT(C47:C49))</f>
        <v>7.9426904033855477E-3</v>
      </c>
      <c r="D52">
        <f>STDEV(D47:D49)/SQRT(COUNT(D47:D49))</f>
        <v>9.7629959840925262E-3</v>
      </c>
      <c r="E52">
        <f>STDEV(E47:E49)/SQRT(COUNT(E47:E49))</f>
        <v>8.695020773504869E-3</v>
      </c>
      <c r="F52">
        <f>STDEV(F47:F49)/SQRT(COUNT(F47:F49))</f>
        <v>6.8772913112195688E-2</v>
      </c>
      <c r="G52">
        <f>STDEV(G47:G49)/SQRT(COUNT(G47:G49))</f>
        <v>0.18703721080641331</v>
      </c>
    </row>
  </sheetData>
  <mergeCells count="1">
    <mergeCell ref="B44:B45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2"/>
  <sheetViews>
    <sheetView zoomScale="70" zoomScaleNormal="70" workbookViewId="0">
      <selection activeCell="C47" sqref="C47:G48"/>
    </sheetView>
  </sheetViews>
  <sheetFormatPr defaultRowHeight="17.399999999999999" x14ac:dyDescent="0.4"/>
  <sheetData>
    <row r="2" spans="1:15" x14ac:dyDescent="0.4">
      <c r="L2" s="2"/>
    </row>
    <row r="3" spans="1:15" x14ac:dyDescent="0.4">
      <c r="L3" s="2"/>
    </row>
    <row r="4" spans="1:15" x14ac:dyDescent="0.4">
      <c r="B4" t="s">
        <v>21</v>
      </c>
      <c r="G4" s="3"/>
      <c r="L4" s="2"/>
    </row>
    <row r="5" spans="1:15" ht="18" thickBot="1" x14ac:dyDescent="0.45">
      <c r="G5" s="3"/>
      <c r="L5" s="2"/>
    </row>
    <row r="6" spans="1:15" x14ac:dyDescent="0.4">
      <c r="A6">
        <v>1</v>
      </c>
      <c r="B6">
        <v>13846.296</v>
      </c>
      <c r="C6" s="2">
        <v>22.32</v>
      </c>
      <c r="F6" s="12"/>
      <c r="G6" s="11" t="s">
        <v>16</v>
      </c>
      <c r="J6">
        <v>0</v>
      </c>
      <c r="K6">
        <v>10</v>
      </c>
      <c r="L6" s="2">
        <v>20</v>
      </c>
      <c r="M6">
        <v>30</v>
      </c>
      <c r="N6">
        <v>40</v>
      </c>
    </row>
    <row r="7" spans="1:15" x14ac:dyDescent="0.4">
      <c r="A7">
        <v>2</v>
      </c>
      <c r="B7">
        <v>14578.409</v>
      </c>
      <c r="C7" s="2">
        <v>23.5</v>
      </c>
      <c r="F7" s="10"/>
      <c r="G7" s="9">
        <f>C14/C6</f>
        <v>0.42060931899641574</v>
      </c>
      <c r="I7" s="3" t="s">
        <v>16</v>
      </c>
      <c r="J7">
        <v>0.42060931899641574</v>
      </c>
      <c r="K7">
        <v>0.57948936170212773</v>
      </c>
      <c r="L7">
        <v>0.99512789281364189</v>
      </c>
      <c r="M7">
        <v>1.4824320827943078</v>
      </c>
      <c r="N7">
        <v>1.7706937663222435</v>
      </c>
    </row>
    <row r="8" spans="1:15" x14ac:dyDescent="0.4">
      <c r="A8">
        <v>3</v>
      </c>
      <c r="B8">
        <v>10695.752</v>
      </c>
      <c r="C8" s="2">
        <v>17.241</v>
      </c>
      <c r="F8" s="10"/>
      <c r="G8" s="9">
        <f>C15/C7</f>
        <v>0.57948936170212773</v>
      </c>
    </row>
    <row r="9" spans="1:15" x14ac:dyDescent="0.4">
      <c r="A9">
        <v>4</v>
      </c>
      <c r="B9">
        <v>11988.38</v>
      </c>
      <c r="C9" s="2">
        <v>19.324999999999999</v>
      </c>
      <c r="F9" s="10"/>
      <c r="G9" s="9">
        <f>C16/C8</f>
        <v>0.99512789281364189</v>
      </c>
    </row>
    <row r="10" spans="1:15" x14ac:dyDescent="0.4">
      <c r="A10">
        <v>5</v>
      </c>
      <c r="B10">
        <v>10926.64</v>
      </c>
      <c r="C10" s="2">
        <v>17.614000000000001</v>
      </c>
      <c r="F10" s="10"/>
      <c r="G10" s="9">
        <f>C17/C9</f>
        <v>1.4824320827943078</v>
      </c>
      <c r="L10" s="2"/>
    </row>
    <row r="11" spans="1:15" x14ac:dyDescent="0.4">
      <c r="F11" s="10"/>
      <c r="G11" s="9">
        <f>C18/C10</f>
        <v>1.7706937663222435</v>
      </c>
      <c r="L11" s="2"/>
      <c r="O11" s="2"/>
    </row>
    <row r="12" spans="1:15" ht="18" thickBot="1" x14ac:dyDescent="0.45">
      <c r="F12" s="8"/>
      <c r="G12" s="7"/>
      <c r="L12" s="2"/>
      <c r="O12" s="2"/>
    </row>
    <row r="13" spans="1:15" x14ac:dyDescent="0.4">
      <c r="B13" t="s">
        <v>18</v>
      </c>
      <c r="G13" s="3"/>
      <c r="L13" s="2"/>
    </row>
    <row r="14" spans="1:15" x14ac:dyDescent="0.4">
      <c r="A14">
        <v>1</v>
      </c>
      <c r="B14">
        <v>9523.518</v>
      </c>
      <c r="C14" s="2">
        <v>9.3879999999999999</v>
      </c>
      <c r="L14" s="2"/>
      <c r="O14" s="2"/>
    </row>
    <row r="15" spans="1:15" x14ac:dyDescent="0.4">
      <c r="A15">
        <v>2</v>
      </c>
      <c r="B15" s="2">
        <v>13815.569</v>
      </c>
      <c r="C15" s="2">
        <v>13.618</v>
      </c>
    </row>
    <row r="16" spans="1:15" x14ac:dyDescent="0.4">
      <c r="A16">
        <v>3</v>
      </c>
      <c r="B16" s="2">
        <v>17404.983</v>
      </c>
      <c r="C16" s="2">
        <v>17.157</v>
      </c>
    </row>
    <row r="17" spans="1:23" x14ac:dyDescent="0.4">
      <c r="A17">
        <v>4</v>
      </c>
      <c r="B17" s="2">
        <v>29063.024000000001</v>
      </c>
      <c r="C17" s="2">
        <v>28.648</v>
      </c>
    </row>
    <row r="18" spans="1:23" x14ac:dyDescent="0.4">
      <c r="A18">
        <v>5</v>
      </c>
      <c r="B18" s="2">
        <v>31640.267</v>
      </c>
      <c r="C18" s="2">
        <v>31.189</v>
      </c>
    </row>
    <row r="19" spans="1:23" ht="18" thickBot="1" x14ac:dyDescent="0.4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8" thickTop="1" x14ac:dyDescent="0.4"/>
    <row r="21" spans="1:23" x14ac:dyDescent="0.4">
      <c r="B21" t="s">
        <v>20</v>
      </c>
    </row>
    <row r="22" spans="1:23" x14ac:dyDescent="0.4">
      <c r="A22">
        <v>2</v>
      </c>
      <c r="B22">
        <v>38865.400999999998</v>
      </c>
      <c r="C22">
        <v>19.939</v>
      </c>
    </row>
    <row r="23" spans="1:23" x14ac:dyDescent="0.4">
      <c r="A23">
        <v>3</v>
      </c>
      <c r="B23">
        <v>44124.233</v>
      </c>
      <c r="C23">
        <v>22.637</v>
      </c>
    </row>
    <row r="24" spans="1:23" ht="18" thickBot="1" x14ac:dyDescent="0.45">
      <c r="A24">
        <v>4</v>
      </c>
      <c r="B24">
        <v>34626.593000000001</v>
      </c>
      <c r="C24">
        <v>17.763999999999999</v>
      </c>
    </row>
    <row r="25" spans="1:23" x14ac:dyDescent="0.4">
      <c r="A25">
        <v>5</v>
      </c>
      <c r="B25">
        <v>41502.692999999999</v>
      </c>
      <c r="C25">
        <v>21.292000000000002</v>
      </c>
      <c r="F25" s="12"/>
      <c r="G25" s="11" t="s">
        <v>19</v>
      </c>
      <c r="K25">
        <v>0</v>
      </c>
      <c r="L25">
        <v>10</v>
      </c>
      <c r="M25" s="2">
        <v>20</v>
      </c>
      <c r="N25">
        <v>30</v>
      </c>
      <c r="O25">
        <v>40</v>
      </c>
    </row>
    <row r="26" spans="1:23" x14ac:dyDescent="0.4">
      <c r="A26">
        <v>6</v>
      </c>
      <c r="B26">
        <v>35796.25</v>
      </c>
      <c r="C26">
        <v>18.364999999999998</v>
      </c>
      <c r="F26" s="10"/>
      <c r="G26" s="9">
        <f>C29/C22</f>
        <v>0.4203821656050955</v>
      </c>
      <c r="J26" s="3" t="s">
        <v>19</v>
      </c>
      <c r="K26">
        <v>0.4203821656050955</v>
      </c>
      <c r="L26">
        <v>0.5474665370853028</v>
      </c>
      <c r="M26">
        <v>0.91285746453501471</v>
      </c>
      <c r="N26">
        <v>1.2893575051662596</v>
      </c>
      <c r="O26">
        <v>1.9360740539068881</v>
      </c>
    </row>
    <row r="27" spans="1:23" x14ac:dyDescent="0.4">
      <c r="F27" s="10"/>
      <c r="G27" s="9">
        <f>C30/C23</f>
        <v>0.5474665370853028</v>
      </c>
    </row>
    <row r="28" spans="1:23" x14ac:dyDescent="0.4">
      <c r="B28" t="s">
        <v>18</v>
      </c>
      <c r="F28" s="10"/>
      <c r="G28" s="9">
        <f>C31/C24</f>
        <v>0.91285746453501471</v>
      </c>
    </row>
    <row r="29" spans="1:23" x14ac:dyDescent="0.4">
      <c r="A29">
        <v>1</v>
      </c>
      <c r="B29">
        <v>6414.9030000000002</v>
      </c>
      <c r="C29">
        <v>8.3819999999999997</v>
      </c>
      <c r="F29" s="10"/>
      <c r="G29" s="9">
        <f>C32/C25</f>
        <v>1.2893575051662596</v>
      </c>
    </row>
    <row r="30" spans="1:23" x14ac:dyDescent="0.4">
      <c r="A30">
        <v>2</v>
      </c>
      <c r="B30">
        <v>9484.5810000000001</v>
      </c>
      <c r="C30">
        <v>12.393000000000001</v>
      </c>
      <c r="F30" s="10"/>
      <c r="G30" s="9">
        <f>C33/C26</f>
        <v>1.9360740539068881</v>
      </c>
    </row>
    <row r="31" spans="1:23" ht="18" thickBot="1" x14ac:dyDescent="0.45">
      <c r="A31">
        <v>3</v>
      </c>
      <c r="B31">
        <v>12410.882</v>
      </c>
      <c r="C31">
        <v>16.216000000000001</v>
      </c>
      <c r="F31" s="8"/>
      <c r="G31" s="7"/>
    </row>
    <row r="32" spans="1:23" x14ac:dyDescent="0.4">
      <c r="A32">
        <v>4</v>
      </c>
      <c r="B32">
        <v>21010.681</v>
      </c>
      <c r="C32">
        <v>27.452999999999999</v>
      </c>
    </row>
    <row r="33" spans="1:7" x14ac:dyDescent="0.4">
      <c r="A33">
        <v>5</v>
      </c>
      <c r="B33">
        <v>27212.116000000002</v>
      </c>
      <c r="C33">
        <v>35.555999999999997</v>
      </c>
    </row>
    <row r="39" spans="1:7" x14ac:dyDescent="0.4">
      <c r="B39" s="6"/>
      <c r="C39" s="4"/>
      <c r="D39" s="4"/>
      <c r="E39" s="4"/>
      <c r="F39" s="4"/>
    </row>
    <row r="40" spans="1:7" x14ac:dyDescent="0.4">
      <c r="C40" s="4"/>
      <c r="D40" s="4"/>
      <c r="E40" s="5"/>
      <c r="F40" s="4"/>
    </row>
    <row r="41" spans="1:7" x14ac:dyDescent="0.4">
      <c r="B41" s="3" t="s">
        <v>17</v>
      </c>
      <c r="C41">
        <v>0.42060931899641574</v>
      </c>
      <c r="D41">
        <v>0.57948936170212773</v>
      </c>
      <c r="E41">
        <v>0.99512789281364189</v>
      </c>
      <c r="F41">
        <v>1.4824320827943078</v>
      </c>
      <c r="G41">
        <v>1.7706937663222435</v>
      </c>
    </row>
    <row r="42" spans="1:7" x14ac:dyDescent="0.4">
      <c r="B42" s="3" t="s">
        <v>16</v>
      </c>
      <c r="C42">
        <v>0.4203821656050955</v>
      </c>
      <c r="D42">
        <v>0.5474665370853028</v>
      </c>
      <c r="E42">
        <v>0.91285746453501471</v>
      </c>
      <c r="F42">
        <v>1.2893575051662596</v>
      </c>
      <c r="G42">
        <v>1.9360740539068881</v>
      </c>
    </row>
    <row r="43" spans="1:7" x14ac:dyDescent="0.4">
      <c r="C43">
        <v>0</v>
      </c>
      <c r="D43">
        <v>10</v>
      </c>
      <c r="E43" s="2">
        <v>20</v>
      </c>
      <c r="F43">
        <v>30</v>
      </c>
      <c r="G43">
        <v>40</v>
      </c>
    </row>
    <row r="44" spans="1:7" x14ac:dyDescent="0.4">
      <c r="B44" s="1" t="s">
        <v>15</v>
      </c>
      <c r="C44">
        <f>AVERAGE(C41:C42)</f>
        <v>0.42049574230075559</v>
      </c>
      <c r="D44">
        <f>AVERAGE(D41:D42)</f>
        <v>0.56347794939371521</v>
      </c>
      <c r="E44">
        <f>AVERAGE(E41:E42)</f>
        <v>0.95399267867432824</v>
      </c>
      <c r="F44">
        <f>AVERAGE(F41:F42)</f>
        <v>1.3858947939802837</v>
      </c>
      <c r="G44">
        <f>AVERAGE(G41:G42)</f>
        <v>1.8533839101145659</v>
      </c>
    </row>
    <row r="45" spans="1:7" x14ac:dyDescent="0.4">
      <c r="B45" s="1"/>
    </row>
    <row r="47" spans="1:7" x14ac:dyDescent="0.4">
      <c r="C47">
        <v>0.42060931899641574</v>
      </c>
      <c r="D47">
        <v>0.57948936170212773</v>
      </c>
      <c r="E47">
        <v>0.99512789281364189</v>
      </c>
      <c r="F47">
        <v>1.4824320827943078</v>
      </c>
      <c r="G47">
        <v>1.7706937663222435</v>
      </c>
    </row>
    <row r="48" spans="1:7" x14ac:dyDescent="0.4">
      <c r="C48">
        <v>0.4203821656050955</v>
      </c>
      <c r="D48">
        <v>0.5474665370853028</v>
      </c>
      <c r="E48">
        <v>0.91285746453501471</v>
      </c>
      <c r="F48">
        <v>1.2893575051662596</v>
      </c>
      <c r="G48">
        <v>1.9360740539068881</v>
      </c>
    </row>
    <row r="51" spans="2:7" x14ac:dyDescent="0.4">
      <c r="B51" t="s">
        <v>14</v>
      </c>
      <c r="C51">
        <f>STDEV(C47:C49)</f>
        <v>1.6062170337205884E-4</v>
      </c>
      <c r="D51">
        <f>STDEV(D47:D49)</f>
        <v>2.2643556439304414E-2</v>
      </c>
      <c r="E51">
        <f>STDEV(E47:E49)</f>
        <v>5.8173977726938782E-2</v>
      </c>
      <c r="F51">
        <f>STDEV(F47:F49)</f>
        <v>0.13652434311552139</v>
      </c>
      <c r="G51">
        <f>STDEV(G47:G49)</f>
        <v>0.11694152282568361</v>
      </c>
    </row>
    <row r="52" spans="2:7" x14ac:dyDescent="0.4">
      <c r="B52" t="s">
        <v>13</v>
      </c>
      <c r="C52">
        <f>STDEV(C47:C49)/SQRT(COUNT(C47:C49))</f>
        <v>1.1357669566011695E-4</v>
      </c>
      <c r="D52">
        <f>STDEV(D47:D49)/SQRT(COUNT(D47:D49))</f>
        <v>1.6011412308412465E-2</v>
      </c>
      <c r="E52">
        <f>STDEV(E47:E49)/SQRT(COUNT(E47:E49))</f>
        <v>4.1135214139313585E-2</v>
      </c>
      <c r="F52">
        <f>STDEV(F47:F49)/SQRT(COUNT(F47:F49))</f>
        <v>9.6537288814024111E-2</v>
      </c>
      <c r="G52">
        <f>STDEV(G47:G49)/SQRT(COUNT(G47:G49))</f>
        <v>8.2690143792322313E-2</v>
      </c>
    </row>
  </sheetData>
  <mergeCells count="1">
    <mergeCell ref="B44:B45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2"/>
  <sheetViews>
    <sheetView zoomScale="55" zoomScaleNormal="55" workbookViewId="0">
      <selection activeCell="C41" sqref="C41:G42"/>
    </sheetView>
  </sheetViews>
  <sheetFormatPr defaultRowHeight="17.399999999999999" x14ac:dyDescent="0.4"/>
  <sheetData>
    <row r="2" spans="1:15" x14ac:dyDescent="0.4">
      <c r="L2" s="2"/>
    </row>
    <row r="3" spans="1:15" x14ac:dyDescent="0.4">
      <c r="L3" s="2"/>
    </row>
    <row r="4" spans="1:15" x14ac:dyDescent="0.4">
      <c r="B4" t="s">
        <v>12</v>
      </c>
      <c r="G4" s="3"/>
      <c r="L4" s="2"/>
    </row>
    <row r="5" spans="1:15" ht="18" thickBot="1" x14ac:dyDescent="0.45">
      <c r="G5" s="3"/>
      <c r="L5" s="2"/>
    </row>
    <row r="6" spans="1:15" x14ac:dyDescent="0.4">
      <c r="A6">
        <v>1</v>
      </c>
      <c r="B6">
        <v>24994.852999999999</v>
      </c>
      <c r="C6" s="2">
        <v>20.074999999999999</v>
      </c>
      <c r="F6" s="12"/>
      <c r="G6" s="11" t="s">
        <v>11</v>
      </c>
      <c r="J6">
        <v>0</v>
      </c>
      <c r="K6">
        <v>10</v>
      </c>
      <c r="L6" s="2">
        <v>20</v>
      </c>
      <c r="M6">
        <v>30</v>
      </c>
      <c r="N6">
        <v>40</v>
      </c>
    </row>
    <row r="7" spans="1:15" x14ac:dyDescent="0.4">
      <c r="A7">
        <v>2</v>
      </c>
      <c r="B7">
        <v>26612.196</v>
      </c>
      <c r="C7" s="2">
        <v>21.373999999999999</v>
      </c>
      <c r="F7" s="10"/>
      <c r="G7" s="9">
        <f>C14/C6</f>
        <v>6.7646326276463276E-2</v>
      </c>
      <c r="I7" s="3" t="s">
        <v>10</v>
      </c>
      <c r="J7">
        <v>6.7646326276463276E-2</v>
      </c>
      <c r="K7">
        <v>0.20655937119865259</v>
      </c>
      <c r="L7">
        <v>1.2735517693315859</v>
      </c>
      <c r="M7">
        <v>1.4923812898653437</v>
      </c>
      <c r="N7">
        <v>1.9811923349893541</v>
      </c>
    </row>
    <row r="8" spans="1:15" x14ac:dyDescent="0.4">
      <c r="A8">
        <v>3</v>
      </c>
      <c r="B8">
        <v>23749.146000000001</v>
      </c>
      <c r="C8" s="2">
        <v>19.074999999999999</v>
      </c>
      <c r="F8" s="10"/>
      <c r="G8" s="9">
        <f>C15/C7</f>
        <v>0.20655937119865259</v>
      </c>
    </row>
    <row r="9" spans="1:15" x14ac:dyDescent="0.4">
      <c r="A9">
        <v>4</v>
      </c>
      <c r="B9">
        <v>21081.923999999999</v>
      </c>
      <c r="C9" s="2">
        <v>16.931999999999999</v>
      </c>
      <c r="F9" s="10"/>
      <c r="G9" s="9">
        <f>C16/C8</f>
        <v>1.2735517693315859</v>
      </c>
    </row>
    <row r="10" spans="1:15" x14ac:dyDescent="0.4">
      <c r="A10">
        <v>5</v>
      </c>
      <c r="B10">
        <v>28068.874</v>
      </c>
      <c r="C10" s="2">
        <v>22.544</v>
      </c>
      <c r="F10" s="10"/>
      <c r="G10" s="9">
        <f>C17/C9</f>
        <v>1.4923812898653437</v>
      </c>
      <c r="L10" s="2"/>
    </row>
    <row r="11" spans="1:15" x14ac:dyDescent="0.4">
      <c r="F11" s="10"/>
      <c r="G11" s="9">
        <f>C18/C10</f>
        <v>1.9811923349893541</v>
      </c>
      <c r="L11" s="2"/>
      <c r="O11" s="2"/>
    </row>
    <row r="12" spans="1:15" ht="18" thickBot="1" x14ac:dyDescent="0.45">
      <c r="F12" s="8"/>
      <c r="G12" s="7"/>
      <c r="L12" s="2"/>
      <c r="O12" s="2"/>
    </row>
    <row r="13" spans="1:15" x14ac:dyDescent="0.4">
      <c r="B13" t="s">
        <v>9</v>
      </c>
      <c r="G13" s="3"/>
      <c r="L13" s="2"/>
    </row>
    <row r="14" spans="1:15" x14ac:dyDescent="0.4">
      <c r="A14">
        <v>1</v>
      </c>
      <c r="B14">
        <v>702.77</v>
      </c>
      <c r="C14" s="2">
        <v>1.3580000000000001</v>
      </c>
      <c r="L14" s="2"/>
      <c r="O14" s="2"/>
    </row>
    <row r="15" spans="1:15" x14ac:dyDescent="0.4">
      <c r="A15">
        <v>2</v>
      </c>
      <c r="B15" s="2">
        <v>2284.154</v>
      </c>
      <c r="C15" s="2">
        <v>4.415</v>
      </c>
    </row>
    <row r="16" spans="1:15" x14ac:dyDescent="0.4">
      <c r="A16">
        <v>3</v>
      </c>
      <c r="B16" s="2">
        <v>12567.843999999999</v>
      </c>
      <c r="C16" s="2">
        <v>24.292999999999999</v>
      </c>
    </row>
    <row r="17" spans="1:23" x14ac:dyDescent="0.4">
      <c r="A17">
        <v>4</v>
      </c>
      <c r="B17" s="2">
        <v>13072.681</v>
      </c>
      <c r="C17" s="2">
        <v>25.268999999999998</v>
      </c>
    </row>
    <row r="18" spans="1:23" x14ac:dyDescent="0.4">
      <c r="A18">
        <v>5</v>
      </c>
      <c r="B18" s="2">
        <v>23106.387999999999</v>
      </c>
      <c r="C18" s="2">
        <v>44.664000000000001</v>
      </c>
    </row>
    <row r="19" spans="1:23" ht="18" thickBot="1" x14ac:dyDescent="0.4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8" thickTop="1" x14ac:dyDescent="0.4"/>
    <row r="21" spans="1:23" x14ac:dyDescent="0.4">
      <c r="B21" t="s">
        <v>8</v>
      </c>
    </row>
    <row r="22" spans="1:23" x14ac:dyDescent="0.4">
      <c r="A22">
        <v>1</v>
      </c>
      <c r="B22">
        <v>13568.413</v>
      </c>
      <c r="C22">
        <v>13.464</v>
      </c>
    </row>
    <row r="23" spans="1:23" x14ac:dyDescent="0.4">
      <c r="A23">
        <v>2</v>
      </c>
      <c r="B23">
        <v>23337.945</v>
      </c>
      <c r="C23">
        <v>23.158000000000001</v>
      </c>
    </row>
    <row r="24" spans="1:23" ht="18" thickBot="1" x14ac:dyDescent="0.45">
      <c r="A24">
        <v>3</v>
      </c>
      <c r="B24">
        <v>20196.966</v>
      </c>
      <c r="C24">
        <v>20.041</v>
      </c>
    </row>
    <row r="25" spans="1:23" x14ac:dyDescent="0.4">
      <c r="A25">
        <v>4</v>
      </c>
      <c r="B25">
        <v>24336.108</v>
      </c>
      <c r="C25">
        <v>24.148</v>
      </c>
      <c r="F25" s="12"/>
      <c r="G25" s="11" t="s">
        <v>7</v>
      </c>
      <c r="K25">
        <v>0</v>
      </c>
      <c r="L25">
        <v>10</v>
      </c>
      <c r="M25" s="2">
        <v>20</v>
      </c>
      <c r="N25">
        <v>30</v>
      </c>
      <c r="O25">
        <v>40</v>
      </c>
    </row>
    <row r="26" spans="1:23" x14ac:dyDescent="0.4">
      <c r="A26">
        <v>5</v>
      </c>
      <c r="B26">
        <v>19337.945</v>
      </c>
      <c r="C26">
        <v>19.189</v>
      </c>
      <c r="F26" s="10"/>
      <c r="G26" s="9">
        <f>C29/C22</f>
        <v>0.10197563874034463</v>
      </c>
      <c r="J26" s="3" t="s">
        <v>6</v>
      </c>
      <c r="K26">
        <v>0.10197563874034463</v>
      </c>
      <c r="L26">
        <v>0.21504447707055876</v>
      </c>
      <c r="M26">
        <v>0.96132927498627807</v>
      </c>
      <c r="N26">
        <v>1.1276710286566176</v>
      </c>
      <c r="O26">
        <v>2.4571369013497315</v>
      </c>
    </row>
    <row r="27" spans="1:23" x14ac:dyDescent="0.4">
      <c r="F27" s="10"/>
      <c r="G27" s="9">
        <f>C30/C23</f>
        <v>0.21504447707055876</v>
      </c>
    </row>
    <row r="28" spans="1:23" x14ac:dyDescent="0.4">
      <c r="B28" t="s">
        <v>5</v>
      </c>
      <c r="F28" s="10"/>
      <c r="G28" s="9">
        <f>C31/C24</f>
        <v>0.96132927498627807</v>
      </c>
      <c r="K28">
        <v>0.10197563874034463</v>
      </c>
    </row>
    <row r="29" spans="1:23" x14ac:dyDescent="0.4">
      <c r="A29">
        <v>1</v>
      </c>
      <c r="B29">
        <v>672.47699999999998</v>
      </c>
      <c r="C29">
        <v>1.373</v>
      </c>
      <c r="F29" s="10"/>
      <c r="G29" s="9">
        <f>C32/C25</f>
        <v>1.1276710286566176</v>
      </c>
      <c r="K29">
        <v>0.21504447707055876</v>
      </c>
    </row>
    <row r="30" spans="1:23" x14ac:dyDescent="0.4">
      <c r="A30">
        <v>2</v>
      </c>
      <c r="B30">
        <v>2439.154</v>
      </c>
      <c r="C30">
        <v>4.9800000000000004</v>
      </c>
      <c r="F30" s="10"/>
      <c r="G30" s="9">
        <f>C33/C26</f>
        <v>2.4571369013497315</v>
      </c>
      <c r="K30">
        <v>0.96132927498627807</v>
      </c>
    </row>
    <row r="31" spans="1:23" ht="18" thickBot="1" x14ac:dyDescent="0.45">
      <c r="A31">
        <v>3</v>
      </c>
      <c r="B31">
        <v>9436.5889999999999</v>
      </c>
      <c r="C31">
        <v>19.265999999999998</v>
      </c>
      <c r="F31" s="8"/>
      <c r="G31" s="7"/>
      <c r="K31">
        <v>1.1276710286566176</v>
      </c>
    </row>
    <row r="32" spans="1:23" x14ac:dyDescent="0.4">
      <c r="A32">
        <v>4</v>
      </c>
      <c r="B32">
        <v>13337.56</v>
      </c>
      <c r="C32">
        <v>27.231000000000002</v>
      </c>
      <c r="K32">
        <v>2.4571369013497315</v>
      </c>
    </row>
    <row r="33" spans="1:7" x14ac:dyDescent="0.4">
      <c r="A33">
        <v>5</v>
      </c>
      <c r="B33">
        <v>23094.387999999999</v>
      </c>
      <c r="C33">
        <v>47.15</v>
      </c>
    </row>
    <row r="39" spans="1:7" x14ac:dyDescent="0.4">
      <c r="B39" s="6"/>
      <c r="C39" s="4"/>
      <c r="D39" s="4"/>
      <c r="E39" s="4"/>
      <c r="F39" s="4"/>
    </row>
    <row r="40" spans="1:7" x14ac:dyDescent="0.4">
      <c r="C40" s="4"/>
      <c r="D40" s="4"/>
      <c r="E40" s="5"/>
      <c r="F40" s="4"/>
    </row>
    <row r="41" spans="1:7" x14ac:dyDescent="0.4">
      <c r="B41" s="3" t="s">
        <v>4</v>
      </c>
      <c r="C41">
        <v>6.7646326276463276E-2</v>
      </c>
      <c r="D41">
        <v>0.20655937119865259</v>
      </c>
      <c r="E41">
        <v>1.2735517693315859</v>
      </c>
      <c r="F41">
        <v>1.4923812898653437</v>
      </c>
      <c r="G41">
        <v>1.9811923349893541</v>
      </c>
    </row>
    <row r="42" spans="1:7" x14ac:dyDescent="0.4">
      <c r="B42" s="3" t="s">
        <v>3</v>
      </c>
      <c r="C42">
        <v>0.10197563874034463</v>
      </c>
      <c r="D42">
        <v>0.21504447707055876</v>
      </c>
      <c r="E42">
        <v>0.96132927498627807</v>
      </c>
      <c r="F42">
        <v>1.1276710286566176</v>
      </c>
      <c r="G42">
        <v>2.4571369013497315</v>
      </c>
    </row>
    <row r="43" spans="1:7" x14ac:dyDescent="0.4">
      <c r="C43">
        <v>0</v>
      </c>
      <c r="D43">
        <v>10</v>
      </c>
      <c r="E43" s="2">
        <v>20</v>
      </c>
      <c r="F43">
        <v>30</v>
      </c>
      <c r="G43">
        <v>40</v>
      </c>
    </row>
    <row r="44" spans="1:7" x14ac:dyDescent="0.4">
      <c r="B44" s="1" t="s">
        <v>2</v>
      </c>
      <c r="C44">
        <f>AVERAGE(C41:C42)</f>
        <v>8.4810982508403951E-2</v>
      </c>
      <c r="D44">
        <f>AVERAGE(D41:D42)</f>
        <v>0.21080192413460569</v>
      </c>
      <c r="E44">
        <f>AVERAGE(E41:E42)</f>
        <v>1.1174405221589319</v>
      </c>
      <c r="F44">
        <f>AVERAGE(F41:F42)</f>
        <v>1.3100261592609805</v>
      </c>
      <c r="G44">
        <f>AVERAGE(G41:G42)</f>
        <v>2.2191646181695428</v>
      </c>
    </row>
    <row r="45" spans="1:7" x14ac:dyDescent="0.4">
      <c r="B45" s="1"/>
    </row>
    <row r="47" spans="1:7" x14ac:dyDescent="0.4">
      <c r="C47">
        <v>6.7646326276463276E-2</v>
      </c>
      <c r="D47">
        <v>0.20655937119865259</v>
      </c>
      <c r="E47">
        <v>1.2735517693315859</v>
      </c>
      <c r="F47">
        <v>1.4923812898653437</v>
      </c>
      <c r="G47">
        <v>1.9811923349893541</v>
      </c>
    </row>
    <row r="48" spans="1:7" x14ac:dyDescent="0.4">
      <c r="C48">
        <v>0.10197563874034463</v>
      </c>
      <c r="D48">
        <v>0.21504447707055876</v>
      </c>
      <c r="E48">
        <v>0.96132927498627807</v>
      </c>
      <c r="F48">
        <v>1.1276710286566176</v>
      </c>
      <c r="G48">
        <v>2.4571369013497315</v>
      </c>
    </row>
    <row r="51" spans="2:7" x14ac:dyDescent="0.4">
      <c r="B51" t="s">
        <v>1</v>
      </c>
      <c r="C51">
        <f>STDEV(C47:C48)</f>
        <v>2.427448963668238E-2</v>
      </c>
      <c r="D51">
        <f>STDEV(D47:D48)</f>
        <v>5.9998759011106522E-3</v>
      </c>
      <c r="E51">
        <f>STDEV(E47:E48)</f>
        <v>0.22077464299054733</v>
      </c>
      <c r="F51">
        <f>STDEV(F47:F48)</f>
        <v>0.25788909886900846</v>
      </c>
      <c r="G51">
        <f>STDEV(G47:G48)</f>
        <v>0.33654363034231294</v>
      </c>
    </row>
    <row r="52" spans="2:7" x14ac:dyDescent="0.4">
      <c r="B52" t="s">
        <v>0</v>
      </c>
      <c r="C52">
        <f>STDEV(C47:C49)/SQRT(COUNT(C47:C49))</f>
        <v>1.7164656231940682E-2</v>
      </c>
      <c r="D52">
        <f>STDEV(D47:D49)/SQRT(COUNT(D47:D49))</f>
        <v>4.2425529359530895E-3</v>
      </c>
      <c r="E52">
        <f>STDEV(E47:E49)/SQRT(COUNT(E47:E49))</f>
        <v>0.15611124717265509</v>
      </c>
      <c r="F52">
        <f>STDEV(F47:F49)/SQRT(COUNT(F47:F49))</f>
        <v>0.18235513060436387</v>
      </c>
      <c r="G52">
        <f>STDEV(G47:G49)/SQRT(COUNT(G47:G49))</f>
        <v>0.2379722831801882</v>
      </c>
    </row>
  </sheetData>
  <mergeCells count="1">
    <mergeCell ref="B44:B45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p-p38, p38</vt:lpstr>
      <vt:lpstr>pERK, ERK</vt:lpstr>
      <vt:lpstr>p-JNK, JNK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하선형</dc:creator>
  <cp:lastModifiedBy>하선형</cp:lastModifiedBy>
  <dcterms:created xsi:type="dcterms:W3CDTF">2016-11-08T03:55:20Z</dcterms:created>
  <dcterms:modified xsi:type="dcterms:W3CDTF">2016-11-08T03:56:36Z</dcterms:modified>
</cp:coreProperties>
</file>