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M9" i="1"/>
  <c r="N9" i="1"/>
  <c r="O9" i="1"/>
  <c r="G9" i="1"/>
  <c r="H9" i="1"/>
  <c r="I9" i="1"/>
  <c r="J9" i="1"/>
  <c r="K9" i="1"/>
  <c r="L9" i="1"/>
  <c r="B9" i="1"/>
  <c r="C9" i="1"/>
  <c r="D9" i="1"/>
  <c r="E9" i="1"/>
  <c r="F9" i="1"/>
</calcChain>
</file>

<file path=xl/sharedStrings.xml><?xml version="1.0" encoding="utf-8"?>
<sst xmlns="http://schemas.openxmlformats.org/spreadsheetml/2006/main" count="65" uniqueCount="48">
  <si>
    <t>Years</t>
  </si>
  <si>
    <t>Total</t>
  </si>
  <si>
    <t>%</t>
  </si>
  <si>
    <t>Age</t>
  </si>
  <si>
    <t>Sex</t>
  </si>
  <si>
    <t>Season</t>
  </si>
  <si>
    <t>Adults</t>
  </si>
  <si>
    <t>Juveniles</t>
  </si>
  <si>
    <t>Males</t>
  </si>
  <si>
    <t>Females</t>
  </si>
  <si>
    <t>ACO</t>
  </si>
  <si>
    <t>North</t>
  </si>
  <si>
    <t>South</t>
  </si>
  <si>
    <t>Fence</t>
  </si>
  <si>
    <t>East</t>
  </si>
  <si>
    <t>West</t>
  </si>
  <si>
    <t>Spring</t>
  </si>
  <si>
    <t>Summer</t>
  </si>
  <si>
    <t>Autumn</t>
  </si>
  <si>
    <r>
      <t xml:space="preserve">Triturus cristatus </t>
    </r>
    <r>
      <rPr>
        <b/>
        <sz val="11"/>
        <color theme="1"/>
        <rFont val="Times New Roman"/>
        <family val="1"/>
      </rPr>
      <t>(Great crested newt)</t>
    </r>
  </si>
  <si>
    <t>N</t>
  </si>
  <si>
    <t>Mitigation system (% Tunnel/Fence; Side)</t>
  </si>
  <si>
    <t>37.5</t>
  </si>
  <si>
    <t>62.5</t>
  </si>
  <si>
    <t>60.44</t>
  </si>
  <si>
    <t>39.56</t>
  </si>
  <si>
    <t>19.45</t>
  </si>
  <si>
    <t>80.54</t>
  </si>
  <si>
    <t>2.61</t>
  </si>
  <si>
    <t>12.36</t>
  </si>
  <si>
    <t>16.20</t>
  </si>
  <si>
    <t>68.82</t>
  </si>
  <si>
    <t>35.03</t>
  </si>
  <si>
    <t>7.14</t>
  </si>
  <si>
    <t>57.82</t>
  </si>
  <si>
    <t>29.47</t>
  </si>
  <si>
    <t>68.42</t>
  </si>
  <si>
    <t>55.55</t>
  </si>
  <si>
    <t>44.44</t>
  </si>
  <si>
    <t>4.21</t>
  </si>
  <si>
    <t>36.84</t>
  </si>
  <si>
    <t>25.26</t>
  </si>
  <si>
    <t>33.68</t>
  </si>
  <si>
    <t>56.84</t>
  </si>
  <si>
    <t>43.15</t>
  </si>
  <si>
    <t>14.73</t>
  </si>
  <si>
    <t>55.78</t>
  </si>
  <si>
    <r>
      <t>Lissotriton vulgaris</t>
    </r>
    <r>
      <rPr>
        <b/>
        <sz val="11"/>
        <color indexed="8"/>
        <rFont val="Times New Roman"/>
        <family val="1"/>
      </rPr>
      <t xml:space="preserve"> (Smooth newt)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</si>
</sst>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1" fontId="4" fillId="0" borderId="0" xfId="0" applyNumberFormat="1" applyFont="1" applyBorder="1"/>
    <xf numFmtId="0" fontId="6" fillId="0" borderId="0" xfId="1" applyFont="1" applyAlignment="1"/>
    <xf numFmtId="0" fontId="7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sqref="A1:O1"/>
    </sheetView>
  </sheetViews>
  <sheetFormatPr defaultRowHeight="14.4" x14ac:dyDescent="0.3"/>
  <sheetData>
    <row r="1" spans="1:20" x14ac:dyDescent="0.3">
      <c r="A1" s="25" t="s">
        <v>0</v>
      </c>
      <c r="B1" s="25"/>
      <c r="C1" s="26" t="s">
        <v>3</v>
      </c>
      <c r="D1" s="26"/>
      <c r="E1" s="26" t="s">
        <v>4</v>
      </c>
      <c r="F1" s="26"/>
      <c r="G1" s="26" t="s">
        <v>21</v>
      </c>
      <c r="H1" s="26"/>
      <c r="I1" s="26"/>
      <c r="J1" s="26"/>
      <c r="K1" s="26"/>
      <c r="L1" s="26"/>
      <c r="M1" s="26" t="s">
        <v>5</v>
      </c>
      <c r="N1" s="26"/>
      <c r="O1" s="26"/>
      <c r="P1" s="3"/>
    </row>
    <row r="2" spans="1:20" x14ac:dyDescent="0.3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7"/>
    </row>
    <row r="3" spans="1:20" x14ac:dyDescent="0.3">
      <c r="A3" s="11"/>
      <c r="B3" s="12" t="s">
        <v>20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Q3" s="2"/>
      <c r="R3" s="2"/>
      <c r="S3" s="2"/>
      <c r="T3" s="2"/>
    </row>
    <row r="4" spans="1:20" x14ac:dyDescent="0.3">
      <c r="A4" s="13">
        <v>2007</v>
      </c>
      <c r="B4" s="14">
        <v>6</v>
      </c>
      <c r="C4" s="14">
        <v>6</v>
      </c>
      <c r="D4" s="14">
        <v>0</v>
      </c>
      <c r="E4" s="14">
        <v>2</v>
      </c>
      <c r="F4" s="14">
        <v>4</v>
      </c>
      <c r="G4" s="15">
        <v>4</v>
      </c>
      <c r="H4" s="15">
        <v>0</v>
      </c>
      <c r="I4" s="15">
        <v>2</v>
      </c>
      <c r="J4" s="15">
        <v>0</v>
      </c>
      <c r="K4" s="15">
        <v>2</v>
      </c>
      <c r="L4" s="15">
        <v>4</v>
      </c>
      <c r="M4" s="15">
        <v>3</v>
      </c>
      <c r="N4" s="15">
        <v>1</v>
      </c>
      <c r="O4" s="15">
        <v>2</v>
      </c>
      <c r="Q4" s="2"/>
      <c r="R4" s="2"/>
      <c r="S4" s="2"/>
      <c r="T4" s="2"/>
    </row>
    <row r="5" spans="1:20" x14ac:dyDescent="0.3">
      <c r="A5" s="13">
        <v>2008</v>
      </c>
      <c r="B5" s="14">
        <v>197</v>
      </c>
      <c r="C5" s="14">
        <v>53</v>
      </c>
      <c r="D5" s="14">
        <v>144</v>
      </c>
      <c r="E5" s="14">
        <v>14</v>
      </c>
      <c r="F5" s="14">
        <v>39</v>
      </c>
      <c r="G5" s="15">
        <v>7</v>
      </c>
      <c r="H5" s="15">
        <v>32</v>
      </c>
      <c r="I5" s="15">
        <v>59</v>
      </c>
      <c r="J5" s="15">
        <v>99</v>
      </c>
      <c r="K5" s="15">
        <v>64</v>
      </c>
      <c r="L5" s="15">
        <v>133</v>
      </c>
      <c r="M5" s="15">
        <v>42</v>
      </c>
      <c r="N5" s="15">
        <v>5</v>
      </c>
      <c r="O5" s="15">
        <v>150</v>
      </c>
    </row>
    <row r="6" spans="1:20" x14ac:dyDescent="0.3">
      <c r="A6" s="13">
        <v>2010</v>
      </c>
      <c r="B6" s="14">
        <v>209</v>
      </c>
      <c r="C6" s="14">
        <v>159</v>
      </c>
      <c r="D6" s="14">
        <v>50</v>
      </c>
      <c r="E6" s="14">
        <v>31</v>
      </c>
      <c r="F6" s="14">
        <v>127</v>
      </c>
      <c r="G6" s="15">
        <v>8</v>
      </c>
      <c r="H6" s="15">
        <v>29</v>
      </c>
      <c r="I6" s="15">
        <v>47</v>
      </c>
      <c r="J6" s="15">
        <v>125</v>
      </c>
      <c r="K6" s="15">
        <v>93</v>
      </c>
      <c r="L6" s="15">
        <v>116</v>
      </c>
      <c r="M6" s="15">
        <v>77</v>
      </c>
      <c r="N6" s="15">
        <v>6</v>
      </c>
      <c r="O6" s="15">
        <v>126</v>
      </c>
    </row>
    <row r="7" spans="1:20" x14ac:dyDescent="0.3">
      <c r="A7" s="13">
        <v>2011</v>
      </c>
      <c r="B7" s="14">
        <v>41</v>
      </c>
      <c r="C7" s="14">
        <v>21</v>
      </c>
      <c r="D7" s="14">
        <v>20</v>
      </c>
      <c r="E7" s="14">
        <v>8</v>
      </c>
      <c r="F7" s="14">
        <v>13</v>
      </c>
      <c r="G7" s="15">
        <v>0</v>
      </c>
      <c r="H7" s="15">
        <v>15</v>
      </c>
      <c r="I7" s="15">
        <v>5</v>
      </c>
      <c r="J7" s="15">
        <v>21</v>
      </c>
      <c r="K7" s="15">
        <v>18</v>
      </c>
      <c r="L7" s="15">
        <v>23</v>
      </c>
      <c r="M7" s="15">
        <v>11</v>
      </c>
      <c r="N7" s="15">
        <v>17</v>
      </c>
      <c r="O7" s="15">
        <v>13</v>
      </c>
    </row>
    <row r="8" spans="1:20" x14ac:dyDescent="0.3">
      <c r="A8" s="16">
        <v>2012</v>
      </c>
      <c r="B8" s="17">
        <v>275</v>
      </c>
      <c r="C8" s="17">
        <v>201</v>
      </c>
      <c r="D8" s="17">
        <v>74</v>
      </c>
      <c r="E8" s="17">
        <v>30</v>
      </c>
      <c r="F8" s="17">
        <v>169</v>
      </c>
      <c r="G8" s="18">
        <v>0</v>
      </c>
      <c r="H8" s="18">
        <v>14</v>
      </c>
      <c r="I8" s="18">
        <v>5</v>
      </c>
      <c r="J8" s="18">
        <v>256</v>
      </c>
      <c r="K8" s="18">
        <v>96</v>
      </c>
      <c r="L8" s="18">
        <v>179</v>
      </c>
      <c r="M8" s="18">
        <v>122</v>
      </c>
      <c r="N8" s="18">
        <v>23</v>
      </c>
      <c r="O8" s="18">
        <v>130</v>
      </c>
    </row>
    <row r="9" spans="1:20" x14ac:dyDescent="0.3">
      <c r="A9" s="19" t="s">
        <v>1</v>
      </c>
      <c r="B9" s="20">
        <f t="shared" ref="B9:O9" si="0">SUM(B4:B8)</f>
        <v>728</v>
      </c>
      <c r="C9" s="20">
        <f t="shared" si="0"/>
        <v>440</v>
      </c>
      <c r="D9" s="20">
        <f t="shared" si="0"/>
        <v>288</v>
      </c>
      <c r="E9" s="20">
        <f t="shared" si="0"/>
        <v>85</v>
      </c>
      <c r="F9" s="20">
        <f t="shared" si="0"/>
        <v>352</v>
      </c>
      <c r="G9" s="21">
        <f t="shared" si="0"/>
        <v>19</v>
      </c>
      <c r="H9" s="21">
        <f t="shared" si="0"/>
        <v>90</v>
      </c>
      <c r="I9" s="21">
        <f t="shared" si="0"/>
        <v>118</v>
      </c>
      <c r="J9" s="21">
        <f t="shared" si="0"/>
        <v>501</v>
      </c>
      <c r="K9" s="21">
        <f t="shared" si="0"/>
        <v>273</v>
      </c>
      <c r="L9" s="21">
        <f t="shared" si="0"/>
        <v>455</v>
      </c>
      <c r="M9" s="21">
        <f t="shared" si="0"/>
        <v>255</v>
      </c>
      <c r="N9" s="21">
        <f t="shared" si="0"/>
        <v>52</v>
      </c>
      <c r="O9" s="21">
        <f t="shared" si="0"/>
        <v>421</v>
      </c>
    </row>
    <row r="10" spans="1:20" x14ac:dyDescent="0.3">
      <c r="A10" s="11" t="s">
        <v>2</v>
      </c>
      <c r="B10" s="17">
        <v>100</v>
      </c>
      <c r="C10" s="17" t="s">
        <v>24</v>
      </c>
      <c r="D10" s="17" t="s">
        <v>25</v>
      </c>
      <c r="E10" s="17" t="s">
        <v>26</v>
      </c>
      <c r="F10" s="17" t="s">
        <v>27</v>
      </c>
      <c r="G10" s="22" t="s">
        <v>28</v>
      </c>
      <c r="H10" s="22" t="s">
        <v>29</v>
      </c>
      <c r="I10" s="22" t="s">
        <v>30</v>
      </c>
      <c r="J10" s="22" t="s">
        <v>31</v>
      </c>
      <c r="K10" s="22" t="s">
        <v>22</v>
      </c>
      <c r="L10" s="22" t="s">
        <v>23</v>
      </c>
      <c r="M10" s="22" t="s">
        <v>32</v>
      </c>
      <c r="N10" s="22" t="s">
        <v>33</v>
      </c>
      <c r="O10" s="22" t="s">
        <v>34</v>
      </c>
    </row>
    <row r="11" spans="1:20" x14ac:dyDescent="0.3">
      <c r="A11" s="23" t="s">
        <v>47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6"/>
    </row>
    <row r="12" spans="1:20" x14ac:dyDescent="0.3">
      <c r="A12" s="11"/>
      <c r="B12" s="12" t="s">
        <v>20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  <c r="O12" s="12" t="s">
        <v>18</v>
      </c>
    </row>
    <row r="13" spans="1:20" x14ac:dyDescent="0.3">
      <c r="A13" s="13">
        <v>2007</v>
      </c>
      <c r="B13" s="14">
        <v>3</v>
      </c>
      <c r="C13" s="14">
        <v>1</v>
      </c>
      <c r="D13" s="14">
        <v>0</v>
      </c>
      <c r="E13" s="14">
        <v>0</v>
      </c>
      <c r="F13" s="14">
        <v>1</v>
      </c>
      <c r="G13" s="15">
        <v>0</v>
      </c>
      <c r="H13" s="15">
        <v>0</v>
      </c>
      <c r="I13" s="15">
        <v>3</v>
      </c>
      <c r="J13" s="15">
        <v>0</v>
      </c>
      <c r="K13" s="15">
        <v>3</v>
      </c>
      <c r="L13" s="15">
        <v>0</v>
      </c>
      <c r="M13" s="15">
        <v>0</v>
      </c>
      <c r="N13" s="15">
        <v>3</v>
      </c>
      <c r="O13" s="15">
        <v>0</v>
      </c>
    </row>
    <row r="14" spans="1:20" x14ac:dyDescent="0.3">
      <c r="A14" s="13">
        <v>2008</v>
      </c>
      <c r="B14" s="14">
        <v>36</v>
      </c>
      <c r="C14" s="14">
        <v>9</v>
      </c>
      <c r="D14" s="14">
        <v>27</v>
      </c>
      <c r="E14" s="14">
        <v>3</v>
      </c>
      <c r="F14" s="14">
        <v>6</v>
      </c>
      <c r="G14" s="15">
        <v>4</v>
      </c>
      <c r="H14" s="15">
        <v>13</v>
      </c>
      <c r="I14" s="15">
        <v>14</v>
      </c>
      <c r="J14" s="15">
        <v>5</v>
      </c>
      <c r="K14" s="15">
        <v>14</v>
      </c>
      <c r="L14" s="15">
        <v>22</v>
      </c>
      <c r="M14" s="15">
        <v>12</v>
      </c>
      <c r="N14" s="15">
        <v>3</v>
      </c>
      <c r="O14" s="15">
        <v>21</v>
      </c>
    </row>
    <row r="15" spans="1:20" x14ac:dyDescent="0.3">
      <c r="A15" s="13">
        <v>2010</v>
      </c>
      <c r="B15" s="14">
        <v>36</v>
      </c>
      <c r="C15" s="14">
        <v>8</v>
      </c>
      <c r="D15" s="14">
        <v>28</v>
      </c>
      <c r="E15" s="14">
        <v>6</v>
      </c>
      <c r="F15" s="14">
        <v>1</v>
      </c>
      <c r="G15" s="15">
        <v>0</v>
      </c>
      <c r="H15" s="15">
        <v>20</v>
      </c>
      <c r="I15" s="15">
        <v>6</v>
      </c>
      <c r="J15" s="15">
        <v>10</v>
      </c>
      <c r="K15" s="15">
        <v>24</v>
      </c>
      <c r="L15" s="15">
        <v>12</v>
      </c>
      <c r="M15" s="15">
        <v>9</v>
      </c>
      <c r="N15" s="15">
        <v>4</v>
      </c>
      <c r="O15" s="15">
        <v>23</v>
      </c>
    </row>
    <row r="16" spans="1:20" x14ac:dyDescent="0.3">
      <c r="A16" s="13">
        <v>2011</v>
      </c>
      <c r="B16" s="14">
        <v>4</v>
      </c>
      <c r="C16" s="14">
        <v>0</v>
      </c>
      <c r="D16" s="14">
        <v>4</v>
      </c>
      <c r="E16" s="14">
        <v>0</v>
      </c>
      <c r="F16" s="14">
        <v>0</v>
      </c>
      <c r="G16" s="15">
        <v>0</v>
      </c>
      <c r="H16" s="15">
        <v>1</v>
      </c>
      <c r="I16" s="15">
        <v>0</v>
      </c>
      <c r="J16" s="15">
        <v>3</v>
      </c>
      <c r="K16" s="15">
        <v>0</v>
      </c>
      <c r="L16" s="15">
        <v>4</v>
      </c>
      <c r="M16" s="15">
        <v>0</v>
      </c>
      <c r="N16" s="15">
        <v>4</v>
      </c>
      <c r="O16" s="15">
        <v>0</v>
      </c>
    </row>
    <row r="17" spans="1:15" x14ac:dyDescent="0.3">
      <c r="A17" s="16">
        <v>2012</v>
      </c>
      <c r="B17" s="17">
        <v>16</v>
      </c>
      <c r="C17" s="17">
        <v>10</v>
      </c>
      <c r="D17" s="17">
        <v>6</v>
      </c>
      <c r="E17" s="17">
        <v>6</v>
      </c>
      <c r="F17" s="17">
        <v>4</v>
      </c>
      <c r="G17" s="18">
        <v>0</v>
      </c>
      <c r="H17" s="18">
        <v>1</v>
      </c>
      <c r="I17" s="18">
        <v>1</v>
      </c>
      <c r="J17" s="18">
        <v>14</v>
      </c>
      <c r="K17" s="18">
        <v>13</v>
      </c>
      <c r="L17" s="18">
        <v>3</v>
      </c>
      <c r="M17" s="18">
        <v>7</v>
      </c>
      <c r="N17" s="18">
        <v>0</v>
      </c>
      <c r="O17" s="18">
        <v>9</v>
      </c>
    </row>
    <row r="18" spans="1:15" x14ac:dyDescent="0.3">
      <c r="A18" s="19" t="s">
        <v>1</v>
      </c>
      <c r="B18" s="20">
        <f t="shared" ref="B18:O18" si="1">SUM(B13:B17)</f>
        <v>95</v>
      </c>
      <c r="C18" s="20">
        <f t="shared" si="1"/>
        <v>28</v>
      </c>
      <c r="D18" s="20">
        <f t="shared" si="1"/>
        <v>65</v>
      </c>
      <c r="E18" s="20">
        <f t="shared" si="1"/>
        <v>15</v>
      </c>
      <c r="F18" s="20">
        <f t="shared" si="1"/>
        <v>12</v>
      </c>
      <c r="G18" s="21">
        <f t="shared" si="1"/>
        <v>4</v>
      </c>
      <c r="H18" s="21">
        <f t="shared" si="1"/>
        <v>35</v>
      </c>
      <c r="I18" s="21">
        <f t="shared" si="1"/>
        <v>24</v>
      </c>
      <c r="J18" s="21">
        <f t="shared" si="1"/>
        <v>32</v>
      </c>
      <c r="K18" s="21">
        <f t="shared" si="1"/>
        <v>54</v>
      </c>
      <c r="L18" s="21">
        <f t="shared" si="1"/>
        <v>41</v>
      </c>
      <c r="M18" s="21">
        <f t="shared" si="1"/>
        <v>28</v>
      </c>
      <c r="N18" s="21">
        <f t="shared" si="1"/>
        <v>14</v>
      </c>
      <c r="O18" s="21">
        <f t="shared" si="1"/>
        <v>53</v>
      </c>
    </row>
    <row r="19" spans="1:15" x14ac:dyDescent="0.3">
      <c r="A19" s="11" t="s">
        <v>2</v>
      </c>
      <c r="B19" s="17">
        <v>100</v>
      </c>
      <c r="C19" s="17" t="s">
        <v>35</v>
      </c>
      <c r="D19" s="17" t="s">
        <v>36</v>
      </c>
      <c r="E19" s="17" t="s">
        <v>37</v>
      </c>
      <c r="F19" s="17" t="s">
        <v>38</v>
      </c>
      <c r="G19" s="22" t="s">
        <v>39</v>
      </c>
      <c r="H19" s="22" t="s">
        <v>40</v>
      </c>
      <c r="I19" s="22" t="s">
        <v>41</v>
      </c>
      <c r="J19" s="22" t="s">
        <v>42</v>
      </c>
      <c r="K19" s="22" t="s">
        <v>43</v>
      </c>
      <c r="L19" s="22" t="s">
        <v>44</v>
      </c>
      <c r="M19" s="22" t="s">
        <v>35</v>
      </c>
      <c r="N19" s="22" t="s">
        <v>45</v>
      </c>
      <c r="O19" s="22" t="s">
        <v>46</v>
      </c>
    </row>
    <row r="20" spans="1:15" x14ac:dyDescent="0.3">
      <c r="A20" s="1"/>
      <c r="B20" s="1"/>
      <c r="C20" s="1"/>
    </row>
    <row r="23" spans="1:1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">
      <c r="A24" s="9"/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3"/>
      <c r="O24" s="3"/>
    </row>
    <row r="25" spans="1:15" x14ac:dyDescent="0.3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</row>
    <row r="26" spans="1:15" x14ac:dyDescent="0.3">
      <c r="A26" s="3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3"/>
    </row>
    <row r="27" spans="1:15" x14ac:dyDescent="0.3">
      <c r="A27" s="3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3"/>
    </row>
    <row r="28" spans="1:15" x14ac:dyDescent="0.3">
      <c r="A28" s="3"/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3"/>
    </row>
    <row r="29" spans="1:15" x14ac:dyDescent="0.3">
      <c r="A29" s="3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3"/>
    </row>
    <row r="30" spans="1:15" x14ac:dyDescent="0.3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3"/>
    </row>
    <row r="31" spans="1:15" x14ac:dyDescent="0.3">
      <c r="A31" s="3"/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3"/>
    </row>
    <row r="32" spans="1:1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6">
    <mergeCell ref="A11:O11"/>
    <mergeCell ref="C1:D1"/>
    <mergeCell ref="E1:F1"/>
    <mergeCell ref="G1:L1"/>
    <mergeCell ref="M1:O1"/>
    <mergeCell ref="A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2015-01-09T17:12:58Z</dcterms:modified>
</cp:coreProperties>
</file>