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el\Documents\Moorea postdoc\Egg Developmental paper\Rael Paper\Revision\Revision 2\Revision 3 21-12-16\"/>
    </mc:Choice>
  </mc:AlternateContent>
  <bookViews>
    <workbookView xWindow="0" yWindow="0" windowWidth="15600" windowHeight="11760" firstSheet="1" activeTab="4"/>
  </bookViews>
  <sheets>
    <sheet name="Broodstock, etc." sheetId="6" r:id="rId1"/>
    <sheet name="Reciprocal mating" sheetId="7" r:id="rId2"/>
    <sheet name="Egg mass characteristics" sheetId="9" r:id="rId3"/>
    <sheet name="Embryonic development" sheetId="11" r:id="rId4"/>
    <sheet name="Effects of temperature" sheetId="12" r:id="rId5"/>
    <sheet name="Veliger size" sheetId="5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2" l="1"/>
  <c r="F52" i="12"/>
  <c r="J51" i="12"/>
  <c r="F51" i="12"/>
  <c r="J45" i="12"/>
  <c r="F45" i="12"/>
  <c r="J44" i="12"/>
  <c r="F44" i="12"/>
  <c r="J38" i="12"/>
  <c r="F38" i="12"/>
  <c r="J37" i="12"/>
  <c r="F37" i="12"/>
  <c r="J31" i="12"/>
  <c r="F31" i="12"/>
  <c r="J30" i="12"/>
  <c r="F30" i="12"/>
  <c r="J24" i="12"/>
  <c r="F24" i="12"/>
  <c r="J23" i="12"/>
  <c r="F23" i="12"/>
  <c r="J17" i="12"/>
  <c r="F17" i="12"/>
  <c r="J16" i="12"/>
  <c r="F16" i="12"/>
  <c r="J10" i="12"/>
  <c r="F10" i="12"/>
  <c r="J9" i="12"/>
  <c r="F9" i="12"/>
  <c r="K19" i="11"/>
  <c r="J19" i="11"/>
  <c r="I19" i="11"/>
  <c r="H19" i="11"/>
  <c r="G19" i="11"/>
  <c r="F19" i="11"/>
  <c r="E19" i="11"/>
  <c r="D17" i="11"/>
  <c r="D18" i="11"/>
  <c r="D19" i="11"/>
  <c r="C19" i="11"/>
  <c r="B19" i="11"/>
  <c r="K18" i="11"/>
  <c r="J18" i="11"/>
  <c r="I18" i="11"/>
  <c r="H18" i="11"/>
  <c r="G18" i="11"/>
  <c r="F18" i="11"/>
  <c r="E18" i="11"/>
  <c r="C18" i="11"/>
  <c r="B18" i="11"/>
  <c r="K17" i="11"/>
  <c r="J17" i="11"/>
  <c r="I17" i="11"/>
  <c r="H17" i="11"/>
  <c r="G17" i="11"/>
  <c r="F17" i="11"/>
  <c r="E17" i="11"/>
  <c r="C17" i="11"/>
  <c r="B17" i="11"/>
  <c r="K15" i="11"/>
  <c r="J15" i="11"/>
  <c r="I15" i="11"/>
  <c r="H15" i="11"/>
  <c r="G15" i="11"/>
  <c r="F15" i="11"/>
  <c r="E15" i="11"/>
  <c r="D13" i="11"/>
  <c r="D14" i="11"/>
  <c r="D15" i="11"/>
  <c r="C15" i="11"/>
  <c r="B15" i="11"/>
  <c r="K14" i="11"/>
  <c r="J14" i="11"/>
  <c r="I14" i="11"/>
  <c r="H14" i="11"/>
  <c r="G14" i="11"/>
  <c r="F14" i="11"/>
  <c r="E14" i="11"/>
  <c r="C14" i="11"/>
  <c r="B14" i="11"/>
  <c r="K13" i="11"/>
  <c r="J13" i="11"/>
  <c r="I13" i="11"/>
  <c r="H13" i="11"/>
  <c r="G13" i="11"/>
  <c r="F13" i="11"/>
  <c r="E13" i="11"/>
  <c r="C13" i="11"/>
  <c r="B13" i="11"/>
  <c r="AE15" i="9"/>
  <c r="AE14" i="9"/>
  <c r="AE12" i="9"/>
  <c r="AE11" i="9"/>
  <c r="AE10" i="9"/>
  <c r="AE9" i="9"/>
  <c r="AE8" i="9"/>
  <c r="AE7" i="9"/>
  <c r="AE6" i="9"/>
  <c r="AE5" i="9"/>
  <c r="AE4" i="9"/>
  <c r="R18" i="9"/>
  <c r="R17" i="9"/>
  <c r="R15" i="9"/>
  <c r="R14" i="9"/>
  <c r="R13" i="9"/>
  <c r="R12" i="9"/>
  <c r="R11" i="9"/>
  <c r="R10" i="9"/>
  <c r="R9" i="9"/>
  <c r="R8" i="9"/>
  <c r="R7" i="9"/>
  <c r="R6" i="9"/>
  <c r="R5" i="9"/>
  <c r="R4" i="9"/>
  <c r="E17" i="9"/>
  <c r="E16" i="9"/>
  <c r="B17" i="9"/>
  <c r="B16" i="9"/>
  <c r="K10" i="6"/>
  <c r="K9" i="6"/>
  <c r="H17" i="6"/>
  <c r="H16" i="6"/>
  <c r="E10" i="6"/>
  <c r="E9" i="6"/>
  <c r="B25" i="7"/>
  <c r="G36" i="5"/>
  <c r="F36" i="5"/>
  <c r="C36" i="5"/>
  <c r="B36" i="5"/>
  <c r="G35" i="5"/>
  <c r="F35" i="5"/>
  <c r="C35" i="5"/>
  <c r="B35" i="5"/>
  <c r="B17" i="6"/>
  <c r="B16" i="6"/>
</calcChain>
</file>

<file path=xl/sharedStrings.xml><?xml version="1.0" encoding="utf-8"?>
<sst xmlns="http://schemas.openxmlformats.org/spreadsheetml/2006/main" count="137" uniqueCount="63">
  <si>
    <t>Operculum</t>
  </si>
  <si>
    <t>Hatching</t>
  </si>
  <si>
    <t>Avg (min)</t>
  </si>
  <si>
    <t>Avg (h)</t>
  </si>
  <si>
    <t>Avg (d)</t>
  </si>
  <si>
    <t>SD (min)</t>
  </si>
  <si>
    <t>SD (h)</t>
  </si>
  <si>
    <t>SD (d)</t>
  </si>
  <si>
    <t>Avg</t>
  </si>
  <si>
    <t>StDev</t>
  </si>
  <si>
    <t>Velum</t>
  </si>
  <si>
    <t>Statocyst</t>
  </si>
  <si>
    <t>Diverticula</t>
  </si>
  <si>
    <t>Protoconch</t>
  </si>
  <si>
    <t>Eyespots</t>
  </si>
  <si>
    <t>Elevated temperature</t>
  </si>
  <si>
    <t>Egg ribbon</t>
  </si>
  <si>
    <t>Broodstock length (cm)</t>
  </si>
  <si>
    <t>Reciprocal mating</t>
  </si>
  <si>
    <t>Yes/No</t>
  </si>
  <si>
    <t>No</t>
  </si>
  <si>
    <t>Yes</t>
  </si>
  <si>
    <t xml:space="preserve">No </t>
  </si>
  <si>
    <t>Yes=10</t>
  </si>
  <si>
    <t>No=11</t>
  </si>
  <si>
    <t>Mating pair</t>
  </si>
  <si>
    <t>% Reciprocal Mating</t>
  </si>
  <si>
    <t>Individual No.</t>
  </si>
  <si>
    <t>Copulatoty duration (min)</t>
  </si>
  <si>
    <t>Time to oviposition (h)</t>
  </si>
  <si>
    <t>Duration of oviposition (min)</t>
  </si>
  <si>
    <t>No. embryos/egg capsule</t>
  </si>
  <si>
    <t>Diameter of uncleaved embryo (micron)</t>
  </si>
  <si>
    <t>Lateral shell length (micron)</t>
  </si>
  <si>
    <t>Spiral height (micron)</t>
  </si>
  <si>
    <t>Egg ribbon No.</t>
  </si>
  <si>
    <t>Total Avg</t>
  </si>
  <si>
    <t>1st cleavage (min)</t>
  </si>
  <si>
    <t>2nd cleavage (min)</t>
  </si>
  <si>
    <t>3rd cleavage (min)</t>
  </si>
  <si>
    <t>Morula (min)</t>
  </si>
  <si>
    <t>Blastula (min)</t>
  </si>
  <si>
    <t>Gastrula (min)</t>
  </si>
  <si>
    <t>Cilia movement (min)</t>
  </si>
  <si>
    <t>Trocophore (min)</t>
  </si>
  <si>
    <t>Pre-hatching larvae (min)</t>
  </si>
  <si>
    <t>Hatching (min)</t>
  </si>
  <si>
    <t>Section 1</t>
  </si>
  <si>
    <t>Section 2</t>
  </si>
  <si>
    <t>Section 3</t>
  </si>
  <si>
    <t>Section 4</t>
  </si>
  <si>
    <t>Section 5</t>
  </si>
  <si>
    <t>Broodstock characteristics, reproductive behavior and oviposition</t>
  </si>
  <si>
    <t>Summary</t>
  </si>
  <si>
    <t>Mating pair No.</t>
  </si>
  <si>
    <t>Egg mass characteristics</t>
  </si>
  <si>
    <t>Egg ribbon length (mm)</t>
  </si>
  <si>
    <t>No. of embryos/mm2 egg ribbon</t>
  </si>
  <si>
    <t>Embryonic development</t>
  </si>
  <si>
    <r>
      <rPr>
        <b/>
        <sz val="11"/>
        <color theme="1"/>
        <rFont val="Calibri"/>
        <family val="2"/>
        <scheme val="minor"/>
      </rPr>
      <t>Effects of temperature on key embryonic features</t>
    </r>
    <r>
      <rPr>
        <sz val="11"/>
        <color theme="1"/>
        <rFont val="Calibri"/>
        <family val="2"/>
        <scheme val="minor"/>
      </rPr>
      <t xml:space="preserve">; values are time after oviposition (h) </t>
    </r>
  </si>
  <si>
    <t>Ambient temperature</t>
  </si>
  <si>
    <t>Veliger lateral shell length and width (spiral height)</t>
  </si>
  <si>
    <t>Section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</si>
</sst>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ont="1"/>
    <xf numFmtId="0" fontId="0" fillId="4" borderId="0" xfId="0" applyFont="1" applyFill="1"/>
    <xf numFmtId="0" fontId="0" fillId="7" borderId="0" xfId="0" applyFont="1" applyFill="1"/>
    <xf numFmtId="0" fontId="0" fillId="2" borderId="0" xfId="0" applyFont="1" applyFill="1"/>
    <xf numFmtId="0" fontId="3" fillId="0" borderId="0" xfId="0" applyFont="1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right" vertical="top" wrapText="1" readingOrder="1"/>
    </xf>
    <xf numFmtId="0" fontId="0" fillId="8" borderId="0" xfId="0" applyFill="1"/>
  </cellXfs>
  <cellStyles count="1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Normal" xfId="0" builtinId="0"/>
  </cellStyles>
  <dxfs count="0"/>
  <tableStyles count="0" defaultTableStyle="TableStyleMedium9" defaultPivotStyle="PivotStyleMedium4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2" sqref="B2"/>
    </sheetView>
  </sheetViews>
  <sheetFormatPr defaultRowHeight="15" x14ac:dyDescent="0.25"/>
  <sheetData>
    <row r="1" spans="1:11" x14ac:dyDescent="0.25">
      <c r="A1" s="11" t="s">
        <v>52</v>
      </c>
    </row>
    <row r="2" spans="1:11" x14ac:dyDescent="0.25">
      <c r="A2" s="2" t="s">
        <v>27</v>
      </c>
      <c r="B2" s="3" t="s">
        <v>17</v>
      </c>
      <c r="D2" s="2" t="s">
        <v>54</v>
      </c>
      <c r="E2" s="3" t="s">
        <v>28</v>
      </c>
      <c r="G2" s="2" t="s">
        <v>27</v>
      </c>
      <c r="H2" s="3" t="s">
        <v>29</v>
      </c>
      <c r="J2" s="2" t="s">
        <v>27</v>
      </c>
      <c r="K2" s="3" t="s">
        <v>30</v>
      </c>
    </row>
    <row r="3" spans="1:11" x14ac:dyDescent="0.25">
      <c r="A3">
        <v>1</v>
      </c>
      <c r="B3">
        <v>6.2</v>
      </c>
      <c r="D3">
        <v>1</v>
      </c>
      <c r="E3">
        <v>60</v>
      </c>
      <c r="G3">
        <v>1</v>
      </c>
      <c r="H3">
        <v>8</v>
      </c>
      <c r="J3">
        <v>1</v>
      </c>
      <c r="K3">
        <v>9</v>
      </c>
    </row>
    <row r="4" spans="1:11" x14ac:dyDescent="0.25">
      <c r="A4">
        <v>2</v>
      </c>
      <c r="B4">
        <v>6.6</v>
      </c>
      <c r="D4">
        <v>2</v>
      </c>
      <c r="E4">
        <v>45</v>
      </c>
      <c r="G4">
        <v>2</v>
      </c>
      <c r="H4">
        <v>9</v>
      </c>
      <c r="J4">
        <v>2</v>
      </c>
      <c r="K4">
        <v>5</v>
      </c>
    </row>
    <row r="5" spans="1:11" x14ac:dyDescent="0.25">
      <c r="A5">
        <v>3</v>
      </c>
      <c r="B5">
        <v>5.3</v>
      </c>
      <c r="D5">
        <v>3</v>
      </c>
      <c r="E5">
        <v>45</v>
      </c>
      <c r="G5">
        <v>3</v>
      </c>
      <c r="H5">
        <v>9</v>
      </c>
      <c r="J5">
        <v>3</v>
      </c>
      <c r="K5">
        <v>10</v>
      </c>
    </row>
    <row r="6" spans="1:11" x14ac:dyDescent="0.25">
      <c r="A6">
        <v>4</v>
      </c>
      <c r="B6">
        <v>6.7</v>
      </c>
      <c r="D6">
        <v>4</v>
      </c>
      <c r="E6">
        <v>40</v>
      </c>
      <c r="G6">
        <v>4</v>
      </c>
      <c r="H6">
        <v>16</v>
      </c>
      <c r="J6">
        <v>4</v>
      </c>
      <c r="K6">
        <v>15</v>
      </c>
    </row>
    <row r="7" spans="1:11" x14ac:dyDescent="0.25">
      <c r="A7">
        <v>5</v>
      </c>
      <c r="B7">
        <v>5.0999999999999996</v>
      </c>
      <c r="D7">
        <v>5</v>
      </c>
      <c r="E7">
        <v>15</v>
      </c>
      <c r="G7">
        <v>5</v>
      </c>
      <c r="H7">
        <v>16</v>
      </c>
      <c r="J7">
        <v>5</v>
      </c>
      <c r="K7">
        <v>10</v>
      </c>
    </row>
    <row r="8" spans="1:11" x14ac:dyDescent="0.25">
      <c r="A8">
        <v>6</v>
      </c>
      <c r="B8">
        <v>6</v>
      </c>
      <c r="G8">
        <v>6</v>
      </c>
      <c r="H8">
        <v>8.5</v>
      </c>
    </row>
    <row r="9" spans="1:11" x14ac:dyDescent="0.25">
      <c r="A9">
        <v>7</v>
      </c>
      <c r="B9">
        <v>5.5</v>
      </c>
      <c r="D9" s="6" t="s">
        <v>8</v>
      </c>
      <c r="E9">
        <f>AVERAGE(E3:E7)</f>
        <v>41</v>
      </c>
      <c r="G9">
        <v>7</v>
      </c>
      <c r="H9">
        <v>9.5</v>
      </c>
      <c r="J9" s="6" t="s">
        <v>8</v>
      </c>
      <c r="K9">
        <f>AVERAGE(K3:K7)</f>
        <v>9.8000000000000007</v>
      </c>
    </row>
    <row r="10" spans="1:11" x14ac:dyDescent="0.25">
      <c r="A10">
        <v>8</v>
      </c>
      <c r="B10">
        <v>6.3</v>
      </c>
      <c r="D10" s="6" t="s">
        <v>9</v>
      </c>
      <c r="E10">
        <f>STDEV(E3:E7)</f>
        <v>16.355427233796124</v>
      </c>
      <c r="G10">
        <v>8</v>
      </c>
      <c r="H10">
        <v>5</v>
      </c>
      <c r="J10" s="6" t="s">
        <v>9</v>
      </c>
      <c r="K10">
        <f>STDEV(K3:K7)</f>
        <v>3.5637059362410928</v>
      </c>
    </row>
    <row r="11" spans="1:11" x14ac:dyDescent="0.25">
      <c r="A11">
        <v>9</v>
      </c>
      <c r="B11">
        <v>5.4</v>
      </c>
      <c r="G11">
        <v>9</v>
      </c>
      <c r="H11">
        <v>6</v>
      </c>
    </row>
    <row r="12" spans="1:11" x14ac:dyDescent="0.25">
      <c r="A12">
        <v>10</v>
      </c>
      <c r="B12">
        <v>4.7</v>
      </c>
      <c r="G12">
        <v>10</v>
      </c>
      <c r="H12">
        <v>7</v>
      </c>
    </row>
    <row r="13" spans="1:11" x14ac:dyDescent="0.25">
      <c r="A13">
        <v>11</v>
      </c>
      <c r="B13">
        <v>4.5</v>
      </c>
      <c r="G13">
        <v>11</v>
      </c>
      <c r="H13">
        <v>8</v>
      </c>
    </row>
    <row r="14" spans="1:11" x14ac:dyDescent="0.25">
      <c r="A14">
        <v>12</v>
      </c>
      <c r="B14">
        <v>5</v>
      </c>
      <c r="G14">
        <v>12</v>
      </c>
      <c r="H14">
        <v>8.5</v>
      </c>
    </row>
    <row r="16" spans="1:11" x14ac:dyDescent="0.25">
      <c r="A16" s="6" t="s">
        <v>8</v>
      </c>
      <c r="B16">
        <f ca="1">AVERAGE(B3:B28)</f>
        <v>5.6083333333333334</v>
      </c>
      <c r="G16" s="6" t="s">
        <v>8</v>
      </c>
      <c r="H16">
        <f>AVERAGE(H3:H14)</f>
        <v>9.2083333333333339</v>
      </c>
    </row>
    <row r="17" spans="1:8" x14ac:dyDescent="0.25">
      <c r="A17" s="6" t="s">
        <v>9</v>
      </c>
      <c r="B17">
        <f ca="1">STDEV(B3:B28)</f>
        <v>0.7378818990663093</v>
      </c>
      <c r="G17" s="6" t="s">
        <v>9</v>
      </c>
      <c r="H17">
        <f>STDEV(H3:H14)</f>
        <v>3.4275510296137179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E7" sqref="E7"/>
    </sheetView>
  </sheetViews>
  <sheetFormatPr defaultRowHeight="15" x14ac:dyDescent="0.25"/>
  <sheetData>
    <row r="1" spans="1:2" x14ac:dyDescent="0.25">
      <c r="A1" s="12" t="s">
        <v>18</v>
      </c>
      <c r="B1" s="1"/>
    </row>
    <row r="2" spans="1:2" x14ac:dyDescent="0.25">
      <c r="A2" s="2" t="s">
        <v>25</v>
      </c>
      <c r="B2" s="3" t="s">
        <v>19</v>
      </c>
    </row>
    <row r="3" spans="1:2" x14ac:dyDescent="0.25">
      <c r="A3">
        <v>1</v>
      </c>
      <c r="B3" t="s">
        <v>20</v>
      </c>
    </row>
    <row r="4" spans="1:2" x14ac:dyDescent="0.25">
      <c r="A4">
        <v>2</v>
      </c>
      <c r="B4" t="s">
        <v>21</v>
      </c>
    </row>
    <row r="5" spans="1:2" x14ac:dyDescent="0.25">
      <c r="A5">
        <v>3</v>
      </c>
      <c r="B5" t="s">
        <v>20</v>
      </c>
    </row>
    <row r="6" spans="1:2" x14ac:dyDescent="0.25">
      <c r="A6">
        <v>4</v>
      </c>
      <c r="B6" t="s">
        <v>22</v>
      </c>
    </row>
    <row r="7" spans="1:2" x14ac:dyDescent="0.25">
      <c r="A7">
        <v>5</v>
      </c>
      <c r="B7" t="s">
        <v>21</v>
      </c>
    </row>
    <row r="8" spans="1:2" x14ac:dyDescent="0.25">
      <c r="A8">
        <v>6</v>
      </c>
      <c r="B8" t="s">
        <v>20</v>
      </c>
    </row>
    <row r="9" spans="1:2" x14ac:dyDescent="0.25">
      <c r="A9">
        <v>7</v>
      </c>
      <c r="B9" t="s">
        <v>20</v>
      </c>
    </row>
    <row r="10" spans="1:2" x14ac:dyDescent="0.25">
      <c r="A10">
        <v>8</v>
      </c>
      <c r="B10" t="s">
        <v>21</v>
      </c>
    </row>
    <row r="11" spans="1:2" x14ac:dyDescent="0.25">
      <c r="A11">
        <v>9</v>
      </c>
      <c r="B11" t="s">
        <v>21</v>
      </c>
    </row>
    <row r="12" spans="1:2" x14ac:dyDescent="0.25">
      <c r="A12">
        <v>10</v>
      </c>
      <c r="B12" t="s">
        <v>21</v>
      </c>
    </row>
    <row r="13" spans="1:2" x14ac:dyDescent="0.25">
      <c r="A13">
        <v>11</v>
      </c>
      <c r="B13" t="s">
        <v>20</v>
      </c>
    </row>
    <row r="14" spans="1:2" x14ac:dyDescent="0.25">
      <c r="A14">
        <v>12</v>
      </c>
      <c r="B14" t="s">
        <v>20</v>
      </c>
    </row>
    <row r="15" spans="1:2" x14ac:dyDescent="0.25">
      <c r="A15">
        <v>13</v>
      </c>
      <c r="B15" t="s">
        <v>20</v>
      </c>
    </row>
    <row r="16" spans="1:2" x14ac:dyDescent="0.25">
      <c r="A16">
        <v>14</v>
      </c>
      <c r="B16" t="s">
        <v>21</v>
      </c>
    </row>
    <row r="17" spans="1:3" x14ac:dyDescent="0.25">
      <c r="A17">
        <v>15</v>
      </c>
      <c r="B17" t="s">
        <v>21</v>
      </c>
    </row>
    <row r="18" spans="1:3" x14ac:dyDescent="0.25">
      <c r="A18">
        <v>16</v>
      </c>
      <c r="B18" t="s">
        <v>20</v>
      </c>
    </row>
    <row r="19" spans="1:3" x14ac:dyDescent="0.25">
      <c r="A19">
        <v>17</v>
      </c>
      <c r="B19" t="s">
        <v>21</v>
      </c>
    </row>
    <row r="20" spans="1:3" x14ac:dyDescent="0.25">
      <c r="A20">
        <v>18</v>
      </c>
      <c r="B20" t="s">
        <v>20</v>
      </c>
    </row>
    <row r="21" spans="1:3" x14ac:dyDescent="0.25">
      <c r="A21">
        <v>19</v>
      </c>
      <c r="B21" t="s">
        <v>21</v>
      </c>
      <c r="C21" s="3" t="s">
        <v>53</v>
      </c>
    </row>
    <row r="22" spans="1:3" x14ac:dyDescent="0.25">
      <c r="A22">
        <v>20</v>
      </c>
      <c r="B22" t="s">
        <v>20</v>
      </c>
      <c r="C22" s="2" t="s">
        <v>24</v>
      </c>
    </row>
    <row r="23" spans="1:3" x14ac:dyDescent="0.25">
      <c r="A23">
        <v>21</v>
      </c>
      <c r="B23" t="s">
        <v>20</v>
      </c>
      <c r="C23" s="2" t="s">
        <v>23</v>
      </c>
    </row>
    <row r="25" spans="1:3" x14ac:dyDescent="0.25">
      <c r="A25" s="4" t="s">
        <v>26</v>
      </c>
      <c r="B25">
        <f>(10/21)*100</f>
        <v>47.619047619047613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selection activeCell="G3" sqref="G3"/>
    </sheetView>
  </sheetViews>
  <sheetFormatPr defaultRowHeight="15" x14ac:dyDescent="0.25"/>
  <sheetData>
    <row r="1" spans="1:31" x14ac:dyDescent="0.25">
      <c r="A1" s="11" t="s">
        <v>55</v>
      </c>
    </row>
    <row r="2" spans="1:31" x14ac:dyDescent="0.25">
      <c r="A2" s="2" t="s">
        <v>35</v>
      </c>
      <c r="B2" s="3" t="s">
        <v>56</v>
      </c>
      <c r="D2" s="2" t="s">
        <v>35</v>
      </c>
      <c r="E2" s="3" t="s">
        <v>57</v>
      </c>
      <c r="H2" s="3" t="s">
        <v>31</v>
      </c>
      <c r="U2" s="3" t="s">
        <v>32</v>
      </c>
    </row>
    <row r="3" spans="1:31" x14ac:dyDescent="0.25">
      <c r="A3">
        <v>1</v>
      </c>
      <c r="B3">
        <v>21.2</v>
      </c>
      <c r="D3">
        <v>1</v>
      </c>
      <c r="E3">
        <v>87</v>
      </c>
      <c r="G3" s="2" t="s">
        <v>35</v>
      </c>
      <c r="R3" s="6" t="s">
        <v>8</v>
      </c>
      <c r="T3" s="2" t="s">
        <v>35</v>
      </c>
      <c r="AE3" s="6" t="s">
        <v>8</v>
      </c>
    </row>
    <row r="4" spans="1:31" x14ac:dyDescent="0.25">
      <c r="A4">
        <v>2</v>
      </c>
      <c r="B4">
        <v>28.4</v>
      </c>
      <c r="D4">
        <v>2</v>
      </c>
      <c r="E4">
        <v>91</v>
      </c>
      <c r="G4">
        <v>1</v>
      </c>
      <c r="H4">
        <v>2</v>
      </c>
      <c r="I4">
        <v>2</v>
      </c>
      <c r="J4">
        <v>3</v>
      </c>
      <c r="K4">
        <v>2</v>
      </c>
      <c r="L4">
        <v>3</v>
      </c>
      <c r="M4">
        <v>2</v>
      </c>
      <c r="N4">
        <v>2</v>
      </c>
      <c r="O4">
        <v>2</v>
      </c>
      <c r="P4">
        <v>2</v>
      </c>
      <c r="Q4">
        <v>3</v>
      </c>
      <c r="R4">
        <f>AVERAGE(H4:Q4)</f>
        <v>2.2999999999999998</v>
      </c>
      <c r="T4">
        <v>1</v>
      </c>
      <c r="U4">
        <v>55.8</v>
      </c>
      <c r="V4">
        <v>60</v>
      </c>
      <c r="W4">
        <v>58.8</v>
      </c>
      <c r="X4">
        <v>61.199999999999996</v>
      </c>
      <c r="Y4">
        <v>57</v>
      </c>
      <c r="Z4">
        <v>58.199999999999996</v>
      </c>
      <c r="AA4">
        <v>66</v>
      </c>
      <c r="AB4">
        <v>60</v>
      </c>
      <c r="AC4">
        <v>60</v>
      </c>
      <c r="AD4">
        <v>54.6</v>
      </c>
      <c r="AE4">
        <f>AVERAGE(U4:AD4)</f>
        <v>59.160000000000004</v>
      </c>
    </row>
    <row r="5" spans="1:31" x14ac:dyDescent="0.25">
      <c r="A5">
        <v>3</v>
      </c>
      <c r="B5">
        <v>12.3</v>
      </c>
      <c r="D5">
        <v>3</v>
      </c>
      <c r="E5">
        <v>101</v>
      </c>
      <c r="G5">
        <v>2</v>
      </c>
      <c r="H5">
        <v>3</v>
      </c>
      <c r="I5">
        <v>2</v>
      </c>
      <c r="J5">
        <v>2</v>
      </c>
      <c r="K5">
        <v>2</v>
      </c>
      <c r="L5">
        <v>3</v>
      </c>
      <c r="M5">
        <v>2</v>
      </c>
      <c r="N5">
        <v>2</v>
      </c>
      <c r="O5">
        <v>2</v>
      </c>
      <c r="P5">
        <v>2</v>
      </c>
      <c r="Q5">
        <v>2</v>
      </c>
      <c r="R5">
        <f t="shared" ref="R5:R15" si="0">AVERAGE(H5:Q5)</f>
        <v>2.2000000000000002</v>
      </c>
      <c r="T5">
        <v>2</v>
      </c>
      <c r="U5">
        <v>57</v>
      </c>
      <c r="V5">
        <v>55.199999999999996</v>
      </c>
      <c r="W5">
        <v>60.599999999999994</v>
      </c>
      <c r="X5">
        <v>58.8</v>
      </c>
      <c r="Y5">
        <v>61.199999999999996</v>
      </c>
      <c r="Z5">
        <v>54.6</v>
      </c>
      <c r="AA5">
        <v>61.8</v>
      </c>
      <c r="AB5">
        <v>63.599999999999994</v>
      </c>
      <c r="AC5">
        <v>60.599999999999994</v>
      </c>
      <c r="AD5">
        <v>63</v>
      </c>
      <c r="AE5">
        <f t="shared" ref="AE5:AE12" si="1">AVERAGE(U5:AD5)</f>
        <v>59.64</v>
      </c>
    </row>
    <row r="6" spans="1:31" x14ac:dyDescent="0.25">
      <c r="A6">
        <v>4</v>
      </c>
      <c r="B6">
        <v>20.399999999999999</v>
      </c>
      <c r="D6">
        <v>4</v>
      </c>
      <c r="E6">
        <v>81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4</v>
      </c>
      <c r="N6">
        <v>3</v>
      </c>
      <c r="O6">
        <v>3</v>
      </c>
      <c r="P6">
        <v>3</v>
      </c>
      <c r="Q6">
        <v>3</v>
      </c>
      <c r="R6">
        <f t="shared" si="0"/>
        <v>3.1</v>
      </c>
      <c r="T6">
        <v>3</v>
      </c>
      <c r="U6">
        <v>64.2</v>
      </c>
      <c r="V6">
        <v>63.599999999999994</v>
      </c>
      <c r="W6">
        <v>57.599999999999994</v>
      </c>
      <c r="X6">
        <v>63</v>
      </c>
      <c r="Y6">
        <v>56.4</v>
      </c>
      <c r="Z6">
        <v>60</v>
      </c>
      <c r="AA6">
        <v>63</v>
      </c>
      <c r="AB6">
        <v>63.599999999999994</v>
      </c>
      <c r="AC6">
        <v>63.599999999999994</v>
      </c>
      <c r="AD6">
        <v>64.2</v>
      </c>
      <c r="AE6">
        <f t="shared" si="1"/>
        <v>61.92</v>
      </c>
    </row>
    <row r="7" spans="1:31" x14ac:dyDescent="0.25">
      <c r="A7">
        <v>5</v>
      </c>
      <c r="B7">
        <v>22</v>
      </c>
      <c r="D7">
        <v>5</v>
      </c>
      <c r="E7">
        <v>114</v>
      </c>
      <c r="G7">
        <v>4</v>
      </c>
      <c r="H7">
        <v>2</v>
      </c>
      <c r="I7">
        <v>3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f t="shared" si="0"/>
        <v>2.1</v>
      </c>
      <c r="T7">
        <v>4</v>
      </c>
      <c r="U7">
        <v>63.599999999999994</v>
      </c>
      <c r="V7">
        <v>61.4</v>
      </c>
      <c r="W7">
        <v>59.6</v>
      </c>
      <c r="X7">
        <v>60.8</v>
      </c>
      <c r="Y7">
        <v>58.5</v>
      </c>
      <c r="Z7">
        <v>59.1</v>
      </c>
      <c r="AA7">
        <v>64.7</v>
      </c>
      <c r="AB7">
        <v>62.6</v>
      </c>
      <c r="AC7">
        <v>62.1</v>
      </c>
      <c r="AD7">
        <v>57.7</v>
      </c>
      <c r="AE7">
        <f t="shared" si="1"/>
        <v>61.010000000000005</v>
      </c>
    </row>
    <row r="8" spans="1:31" x14ac:dyDescent="0.25">
      <c r="A8">
        <v>6</v>
      </c>
      <c r="B8">
        <v>24.2</v>
      </c>
      <c r="D8">
        <v>6</v>
      </c>
      <c r="E8">
        <v>108</v>
      </c>
      <c r="G8">
        <v>5</v>
      </c>
      <c r="H8">
        <v>3</v>
      </c>
      <c r="I8">
        <v>2</v>
      </c>
      <c r="J8">
        <v>3</v>
      </c>
      <c r="K8">
        <v>2</v>
      </c>
      <c r="L8">
        <v>3</v>
      </c>
      <c r="M8">
        <v>3</v>
      </c>
      <c r="N8">
        <v>2</v>
      </c>
      <c r="O8">
        <v>3</v>
      </c>
      <c r="P8">
        <v>3</v>
      </c>
      <c r="Q8">
        <v>3</v>
      </c>
      <c r="R8">
        <f t="shared" si="0"/>
        <v>2.7</v>
      </c>
      <c r="T8">
        <v>5</v>
      </c>
      <c r="U8">
        <v>61.3</v>
      </c>
      <c r="V8">
        <v>58.2</v>
      </c>
      <c r="W8">
        <v>61.2</v>
      </c>
      <c r="X8">
        <v>63.7</v>
      </c>
      <c r="Y8">
        <v>62.2</v>
      </c>
      <c r="Z8">
        <v>59.6</v>
      </c>
      <c r="AA8">
        <v>62.2</v>
      </c>
      <c r="AB8">
        <v>62.5</v>
      </c>
      <c r="AC8">
        <v>61.8</v>
      </c>
      <c r="AD8">
        <v>64.599999999999994</v>
      </c>
      <c r="AE8">
        <f t="shared" si="1"/>
        <v>61.73</v>
      </c>
    </row>
    <row r="9" spans="1:31" x14ac:dyDescent="0.25">
      <c r="A9">
        <v>7</v>
      </c>
      <c r="B9">
        <v>30</v>
      </c>
      <c r="D9">
        <v>7</v>
      </c>
      <c r="E9">
        <v>89</v>
      </c>
      <c r="G9">
        <v>6</v>
      </c>
      <c r="H9">
        <v>4</v>
      </c>
      <c r="I9">
        <v>3</v>
      </c>
      <c r="J9">
        <v>3</v>
      </c>
      <c r="K9">
        <v>4</v>
      </c>
      <c r="L9">
        <v>3</v>
      </c>
      <c r="M9">
        <v>2</v>
      </c>
      <c r="N9">
        <v>3</v>
      </c>
      <c r="O9">
        <v>2</v>
      </c>
      <c r="P9">
        <v>3</v>
      </c>
      <c r="Q9">
        <v>5</v>
      </c>
      <c r="R9">
        <f t="shared" si="0"/>
        <v>3.2</v>
      </c>
      <c r="T9">
        <v>6</v>
      </c>
      <c r="U9">
        <v>59.6</v>
      </c>
      <c r="V9">
        <v>62.4</v>
      </c>
      <c r="W9">
        <v>58.8</v>
      </c>
      <c r="X9">
        <v>65.2</v>
      </c>
      <c r="Y9">
        <v>58.5</v>
      </c>
      <c r="Z9">
        <v>60.8</v>
      </c>
      <c r="AA9">
        <v>63.1</v>
      </c>
      <c r="AB9">
        <v>63.7</v>
      </c>
      <c r="AC9">
        <v>61.2</v>
      </c>
      <c r="AD9">
        <v>64.400000000000006</v>
      </c>
      <c r="AE9">
        <f t="shared" si="1"/>
        <v>61.77</v>
      </c>
    </row>
    <row r="10" spans="1:31" x14ac:dyDescent="0.25">
      <c r="A10">
        <v>8</v>
      </c>
      <c r="B10">
        <v>17.3</v>
      </c>
      <c r="D10">
        <v>8</v>
      </c>
      <c r="E10">
        <v>126</v>
      </c>
      <c r="G10">
        <v>7</v>
      </c>
      <c r="H10">
        <v>2</v>
      </c>
      <c r="I10">
        <v>3</v>
      </c>
      <c r="J10">
        <v>3</v>
      </c>
      <c r="K10">
        <v>3</v>
      </c>
      <c r="L10">
        <v>2</v>
      </c>
      <c r="M10">
        <v>4</v>
      </c>
      <c r="N10">
        <v>3</v>
      </c>
      <c r="O10">
        <v>3</v>
      </c>
      <c r="P10">
        <v>3</v>
      </c>
      <c r="Q10">
        <v>2</v>
      </c>
      <c r="R10">
        <f t="shared" si="0"/>
        <v>2.8</v>
      </c>
      <c r="T10">
        <v>7</v>
      </c>
      <c r="U10">
        <v>59.4</v>
      </c>
      <c r="V10">
        <v>60.6</v>
      </c>
      <c r="W10">
        <v>63.7</v>
      </c>
      <c r="X10">
        <v>62.4</v>
      </c>
      <c r="Y10">
        <v>59.7</v>
      </c>
      <c r="Z10">
        <v>58.4</v>
      </c>
      <c r="AA10">
        <v>64.2</v>
      </c>
      <c r="AB10">
        <v>61.3</v>
      </c>
      <c r="AC10">
        <v>59.3</v>
      </c>
      <c r="AD10">
        <v>56.9</v>
      </c>
      <c r="AE10">
        <f t="shared" si="1"/>
        <v>60.589999999999996</v>
      </c>
    </row>
    <row r="11" spans="1:31" x14ac:dyDescent="0.25">
      <c r="A11">
        <v>9</v>
      </c>
      <c r="B11">
        <v>18</v>
      </c>
      <c r="D11">
        <v>9</v>
      </c>
      <c r="E11">
        <v>84</v>
      </c>
      <c r="G11">
        <v>8</v>
      </c>
      <c r="H11">
        <v>3</v>
      </c>
      <c r="I11">
        <v>4</v>
      </c>
      <c r="J11">
        <v>3</v>
      </c>
      <c r="K11">
        <v>3</v>
      </c>
      <c r="L11">
        <v>4</v>
      </c>
      <c r="M11">
        <v>3</v>
      </c>
      <c r="N11">
        <v>3</v>
      </c>
      <c r="O11">
        <v>4</v>
      </c>
      <c r="P11">
        <v>3</v>
      </c>
      <c r="Q11">
        <v>3</v>
      </c>
      <c r="R11">
        <f t="shared" si="0"/>
        <v>3.3</v>
      </c>
      <c r="T11">
        <v>8</v>
      </c>
      <c r="U11">
        <v>60.599999999999994</v>
      </c>
      <c r="V11">
        <v>55.4</v>
      </c>
      <c r="W11">
        <v>62.8</v>
      </c>
      <c r="X11">
        <v>59.7</v>
      </c>
      <c r="Y11">
        <v>63</v>
      </c>
      <c r="Z11">
        <v>57.9</v>
      </c>
      <c r="AA11">
        <v>61.3</v>
      </c>
      <c r="AB11">
        <v>62.8</v>
      </c>
      <c r="AC11">
        <v>64.099999999999994</v>
      </c>
      <c r="AD11">
        <v>62.5</v>
      </c>
      <c r="AE11">
        <f t="shared" si="1"/>
        <v>61.010000000000005</v>
      </c>
    </row>
    <row r="12" spans="1:31" x14ac:dyDescent="0.25">
      <c r="A12">
        <v>10</v>
      </c>
      <c r="B12">
        <v>16.5</v>
      </c>
      <c r="D12">
        <v>10</v>
      </c>
      <c r="E12">
        <v>113</v>
      </c>
      <c r="G12">
        <v>9</v>
      </c>
      <c r="H12">
        <v>3</v>
      </c>
      <c r="I12">
        <v>5</v>
      </c>
      <c r="J12">
        <v>4</v>
      </c>
      <c r="K12">
        <v>3</v>
      </c>
      <c r="L12">
        <v>3</v>
      </c>
      <c r="M12">
        <v>4</v>
      </c>
      <c r="N12">
        <v>3</v>
      </c>
      <c r="O12">
        <v>3</v>
      </c>
      <c r="P12">
        <v>4</v>
      </c>
      <c r="Q12">
        <v>4</v>
      </c>
      <c r="R12">
        <f t="shared" si="0"/>
        <v>3.6</v>
      </c>
      <c r="T12">
        <v>9</v>
      </c>
      <c r="U12">
        <v>58.5</v>
      </c>
      <c r="V12">
        <v>61</v>
      </c>
      <c r="W12">
        <v>61.2</v>
      </c>
      <c r="X12">
        <v>60.7</v>
      </c>
      <c r="Y12">
        <v>59.4</v>
      </c>
      <c r="Z12">
        <v>61.1</v>
      </c>
      <c r="AA12">
        <v>60.7</v>
      </c>
      <c r="AB12">
        <v>60.5</v>
      </c>
      <c r="AC12">
        <v>61.3</v>
      </c>
      <c r="AD12">
        <v>63.2</v>
      </c>
      <c r="AE12">
        <f t="shared" si="1"/>
        <v>60.760000000000005</v>
      </c>
    </row>
    <row r="13" spans="1:31" x14ac:dyDescent="0.25">
      <c r="A13">
        <v>11</v>
      </c>
      <c r="B13">
        <v>16</v>
      </c>
      <c r="D13">
        <v>11</v>
      </c>
      <c r="E13">
        <v>107</v>
      </c>
      <c r="G13">
        <v>10</v>
      </c>
      <c r="H13">
        <v>2</v>
      </c>
      <c r="I13">
        <v>2</v>
      </c>
      <c r="J13">
        <v>2</v>
      </c>
      <c r="K13">
        <v>2</v>
      </c>
      <c r="L13">
        <v>3</v>
      </c>
      <c r="M13">
        <v>2</v>
      </c>
      <c r="N13">
        <v>1</v>
      </c>
      <c r="O13">
        <v>2</v>
      </c>
      <c r="P13">
        <v>1</v>
      </c>
      <c r="Q13">
        <v>2</v>
      </c>
      <c r="R13">
        <f t="shared" si="0"/>
        <v>1.9</v>
      </c>
    </row>
    <row r="14" spans="1:31" x14ac:dyDescent="0.25">
      <c r="A14">
        <v>12</v>
      </c>
      <c r="B14">
        <v>11.5</v>
      </c>
      <c r="D14">
        <v>12</v>
      </c>
      <c r="E14">
        <v>99</v>
      </c>
      <c r="G14">
        <v>11</v>
      </c>
      <c r="H14">
        <v>3</v>
      </c>
      <c r="I14">
        <v>4</v>
      </c>
      <c r="J14">
        <v>3</v>
      </c>
      <c r="K14">
        <v>3</v>
      </c>
      <c r="L14">
        <v>3</v>
      </c>
      <c r="M14">
        <v>4</v>
      </c>
      <c r="N14">
        <v>2</v>
      </c>
      <c r="O14">
        <v>2</v>
      </c>
      <c r="P14">
        <v>3</v>
      </c>
      <c r="Q14">
        <v>3</v>
      </c>
      <c r="R14">
        <f t="shared" si="0"/>
        <v>3</v>
      </c>
      <c r="AD14" s="6" t="s">
        <v>36</v>
      </c>
      <c r="AE14">
        <f>AVERAGE(U4:AD12)</f>
        <v>60.843333333333312</v>
      </c>
    </row>
    <row r="15" spans="1:31" x14ac:dyDescent="0.25">
      <c r="G15">
        <v>12</v>
      </c>
      <c r="H15">
        <v>2</v>
      </c>
      <c r="I15">
        <v>2</v>
      </c>
      <c r="J15">
        <v>3</v>
      </c>
      <c r="K15">
        <v>1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f t="shared" si="0"/>
        <v>2</v>
      </c>
      <c r="AD15" s="6" t="s">
        <v>9</v>
      </c>
      <c r="AE15">
        <f>STDEV(U4:AD12)</f>
        <v>2.5554106510511421</v>
      </c>
    </row>
    <row r="16" spans="1:31" x14ac:dyDescent="0.25">
      <c r="A16" s="6" t="s">
        <v>8</v>
      </c>
      <c r="B16">
        <f>AVERAGE(B3:B14)</f>
        <v>19.816666666666666</v>
      </c>
      <c r="D16" s="6" t="s">
        <v>8</v>
      </c>
      <c r="E16">
        <f>AVERAGE(E3:E14)</f>
        <v>100</v>
      </c>
    </row>
    <row r="17" spans="1:18" x14ac:dyDescent="0.25">
      <c r="A17" s="6" t="s">
        <v>9</v>
      </c>
      <c r="B17">
        <f>STDEV(B3:B14)</f>
        <v>5.7562350911200983</v>
      </c>
      <c r="D17" s="6" t="s">
        <v>9</v>
      </c>
      <c r="E17">
        <f>STDEV(E3:E14)</f>
        <v>13.960984596692702</v>
      </c>
      <c r="Q17" s="6" t="s">
        <v>36</v>
      </c>
      <c r="R17">
        <f>AVERAGE(H4:Q15)</f>
        <v>2.6833333333333331</v>
      </c>
    </row>
    <row r="18" spans="1:18" x14ac:dyDescent="0.25">
      <c r="Q18" s="6" t="s">
        <v>9</v>
      </c>
      <c r="R18">
        <f>STDEV(H4:Q15)</f>
        <v>0.7667823563911923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E25" sqref="E25"/>
    </sheetView>
  </sheetViews>
  <sheetFormatPr defaultRowHeight="15" x14ac:dyDescent="0.25"/>
  <sheetData>
    <row r="1" spans="1:11" x14ac:dyDescent="0.25">
      <c r="A1" s="11" t="s">
        <v>58</v>
      </c>
    </row>
    <row r="2" spans="1:11" x14ac:dyDescent="0.25">
      <c r="A2" s="2" t="s">
        <v>35</v>
      </c>
      <c r="B2" s="3" t="s">
        <v>37</v>
      </c>
      <c r="C2" s="3" t="s">
        <v>38</v>
      </c>
      <c r="D2" s="3" t="s">
        <v>39</v>
      </c>
      <c r="E2" s="3" t="s">
        <v>40</v>
      </c>
      <c r="F2" s="3" t="s">
        <v>41</v>
      </c>
      <c r="G2" s="3" t="s">
        <v>42</v>
      </c>
      <c r="H2" s="3" t="s">
        <v>43</v>
      </c>
      <c r="I2" s="3" t="s">
        <v>44</v>
      </c>
      <c r="J2" s="3" t="s">
        <v>45</v>
      </c>
      <c r="K2" s="3" t="s">
        <v>46</v>
      </c>
    </row>
    <row r="3" spans="1:11" x14ac:dyDescent="0.25">
      <c r="A3">
        <v>1</v>
      </c>
      <c r="B3">
        <v>120</v>
      </c>
      <c r="C3">
        <v>240</v>
      </c>
      <c r="D3">
        <v>360</v>
      </c>
      <c r="E3">
        <v>1020</v>
      </c>
      <c r="F3">
        <v>1680</v>
      </c>
      <c r="G3">
        <v>2520</v>
      </c>
      <c r="H3">
        <v>2640</v>
      </c>
      <c r="I3">
        <v>3720</v>
      </c>
      <c r="J3">
        <v>4680</v>
      </c>
      <c r="K3">
        <v>6720</v>
      </c>
    </row>
    <row r="4" spans="1:11" x14ac:dyDescent="0.25">
      <c r="A4">
        <v>2</v>
      </c>
      <c r="B4">
        <v>180</v>
      </c>
      <c r="C4">
        <v>300</v>
      </c>
      <c r="D4">
        <v>420</v>
      </c>
      <c r="E4">
        <v>960</v>
      </c>
      <c r="F4">
        <v>1800</v>
      </c>
      <c r="G4">
        <v>2640</v>
      </c>
      <c r="H4">
        <v>2760</v>
      </c>
      <c r="I4">
        <v>3600</v>
      </c>
      <c r="J4">
        <v>4560</v>
      </c>
      <c r="K4">
        <v>5880</v>
      </c>
    </row>
    <row r="5" spans="1:11" x14ac:dyDescent="0.25">
      <c r="A5">
        <v>3</v>
      </c>
      <c r="B5">
        <v>240</v>
      </c>
      <c r="C5">
        <v>360</v>
      </c>
      <c r="D5">
        <v>420</v>
      </c>
      <c r="E5">
        <v>1020</v>
      </c>
      <c r="F5">
        <v>1680</v>
      </c>
      <c r="G5">
        <v>2520</v>
      </c>
      <c r="H5">
        <v>2760</v>
      </c>
      <c r="I5">
        <v>3600</v>
      </c>
      <c r="J5">
        <v>4440</v>
      </c>
      <c r="K5">
        <v>6840</v>
      </c>
    </row>
    <row r="6" spans="1:11" x14ac:dyDescent="0.25">
      <c r="A6">
        <v>4</v>
      </c>
      <c r="B6">
        <v>180</v>
      </c>
      <c r="C6">
        <v>240</v>
      </c>
      <c r="D6">
        <v>360</v>
      </c>
      <c r="E6">
        <v>1020</v>
      </c>
      <c r="F6">
        <v>1680</v>
      </c>
      <c r="G6">
        <v>2400</v>
      </c>
      <c r="H6">
        <v>2640</v>
      </c>
      <c r="I6">
        <v>3240</v>
      </c>
      <c r="J6">
        <v>4320</v>
      </c>
      <c r="K6">
        <v>6360</v>
      </c>
    </row>
    <row r="7" spans="1:11" x14ac:dyDescent="0.25">
      <c r="A7">
        <v>5</v>
      </c>
      <c r="B7">
        <v>180</v>
      </c>
      <c r="C7">
        <v>300</v>
      </c>
      <c r="D7">
        <v>420</v>
      </c>
      <c r="E7">
        <v>960</v>
      </c>
      <c r="F7">
        <v>1560</v>
      </c>
      <c r="G7">
        <v>2280</v>
      </c>
      <c r="H7">
        <v>2520</v>
      </c>
      <c r="I7">
        <v>3240</v>
      </c>
      <c r="J7">
        <v>4320</v>
      </c>
      <c r="K7">
        <v>6720</v>
      </c>
    </row>
    <row r="8" spans="1:11" x14ac:dyDescent="0.25">
      <c r="A8">
        <v>6</v>
      </c>
      <c r="B8">
        <v>180</v>
      </c>
      <c r="C8">
        <v>240</v>
      </c>
      <c r="D8">
        <v>420</v>
      </c>
      <c r="E8">
        <v>960</v>
      </c>
      <c r="F8">
        <v>1680</v>
      </c>
      <c r="G8">
        <v>2520</v>
      </c>
      <c r="H8">
        <v>2640</v>
      </c>
      <c r="I8">
        <v>3480</v>
      </c>
      <c r="J8">
        <v>4440</v>
      </c>
      <c r="K8">
        <v>6480</v>
      </c>
    </row>
    <row r="9" spans="1:11" x14ac:dyDescent="0.25">
      <c r="A9">
        <v>7</v>
      </c>
      <c r="B9">
        <v>120</v>
      </c>
      <c r="C9">
        <v>240</v>
      </c>
      <c r="D9">
        <v>360</v>
      </c>
      <c r="E9">
        <v>960</v>
      </c>
      <c r="F9">
        <v>1680</v>
      </c>
      <c r="G9">
        <v>2520</v>
      </c>
      <c r="H9">
        <v>2760</v>
      </c>
      <c r="I9">
        <v>3480</v>
      </c>
      <c r="J9">
        <v>4440</v>
      </c>
      <c r="K9">
        <v>6480</v>
      </c>
    </row>
    <row r="10" spans="1:11" x14ac:dyDescent="0.25">
      <c r="A10">
        <v>8</v>
      </c>
      <c r="B10">
        <v>180</v>
      </c>
      <c r="C10">
        <v>300</v>
      </c>
      <c r="D10">
        <v>420</v>
      </c>
      <c r="E10">
        <v>1020</v>
      </c>
      <c r="F10">
        <v>1560</v>
      </c>
      <c r="G10">
        <v>2400</v>
      </c>
      <c r="H10">
        <v>2760</v>
      </c>
      <c r="I10">
        <v>3600</v>
      </c>
      <c r="J10">
        <v>4560</v>
      </c>
      <c r="K10">
        <v>6600</v>
      </c>
    </row>
    <row r="11" spans="1:11" x14ac:dyDescent="0.25">
      <c r="A11">
        <v>9</v>
      </c>
      <c r="B11">
        <v>180</v>
      </c>
      <c r="C11">
        <v>360</v>
      </c>
      <c r="D11">
        <v>480</v>
      </c>
      <c r="E11">
        <v>960</v>
      </c>
      <c r="F11">
        <v>1680</v>
      </c>
      <c r="G11">
        <v>2520</v>
      </c>
      <c r="H11">
        <v>2760</v>
      </c>
      <c r="I11">
        <v>3600</v>
      </c>
      <c r="J11">
        <v>4560</v>
      </c>
      <c r="K11">
        <v>6720</v>
      </c>
    </row>
    <row r="13" spans="1:11" x14ac:dyDescent="0.25">
      <c r="A13" s="6" t="s">
        <v>2</v>
      </c>
      <c r="B13">
        <f>AVERAGE(B3:B11)</f>
        <v>173.33333333333334</v>
      </c>
      <c r="C13">
        <f t="shared" ref="C13:K13" si="0">AVERAGE(C3:C11)</f>
        <v>286.66666666666669</v>
      </c>
      <c r="D13">
        <f t="shared" si="0"/>
        <v>406.66666666666669</v>
      </c>
      <c r="E13">
        <f t="shared" si="0"/>
        <v>986.66666666666663</v>
      </c>
      <c r="F13">
        <f t="shared" si="0"/>
        <v>1666.6666666666667</v>
      </c>
      <c r="G13">
        <f t="shared" si="0"/>
        <v>2480</v>
      </c>
      <c r="H13">
        <f t="shared" si="0"/>
        <v>2693.3333333333335</v>
      </c>
      <c r="I13">
        <f t="shared" si="0"/>
        <v>3506.6666666666665</v>
      </c>
      <c r="J13">
        <f t="shared" si="0"/>
        <v>4480</v>
      </c>
      <c r="K13">
        <f t="shared" si="0"/>
        <v>6533.333333333333</v>
      </c>
    </row>
    <row r="14" spans="1:11" x14ac:dyDescent="0.25">
      <c r="A14" s="6" t="s">
        <v>3</v>
      </c>
      <c r="B14">
        <f>B13/60</f>
        <v>2.8888888888888888</v>
      </c>
      <c r="C14">
        <f t="shared" ref="C14:K14" si="1">C13/60</f>
        <v>4.7777777777777777</v>
      </c>
      <c r="D14">
        <f t="shared" si="1"/>
        <v>6.7777777777777777</v>
      </c>
      <c r="E14">
        <f t="shared" si="1"/>
        <v>16.444444444444443</v>
      </c>
      <c r="F14">
        <f t="shared" si="1"/>
        <v>27.777777777777779</v>
      </c>
      <c r="G14">
        <f t="shared" si="1"/>
        <v>41.333333333333336</v>
      </c>
      <c r="H14">
        <f t="shared" si="1"/>
        <v>44.888888888888893</v>
      </c>
      <c r="I14">
        <f t="shared" si="1"/>
        <v>58.444444444444443</v>
      </c>
      <c r="J14">
        <f t="shared" si="1"/>
        <v>74.666666666666671</v>
      </c>
      <c r="K14">
        <f t="shared" si="1"/>
        <v>108.88888888888889</v>
      </c>
    </row>
    <row r="15" spans="1:11" x14ac:dyDescent="0.25">
      <c r="A15" s="6" t="s">
        <v>4</v>
      </c>
      <c r="B15">
        <f>B14/24</f>
        <v>0.12037037037037036</v>
      </c>
      <c r="C15">
        <f t="shared" ref="C15:K15" si="2">C14/24</f>
        <v>0.19907407407407407</v>
      </c>
      <c r="D15">
        <f t="shared" si="2"/>
        <v>0.28240740740740738</v>
      </c>
      <c r="E15">
        <f t="shared" si="2"/>
        <v>0.68518518518518512</v>
      </c>
      <c r="F15">
        <f t="shared" si="2"/>
        <v>1.1574074074074074</v>
      </c>
      <c r="G15">
        <f t="shared" si="2"/>
        <v>1.7222222222222223</v>
      </c>
      <c r="H15">
        <f t="shared" si="2"/>
        <v>1.8703703703703705</v>
      </c>
      <c r="I15">
        <f t="shared" si="2"/>
        <v>2.4351851851851851</v>
      </c>
      <c r="J15">
        <f t="shared" si="2"/>
        <v>3.1111111111111112</v>
      </c>
      <c r="K15">
        <f t="shared" si="2"/>
        <v>4.5370370370370372</v>
      </c>
    </row>
    <row r="17" spans="1:11" x14ac:dyDescent="0.25">
      <c r="A17" s="6" t="s">
        <v>5</v>
      </c>
      <c r="B17">
        <f>STDEV(B3:B11)</f>
        <v>36.055512754639892</v>
      </c>
      <c r="C17">
        <f t="shared" ref="C17:K17" si="3">STDEV(C3:C11)</f>
        <v>50</v>
      </c>
      <c r="D17">
        <f t="shared" si="3"/>
        <v>40</v>
      </c>
      <c r="E17">
        <f t="shared" si="3"/>
        <v>31.622776601683793</v>
      </c>
      <c r="F17">
        <f t="shared" si="3"/>
        <v>72.111025509279798</v>
      </c>
      <c r="G17">
        <f t="shared" si="3"/>
        <v>103.92304845413264</v>
      </c>
      <c r="H17">
        <f t="shared" si="3"/>
        <v>87.177978870813462</v>
      </c>
      <c r="I17">
        <f t="shared" si="3"/>
        <v>167.33200530681512</v>
      </c>
      <c r="J17">
        <f t="shared" si="3"/>
        <v>120</v>
      </c>
      <c r="K17">
        <f t="shared" si="3"/>
        <v>288.44410203711914</v>
      </c>
    </row>
    <row r="18" spans="1:11" x14ac:dyDescent="0.25">
      <c r="A18" s="6" t="s">
        <v>6</v>
      </c>
      <c r="B18">
        <f>B17/60</f>
        <v>0.60092521257733156</v>
      </c>
      <c r="C18">
        <f t="shared" ref="C18:K18" si="4">C17/60</f>
        <v>0.83333333333333337</v>
      </c>
      <c r="D18">
        <f t="shared" si="4"/>
        <v>0.66666666666666663</v>
      </c>
      <c r="E18">
        <f t="shared" si="4"/>
        <v>0.52704627669472992</v>
      </c>
      <c r="F18">
        <f t="shared" si="4"/>
        <v>1.2018504251546633</v>
      </c>
      <c r="G18">
        <f t="shared" si="4"/>
        <v>1.7320508075688774</v>
      </c>
      <c r="H18">
        <f t="shared" si="4"/>
        <v>1.4529663145135576</v>
      </c>
      <c r="I18">
        <f t="shared" si="4"/>
        <v>2.7888667551135855</v>
      </c>
      <c r="J18">
        <f t="shared" si="4"/>
        <v>2</v>
      </c>
      <c r="K18">
        <f t="shared" si="4"/>
        <v>4.8074017006186525</v>
      </c>
    </row>
    <row r="19" spans="1:11" x14ac:dyDescent="0.25">
      <c r="A19" s="6" t="s">
        <v>7</v>
      </c>
      <c r="B19">
        <f>B18/24</f>
        <v>2.5038550524055483E-2</v>
      </c>
      <c r="C19">
        <f t="shared" ref="C19:K19" si="5">C18/24</f>
        <v>3.4722222222222224E-2</v>
      </c>
      <c r="D19">
        <f t="shared" si="5"/>
        <v>2.7777777777777776E-2</v>
      </c>
      <c r="E19">
        <f t="shared" si="5"/>
        <v>2.1960261528947079E-2</v>
      </c>
      <c r="F19">
        <f t="shared" si="5"/>
        <v>5.0077101048110972E-2</v>
      </c>
      <c r="G19">
        <f t="shared" si="5"/>
        <v>7.216878364870323E-2</v>
      </c>
      <c r="H19">
        <f t="shared" si="5"/>
        <v>6.0540263104731568E-2</v>
      </c>
      <c r="I19">
        <f t="shared" si="5"/>
        <v>0.11620278146306606</v>
      </c>
      <c r="J19">
        <f t="shared" si="5"/>
        <v>8.3333333333333329E-2</v>
      </c>
      <c r="K19">
        <f t="shared" si="5"/>
        <v>0.20030840419244386</v>
      </c>
    </row>
    <row r="21" spans="1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topLeftCell="A30" workbookViewId="0">
      <selection activeCell="O51" sqref="O51"/>
    </sheetView>
  </sheetViews>
  <sheetFormatPr defaultRowHeight="15" x14ac:dyDescent="0.25"/>
  <sheetData>
    <row r="1" spans="1:35" x14ac:dyDescent="0.25">
      <c r="A1" t="s">
        <v>59</v>
      </c>
      <c r="K1" s="1"/>
      <c r="L1" s="1"/>
      <c r="M1" s="1"/>
      <c r="N1" s="1"/>
      <c r="O1" s="1"/>
    </row>
    <row r="2" spans="1:35" x14ac:dyDescent="0.25">
      <c r="C2" s="3" t="s">
        <v>60</v>
      </c>
      <c r="D2" s="3"/>
      <c r="G2" s="5" t="s">
        <v>15</v>
      </c>
      <c r="H2" s="5"/>
      <c r="K2" s="1"/>
      <c r="L2" s="1"/>
      <c r="M2" s="1"/>
      <c r="N2" s="1"/>
      <c r="O2" s="1"/>
    </row>
    <row r="3" spans="1:35" x14ac:dyDescent="0.25">
      <c r="A3" s="4" t="s">
        <v>10</v>
      </c>
      <c r="B3" s="2" t="s">
        <v>16</v>
      </c>
      <c r="C3" s="15" t="s">
        <v>47</v>
      </c>
      <c r="D3" s="15" t="s">
        <v>48</v>
      </c>
      <c r="E3" s="15" t="s">
        <v>49</v>
      </c>
      <c r="G3" s="15" t="s">
        <v>50</v>
      </c>
      <c r="H3" s="15" t="s">
        <v>51</v>
      </c>
      <c r="I3" s="15" t="s">
        <v>62</v>
      </c>
      <c r="K3" s="1"/>
      <c r="L3" s="1"/>
    </row>
    <row r="4" spans="1:35" x14ac:dyDescent="0.25">
      <c r="B4" s="7">
        <v>1</v>
      </c>
      <c r="C4" s="13">
        <v>72</v>
      </c>
      <c r="D4" s="13">
        <v>74</v>
      </c>
      <c r="E4" s="13">
        <v>72</v>
      </c>
      <c r="F4" s="13"/>
      <c r="G4" s="13">
        <v>48</v>
      </c>
      <c r="H4" s="1">
        <v>44</v>
      </c>
      <c r="I4" s="1">
        <v>44</v>
      </c>
      <c r="K4" s="1"/>
      <c r="L4" s="1"/>
    </row>
    <row r="5" spans="1:35" x14ac:dyDescent="0.25">
      <c r="B5" s="7">
        <v>2</v>
      </c>
      <c r="C5" s="14">
        <v>60</v>
      </c>
      <c r="D5" s="13">
        <v>60</v>
      </c>
      <c r="E5" s="13">
        <v>60</v>
      </c>
      <c r="F5" s="13"/>
      <c r="G5" s="13">
        <v>38</v>
      </c>
      <c r="H5" s="1">
        <v>38</v>
      </c>
      <c r="I5" s="1">
        <v>38</v>
      </c>
      <c r="K5" s="1"/>
      <c r="L5" s="1"/>
    </row>
    <row r="6" spans="1:35" x14ac:dyDescent="0.25">
      <c r="B6" s="7">
        <v>3</v>
      </c>
      <c r="C6" s="13">
        <v>54</v>
      </c>
      <c r="D6" s="13">
        <v>54</v>
      </c>
      <c r="E6" s="13">
        <v>56</v>
      </c>
      <c r="F6" s="13"/>
      <c r="G6" s="13">
        <v>32</v>
      </c>
      <c r="H6" s="1">
        <v>32</v>
      </c>
      <c r="I6" s="1">
        <v>32</v>
      </c>
      <c r="K6" s="1"/>
      <c r="L6" s="1"/>
    </row>
    <row r="7" spans="1:35" x14ac:dyDescent="0.25">
      <c r="B7" s="7">
        <v>4</v>
      </c>
      <c r="C7" s="13">
        <v>74</v>
      </c>
      <c r="D7" s="13">
        <v>74</v>
      </c>
      <c r="E7" s="13">
        <v>74</v>
      </c>
      <c r="F7" s="13"/>
      <c r="G7" s="13">
        <v>28</v>
      </c>
      <c r="H7" s="1">
        <v>30</v>
      </c>
      <c r="I7" s="1">
        <v>30</v>
      </c>
      <c r="K7" s="1"/>
      <c r="L7" s="1"/>
    </row>
    <row r="8" spans="1:35" x14ac:dyDescent="0.25">
      <c r="B8" s="7">
        <v>5</v>
      </c>
      <c r="C8" s="13">
        <v>66</v>
      </c>
      <c r="D8" s="13">
        <v>66</v>
      </c>
      <c r="E8" s="13">
        <v>66</v>
      </c>
      <c r="F8" s="13"/>
      <c r="G8" s="13">
        <v>36</v>
      </c>
      <c r="H8" s="1">
        <v>36</v>
      </c>
      <c r="I8" s="1">
        <v>36</v>
      </c>
      <c r="K8" s="1"/>
      <c r="L8" s="1"/>
    </row>
    <row r="9" spans="1:35" x14ac:dyDescent="0.25">
      <c r="B9" s="7"/>
      <c r="C9" s="7"/>
      <c r="D9" s="7"/>
      <c r="E9" s="9" t="s">
        <v>36</v>
      </c>
      <c r="F9" s="10">
        <f>AVERAGE(C4:E8)</f>
        <v>65.466666666666669</v>
      </c>
      <c r="G9" s="7"/>
      <c r="I9" s="9" t="s">
        <v>36</v>
      </c>
      <c r="J9" s="2">
        <f>AVERAGE(G4:I8)</f>
        <v>36.133333333333333</v>
      </c>
      <c r="K9" s="13"/>
      <c r="L9" s="1"/>
      <c r="M9" s="7"/>
      <c r="N9" s="1"/>
      <c r="O9" s="1"/>
      <c r="AB9" s="1"/>
      <c r="AC9" s="1"/>
      <c r="AD9" s="1"/>
      <c r="AE9" s="1"/>
      <c r="AF9" s="1"/>
      <c r="AG9" s="1"/>
      <c r="AH9" s="1"/>
      <c r="AI9" s="1"/>
    </row>
    <row r="10" spans="1:35" x14ac:dyDescent="0.25">
      <c r="E10" s="9" t="s">
        <v>9</v>
      </c>
      <c r="F10" s="2">
        <f>STDEV(C4:E8)</f>
        <v>7.651952754191619</v>
      </c>
      <c r="G10" s="7"/>
      <c r="I10" s="9" t="s">
        <v>9</v>
      </c>
      <c r="J10" s="2">
        <f>STDEV(G4:I8)</f>
        <v>5.7800972145392002</v>
      </c>
      <c r="K10" s="13"/>
      <c r="L10" s="1"/>
      <c r="M10" s="7"/>
      <c r="N10" s="1"/>
      <c r="O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4" t="s">
        <v>11</v>
      </c>
      <c r="B11" s="7">
        <v>1</v>
      </c>
      <c r="C11" s="13">
        <v>74</v>
      </c>
      <c r="D11" s="13">
        <v>74</v>
      </c>
      <c r="E11" s="13">
        <v>74</v>
      </c>
      <c r="F11" s="13"/>
      <c r="G11" s="13">
        <v>46</v>
      </c>
      <c r="H11" s="1">
        <v>46</v>
      </c>
      <c r="I11" s="1">
        <v>46</v>
      </c>
      <c r="K11" s="1"/>
      <c r="L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B12" s="7">
        <v>2</v>
      </c>
      <c r="C12" s="13">
        <v>60</v>
      </c>
      <c r="D12" s="13">
        <v>60</v>
      </c>
      <c r="E12" s="13">
        <v>60</v>
      </c>
      <c r="F12" s="13"/>
      <c r="G12" s="13">
        <v>38</v>
      </c>
      <c r="H12" s="1">
        <v>38</v>
      </c>
      <c r="I12" s="1">
        <v>38</v>
      </c>
      <c r="K12" s="1"/>
      <c r="L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5">
      <c r="B13" s="7">
        <v>3</v>
      </c>
      <c r="C13" s="13">
        <v>54</v>
      </c>
      <c r="D13" s="13">
        <v>58</v>
      </c>
      <c r="E13" s="13">
        <v>56</v>
      </c>
      <c r="F13" s="13"/>
      <c r="G13" s="13">
        <v>32</v>
      </c>
      <c r="H13" s="1">
        <v>32</v>
      </c>
      <c r="I13" s="1">
        <v>32</v>
      </c>
      <c r="K13" s="1"/>
      <c r="L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5">
      <c r="B14" s="7">
        <v>4</v>
      </c>
      <c r="C14" s="13">
        <v>76</v>
      </c>
      <c r="D14" s="13">
        <v>76</v>
      </c>
      <c r="E14" s="13">
        <v>76</v>
      </c>
      <c r="F14" s="13"/>
      <c r="G14" s="13">
        <v>48</v>
      </c>
      <c r="H14" s="1">
        <v>46</v>
      </c>
      <c r="I14" s="1">
        <v>46</v>
      </c>
      <c r="K14" s="1"/>
      <c r="L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5">
      <c r="B15" s="7">
        <v>5</v>
      </c>
      <c r="C15" s="13">
        <v>72</v>
      </c>
      <c r="D15" s="13">
        <v>70</v>
      </c>
      <c r="E15" s="13">
        <v>72</v>
      </c>
      <c r="F15" s="13"/>
      <c r="G15" s="13">
        <v>42</v>
      </c>
      <c r="H15" s="1">
        <v>42</v>
      </c>
      <c r="I15" s="1">
        <v>42</v>
      </c>
      <c r="K15" s="1"/>
      <c r="L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5">
      <c r="B16" s="7"/>
      <c r="C16" s="7"/>
      <c r="D16" s="7"/>
      <c r="E16" s="9" t="s">
        <v>36</v>
      </c>
      <c r="F16" s="10">
        <f>AVERAGE(C11:E16)</f>
        <v>67.466666666666669</v>
      </c>
      <c r="G16" s="7"/>
      <c r="I16" s="9" t="s">
        <v>36</v>
      </c>
      <c r="J16" s="2">
        <f>AVERAGE(G11:I15)</f>
        <v>40.93333333333333</v>
      </c>
      <c r="K16" s="13"/>
      <c r="L16" s="1"/>
      <c r="M16" s="7"/>
      <c r="AB16" s="1"/>
      <c r="AC16" s="1"/>
      <c r="AD16" s="1"/>
      <c r="AE16" s="1"/>
      <c r="AF16" s="1"/>
      <c r="AG16" s="1"/>
      <c r="AH16" s="1"/>
      <c r="AI16" s="1"/>
    </row>
    <row r="17" spans="1:35" x14ac:dyDescent="0.25">
      <c r="B17" s="7"/>
      <c r="C17" s="7"/>
      <c r="D17" s="7"/>
      <c r="E17" s="9" t="s">
        <v>9</v>
      </c>
      <c r="F17" s="10">
        <f>STDEV(C11:E15)</f>
        <v>8.2968726179263186</v>
      </c>
      <c r="G17" s="7"/>
      <c r="I17" s="9" t="s">
        <v>9</v>
      </c>
      <c r="J17" s="2">
        <f>STDEV(G11:I15)</f>
        <v>5.6501158858743414</v>
      </c>
      <c r="K17" s="13"/>
      <c r="L17" s="1"/>
      <c r="M17" s="7"/>
      <c r="AC17" s="1"/>
      <c r="AD17" s="1"/>
      <c r="AE17" s="1"/>
      <c r="AF17" s="1"/>
      <c r="AG17" s="1"/>
      <c r="AH17" s="1"/>
      <c r="AI17" s="1"/>
    </row>
    <row r="18" spans="1:35" x14ac:dyDescent="0.25">
      <c r="A18" s="4" t="s">
        <v>12</v>
      </c>
      <c r="B18" s="7">
        <v>1</v>
      </c>
      <c r="C18" s="13">
        <v>76</v>
      </c>
      <c r="D18" s="13">
        <v>76</v>
      </c>
      <c r="E18" s="13">
        <v>76</v>
      </c>
      <c r="F18" s="13"/>
      <c r="G18" s="13">
        <v>48</v>
      </c>
      <c r="H18" s="1">
        <v>52</v>
      </c>
      <c r="I18" s="1">
        <v>52</v>
      </c>
      <c r="K18" s="1"/>
      <c r="L18" s="1"/>
      <c r="AC18" s="1"/>
      <c r="AD18" s="1"/>
      <c r="AE18" s="1"/>
      <c r="AF18" s="1"/>
      <c r="AG18" s="1"/>
      <c r="AH18" s="1"/>
      <c r="AI18" s="1"/>
    </row>
    <row r="19" spans="1:35" x14ac:dyDescent="0.25">
      <c r="B19" s="7">
        <v>2</v>
      </c>
      <c r="C19" s="13">
        <v>84</v>
      </c>
      <c r="D19" s="13">
        <v>84</v>
      </c>
      <c r="E19" s="13">
        <v>84</v>
      </c>
      <c r="F19" s="13"/>
      <c r="G19" s="13">
        <v>60</v>
      </c>
      <c r="H19" s="1">
        <v>60</v>
      </c>
      <c r="I19" s="1">
        <v>60</v>
      </c>
      <c r="K19" s="1"/>
      <c r="L19" s="1"/>
      <c r="AC19" s="1"/>
      <c r="AD19" s="1"/>
      <c r="AE19" s="1"/>
      <c r="AF19" s="1"/>
      <c r="AG19" s="1"/>
      <c r="AH19" s="1"/>
      <c r="AI19" s="1"/>
    </row>
    <row r="20" spans="1:35" x14ac:dyDescent="0.25">
      <c r="B20" s="7">
        <v>3</v>
      </c>
      <c r="C20" s="13">
        <v>78</v>
      </c>
      <c r="D20" s="13">
        <v>78</v>
      </c>
      <c r="E20" s="13">
        <v>78</v>
      </c>
      <c r="F20" s="13"/>
      <c r="G20" s="13">
        <v>52</v>
      </c>
      <c r="H20" s="1">
        <v>52</v>
      </c>
      <c r="I20" s="1">
        <v>52</v>
      </c>
      <c r="K20" s="1"/>
      <c r="L20" s="1"/>
      <c r="AC20" s="1"/>
      <c r="AD20" s="1"/>
      <c r="AE20" s="1"/>
      <c r="AF20" s="1"/>
      <c r="AG20" s="1"/>
      <c r="AH20" s="1"/>
      <c r="AI20" s="1"/>
    </row>
    <row r="21" spans="1:35" x14ac:dyDescent="0.25">
      <c r="B21" s="7">
        <v>4</v>
      </c>
      <c r="C21" s="13">
        <v>76</v>
      </c>
      <c r="D21" s="13">
        <v>76</v>
      </c>
      <c r="E21" s="13">
        <v>78</v>
      </c>
      <c r="F21" s="13"/>
      <c r="G21" s="13">
        <v>50</v>
      </c>
      <c r="H21" s="1">
        <v>50</v>
      </c>
      <c r="I21" s="1">
        <v>50</v>
      </c>
      <c r="K21" s="1"/>
      <c r="L21" s="1"/>
      <c r="AC21" s="1"/>
      <c r="AD21" s="1"/>
      <c r="AE21" s="1"/>
      <c r="AF21" s="1"/>
      <c r="AG21" s="1"/>
      <c r="AH21" s="1"/>
      <c r="AI21" s="1"/>
    </row>
    <row r="22" spans="1:35" x14ac:dyDescent="0.25">
      <c r="B22" s="7">
        <v>5</v>
      </c>
      <c r="C22" s="13">
        <v>78</v>
      </c>
      <c r="D22" s="13">
        <v>78</v>
      </c>
      <c r="E22" s="1">
        <v>78</v>
      </c>
      <c r="F22" s="13"/>
      <c r="G22" s="13">
        <v>60</v>
      </c>
      <c r="H22" s="1">
        <v>60</v>
      </c>
      <c r="I22" s="1">
        <v>60</v>
      </c>
      <c r="K22" s="1"/>
      <c r="L22" s="1"/>
    </row>
    <row r="23" spans="1:35" x14ac:dyDescent="0.25">
      <c r="B23" s="7"/>
      <c r="C23" s="7"/>
      <c r="D23" s="7"/>
      <c r="E23" s="9" t="s">
        <v>36</v>
      </c>
      <c r="F23" s="10">
        <f>AVERAGE(C18:E22)</f>
        <v>78.533333333333331</v>
      </c>
      <c r="G23" s="7"/>
      <c r="I23" s="9" t="s">
        <v>36</v>
      </c>
      <c r="J23" s="2">
        <f>AVERAGE(G18:I22)</f>
        <v>54.533333333333331</v>
      </c>
      <c r="K23" s="13"/>
      <c r="L23" s="1"/>
      <c r="M23" s="7"/>
    </row>
    <row r="24" spans="1:35" x14ac:dyDescent="0.25">
      <c r="B24" s="7"/>
      <c r="C24" s="7"/>
      <c r="D24" s="7"/>
      <c r="E24" s="9" t="s">
        <v>9</v>
      </c>
      <c r="F24" s="10">
        <f>STDEV(C18:E22)</f>
        <v>2.9728934118288266</v>
      </c>
      <c r="G24" s="7"/>
      <c r="I24" s="9" t="s">
        <v>9</v>
      </c>
      <c r="J24" s="2">
        <f>STDEV(G18:I22)</f>
        <v>4.7489347176373089</v>
      </c>
      <c r="K24" s="13"/>
      <c r="L24" s="1"/>
      <c r="M24" s="7"/>
    </row>
    <row r="25" spans="1:35" x14ac:dyDescent="0.25">
      <c r="A25" s="8" t="s">
        <v>0</v>
      </c>
      <c r="B25" s="7">
        <v>1</v>
      </c>
      <c r="C25" s="13">
        <v>74</v>
      </c>
      <c r="D25" s="13">
        <v>74</v>
      </c>
      <c r="E25" s="13">
        <v>76</v>
      </c>
      <c r="F25" s="13"/>
      <c r="G25" s="13">
        <v>48</v>
      </c>
      <c r="H25" s="1">
        <v>50</v>
      </c>
      <c r="I25" s="1">
        <v>50</v>
      </c>
      <c r="K25" s="1"/>
      <c r="L25" s="1"/>
    </row>
    <row r="26" spans="1:35" x14ac:dyDescent="0.25">
      <c r="B26" s="7">
        <v>2</v>
      </c>
      <c r="C26" s="13">
        <v>84</v>
      </c>
      <c r="D26" s="13">
        <v>84</v>
      </c>
      <c r="E26" s="13">
        <v>84</v>
      </c>
      <c r="F26" s="13"/>
      <c r="G26" s="13">
        <v>60</v>
      </c>
      <c r="H26" s="1">
        <v>60</v>
      </c>
      <c r="I26" s="1">
        <v>60</v>
      </c>
      <c r="K26" s="1"/>
      <c r="L26" s="1"/>
    </row>
    <row r="27" spans="1:35" x14ac:dyDescent="0.25">
      <c r="B27" s="7">
        <v>3</v>
      </c>
      <c r="C27" s="13">
        <v>78</v>
      </c>
      <c r="D27" s="13">
        <v>80</v>
      </c>
      <c r="E27" s="13">
        <v>80</v>
      </c>
      <c r="F27" s="13"/>
      <c r="G27" s="13">
        <v>52</v>
      </c>
      <c r="H27" s="1">
        <v>52</v>
      </c>
      <c r="I27" s="1">
        <v>52</v>
      </c>
      <c r="K27" s="1"/>
      <c r="L27" s="1"/>
    </row>
    <row r="28" spans="1:35" x14ac:dyDescent="0.25">
      <c r="B28" s="7">
        <v>4</v>
      </c>
      <c r="C28" s="13">
        <v>76</v>
      </c>
      <c r="D28" s="13">
        <v>76</v>
      </c>
      <c r="E28" s="13">
        <v>78</v>
      </c>
      <c r="F28" s="13"/>
      <c r="G28" s="13">
        <v>48</v>
      </c>
      <c r="H28" s="1">
        <v>48</v>
      </c>
      <c r="I28" s="1">
        <v>48</v>
      </c>
      <c r="K28" s="1"/>
      <c r="L28" s="1"/>
    </row>
    <row r="29" spans="1:35" x14ac:dyDescent="0.25">
      <c r="B29" s="7">
        <v>5</v>
      </c>
      <c r="C29" s="13">
        <v>84</v>
      </c>
      <c r="D29" s="13">
        <v>84</v>
      </c>
      <c r="E29" s="13">
        <v>84</v>
      </c>
      <c r="F29" s="13"/>
      <c r="G29" s="13">
        <v>54</v>
      </c>
      <c r="H29" s="1">
        <v>54</v>
      </c>
      <c r="I29" s="1">
        <v>54</v>
      </c>
      <c r="K29" s="1"/>
      <c r="L29" s="1"/>
    </row>
    <row r="30" spans="1:35" x14ac:dyDescent="0.25">
      <c r="B30" s="7"/>
      <c r="C30" s="7"/>
      <c r="D30" s="7"/>
      <c r="E30" s="9" t="s">
        <v>36</v>
      </c>
      <c r="F30" s="10">
        <f>AVERAGE(C25:E29)</f>
        <v>79.733333333333334</v>
      </c>
      <c r="G30" s="7"/>
      <c r="I30" s="9" t="s">
        <v>36</v>
      </c>
      <c r="J30" s="2">
        <f>AVERAGE(G25:I29)</f>
        <v>52.666666666666664</v>
      </c>
      <c r="K30" s="13"/>
      <c r="L30" s="1"/>
      <c r="M30" s="7"/>
    </row>
    <row r="31" spans="1:35" x14ac:dyDescent="0.25">
      <c r="B31" s="7"/>
      <c r="C31" s="7"/>
      <c r="D31" s="7"/>
      <c r="E31" s="9" t="s">
        <v>9</v>
      </c>
      <c r="F31" s="10">
        <f>STDEV(C25:E29)</f>
        <v>3.9904648255321749</v>
      </c>
      <c r="G31" s="7"/>
      <c r="I31" s="9" t="s">
        <v>9</v>
      </c>
      <c r="J31" s="2">
        <f>STDEV(G25:I29)</f>
        <v>4.386125310350268</v>
      </c>
      <c r="K31" s="13"/>
      <c r="L31" s="1"/>
      <c r="M31" s="7"/>
    </row>
    <row r="32" spans="1:35" x14ac:dyDescent="0.25">
      <c r="A32" s="4" t="s">
        <v>14</v>
      </c>
      <c r="B32" s="7">
        <v>1</v>
      </c>
      <c r="C32" s="14">
        <v>96</v>
      </c>
      <c r="D32" s="13">
        <v>96</v>
      </c>
      <c r="E32" s="13">
        <v>96</v>
      </c>
      <c r="F32" s="13"/>
      <c r="G32" s="13">
        <v>72</v>
      </c>
      <c r="H32" s="1">
        <v>72</v>
      </c>
      <c r="I32" s="1">
        <v>72</v>
      </c>
      <c r="K32" s="1"/>
      <c r="L32" s="1"/>
    </row>
    <row r="33" spans="1:13" x14ac:dyDescent="0.25">
      <c r="B33" s="7">
        <v>2</v>
      </c>
      <c r="C33" s="13">
        <v>86</v>
      </c>
      <c r="D33" s="13">
        <v>86</v>
      </c>
      <c r="E33" s="13">
        <v>86</v>
      </c>
      <c r="F33" s="13"/>
      <c r="G33" s="13">
        <v>60</v>
      </c>
      <c r="H33" s="1">
        <v>60</v>
      </c>
      <c r="I33" s="1">
        <v>60</v>
      </c>
      <c r="K33" s="1"/>
      <c r="L33" s="1"/>
    </row>
    <row r="34" spans="1:13" x14ac:dyDescent="0.25">
      <c r="B34" s="7">
        <v>3</v>
      </c>
      <c r="C34" s="13">
        <v>80</v>
      </c>
      <c r="D34" s="13">
        <v>82</v>
      </c>
      <c r="E34" s="13">
        <v>80</v>
      </c>
      <c r="F34" s="13"/>
      <c r="G34" s="13">
        <v>54</v>
      </c>
      <c r="H34" s="1">
        <v>56</v>
      </c>
      <c r="I34" s="1">
        <v>56</v>
      </c>
      <c r="K34" s="1"/>
      <c r="L34" s="1"/>
    </row>
    <row r="35" spans="1:13" x14ac:dyDescent="0.25">
      <c r="B35" s="7">
        <v>4</v>
      </c>
      <c r="C35" s="13">
        <v>98</v>
      </c>
      <c r="D35" s="13">
        <v>100</v>
      </c>
      <c r="E35" s="13">
        <v>100</v>
      </c>
      <c r="F35" s="13"/>
      <c r="G35" s="13">
        <v>72</v>
      </c>
      <c r="H35" s="1">
        <v>72</v>
      </c>
      <c r="I35" s="1">
        <v>72</v>
      </c>
      <c r="K35" s="1"/>
      <c r="L35" s="1"/>
    </row>
    <row r="36" spans="1:13" x14ac:dyDescent="0.25">
      <c r="B36" s="7">
        <v>5</v>
      </c>
      <c r="C36" s="13">
        <v>84</v>
      </c>
      <c r="D36" s="13">
        <v>84</v>
      </c>
      <c r="E36" s="13">
        <v>86</v>
      </c>
      <c r="F36" s="13"/>
      <c r="G36" s="13">
        <v>66</v>
      </c>
      <c r="H36" s="1">
        <v>66</v>
      </c>
      <c r="I36" s="1">
        <v>66</v>
      </c>
      <c r="K36" s="1"/>
      <c r="L36" s="1"/>
    </row>
    <row r="37" spans="1:13" x14ac:dyDescent="0.25">
      <c r="B37" s="7"/>
      <c r="C37" s="7"/>
      <c r="D37" s="7"/>
      <c r="E37" s="9" t="s">
        <v>36</v>
      </c>
      <c r="F37" s="10">
        <f>AVERAGE(C32:E36)</f>
        <v>89.333333333333329</v>
      </c>
      <c r="G37" s="7"/>
      <c r="I37" s="9" t="s">
        <v>36</v>
      </c>
      <c r="J37" s="2">
        <f>AVERAGE(G32:I36)</f>
        <v>65.066666666666663</v>
      </c>
      <c r="K37" s="13"/>
      <c r="L37" s="1"/>
      <c r="M37" s="7"/>
    </row>
    <row r="38" spans="1:13" x14ac:dyDescent="0.25">
      <c r="B38" s="7"/>
      <c r="C38" s="7"/>
      <c r="D38" s="7"/>
      <c r="E38" s="9" t="s">
        <v>9</v>
      </c>
      <c r="F38" s="10">
        <f>STDEV(C32:E36)</f>
        <v>7.3936910042729442</v>
      </c>
      <c r="G38" s="7"/>
      <c r="I38" s="9" t="s">
        <v>9</v>
      </c>
      <c r="J38" s="2">
        <f>STDEV(G32:I36)</f>
        <v>6.8396602533278248</v>
      </c>
      <c r="K38" s="13"/>
      <c r="L38" s="1"/>
      <c r="M38" s="7"/>
    </row>
    <row r="39" spans="1:13" x14ac:dyDescent="0.25">
      <c r="A39" s="4" t="s">
        <v>13</v>
      </c>
      <c r="B39" s="7">
        <v>1</v>
      </c>
      <c r="C39" s="13">
        <v>94</v>
      </c>
      <c r="D39" s="13">
        <v>96</v>
      </c>
      <c r="E39" s="13">
        <v>96</v>
      </c>
      <c r="F39" s="13"/>
      <c r="G39" s="13">
        <v>70</v>
      </c>
      <c r="H39" s="1">
        <v>70</v>
      </c>
      <c r="I39" s="1">
        <v>70</v>
      </c>
      <c r="K39" s="1"/>
      <c r="L39" s="1"/>
    </row>
    <row r="40" spans="1:13" x14ac:dyDescent="0.25">
      <c r="B40" s="7">
        <v>2</v>
      </c>
      <c r="C40" s="13">
        <v>86</v>
      </c>
      <c r="D40" s="13">
        <v>86</v>
      </c>
      <c r="E40" s="13">
        <v>86</v>
      </c>
      <c r="F40" s="13"/>
      <c r="G40" s="13">
        <v>60</v>
      </c>
      <c r="H40" s="1">
        <v>60</v>
      </c>
      <c r="I40" s="1">
        <v>60</v>
      </c>
      <c r="K40" s="1"/>
      <c r="L40" s="1"/>
    </row>
    <row r="41" spans="1:13" x14ac:dyDescent="0.25">
      <c r="B41" s="7">
        <v>3</v>
      </c>
      <c r="C41" s="13">
        <v>84</v>
      </c>
      <c r="D41" s="13">
        <v>86</v>
      </c>
      <c r="E41" s="13">
        <v>86</v>
      </c>
      <c r="F41" s="13"/>
      <c r="G41" s="13">
        <v>54</v>
      </c>
      <c r="H41" s="1">
        <v>54</v>
      </c>
      <c r="I41" s="1">
        <v>54</v>
      </c>
      <c r="K41" s="1"/>
      <c r="L41" s="1"/>
    </row>
    <row r="42" spans="1:13" x14ac:dyDescent="0.25">
      <c r="B42" s="7">
        <v>4</v>
      </c>
      <c r="C42" s="13">
        <v>100</v>
      </c>
      <c r="D42" s="13">
        <v>100</v>
      </c>
      <c r="E42" s="13">
        <v>100</v>
      </c>
      <c r="F42" s="13"/>
      <c r="G42" s="13">
        <v>74</v>
      </c>
      <c r="H42" s="1">
        <v>74</v>
      </c>
      <c r="I42" s="1">
        <v>74</v>
      </c>
      <c r="K42" s="1"/>
      <c r="L42" s="1"/>
    </row>
    <row r="43" spans="1:13" x14ac:dyDescent="0.25">
      <c r="B43" s="7">
        <v>5</v>
      </c>
      <c r="C43" s="13">
        <v>90</v>
      </c>
      <c r="D43" s="13">
        <v>90</v>
      </c>
      <c r="E43" s="13">
        <v>90</v>
      </c>
      <c r="F43" s="13"/>
      <c r="G43" s="13">
        <v>72</v>
      </c>
      <c r="H43" s="1">
        <v>72</v>
      </c>
      <c r="I43" s="1">
        <v>72</v>
      </c>
      <c r="K43" s="1"/>
      <c r="L43" s="1"/>
    </row>
    <row r="44" spans="1:13" x14ac:dyDescent="0.25">
      <c r="B44" s="7"/>
      <c r="C44" s="7"/>
      <c r="D44" s="7"/>
      <c r="E44" s="9" t="s">
        <v>36</v>
      </c>
      <c r="F44" s="10">
        <f>AVERAGE(C39:E43)</f>
        <v>91.333333333333329</v>
      </c>
      <c r="G44" s="7"/>
      <c r="I44" s="9" t="s">
        <v>36</v>
      </c>
      <c r="J44" s="2">
        <f>AVERAGE(G39:I43)</f>
        <v>66</v>
      </c>
      <c r="K44" s="13"/>
      <c r="L44" s="1"/>
      <c r="M44" s="7"/>
    </row>
    <row r="45" spans="1:13" x14ac:dyDescent="0.25">
      <c r="B45" s="7"/>
      <c r="C45" s="7"/>
      <c r="D45" s="7"/>
      <c r="E45" s="9" t="s">
        <v>9</v>
      </c>
      <c r="F45" s="10">
        <f>STDEV(C39:E43)</f>
        <v>5.8391127832264127</v>
      </c>
      <c r="G45" s="7"/>
      <c r="I45" s="9" t="s">
        <v>9</v>
      </c>
      <c r="J45" s="2">
        <f>STDEV(G39:I43)</f>
        <v>7.9642056370093455</v>
      </c>
      <c r="K45" s="13"/>
      <c r="L45" s="1"/>
      <c r="M45" s="7"/>
    </row>
    <row r="46" spans="1:13" x14ac:dyDescent="0.25">
      <c r="A46" s="4" t="s">
        <v>1</v>
      </c>
      <c r="B46" s="7">
        <v>1</v>
      </c>
      <c r="C46" s="13">
        <v>124</v>
      </c>
      <c r="D46" s="13">
        <v>122</v>
      </c>
      <c r="E46" s="13">
        <v>122</v>
      </c>
      <c r="F46" s="13"/>
      <c r="G46" s="13">
        <v>96</v>
      </c>
      <c r="H46" s="1">
        <v>96</v>
      </c>
      <c r="I46" s="1">
        <v>96</v>
      </c>
      <c r="K46" s="1"/>
      <c r="L46" s="1"/>
    </row>
    <row r="47" spans="1:13" x14ac:dyDescent="0.25">
      <c r="B47" s="7">
        <v>2</v>
      </c>
      <c r="C47" s="13">
        <v>108</v>
      </c>
      <c r="D47" s="13">
        <v>108</v>
      </c>
      <c r="E47" s="13">
        <v>108</v>
      </c>
      <c r="F47" s="13"/>
      <c r="G47" s="13">
        <v>84</v>
      </c>
      <c r="H47" s="1">
        <v>84</v>
      </c>
      <c r="I47" s="1">
        <v>84</v>
      </c>
      <c r="K47" s="1"/>
      <c r="L47" s="1"/>
    </row>
    <row r="48" spans="1:13" x14ac:dyDescent="0.25">
      <c r="B48" s="7">
        <v>3</v>
      </c>
      <c r="C48" s="13">
        <v>106</v>
      </c>
      <c r="D48" s="13">
        <v>106</v>
      </c>
      <c r="E48" s="13">
        <v>106</v>
      </c>
      <c r="F48" s="13"/>
      <c r="G48" s="13">
        <v>78</v>
      </c>
      <c r="H48" s="1">
        <v>78</v>
      </c>
      <c r="I48" s="1">
        <v>78</v>
      </c>
      <c r="K48" s="1"/>
      <c r="L48" s="1"/>
    </row>
    <row r="49" spans="2:13" x14ac:dyDescent="0.25">
      <c r="B49" s="7">
        <v>4</v>
      </c>
      <c r="C49" s="13">
        <v>122</v>
      </c>
      <c r="D49" s="13">
        <v>124</v>
      </c>
      <c r="E49" s="13">
        <v>124</v>
      </c>
      <c r="F49" s="13"/>
      <c r="G49" s="13">
        <v>100</v>
      </c>
      <c r="H49" s="1">
        <v>98</v>
      </c>
      <c r="I49" s="1">
        <v>98</v>
      </c>
      <c r="K49" s="1"/>
      <c r="L49" s="1"/>
    </row>
    <row r="50" spans="2:13" x14ac:dyDescent="0.25">
      <c r="B50" s="7">
        <v>5</v>
      </c>
      <c r="C50" s="7">
        <v>114</v>
      </c>
      <c r="D50" s="7">
        <v>114</v>
      </c>
      <c r="E50" s="7">
        <v>116</v>
      </c>
      <c r="F50" s="7"/>
      <c r="G50" s="7">
        <v>84</v>
      </c>
      <c r="H50">
        <v>84</v>
      </c>
      <c r="I50">
        <v>84</v>
      </c>
      <c r="K50" s="1"/>
      <c r="L50" s="1"/>
    </row>
    <row r="51" spans="2:13" x14ac:dyDescent="0.25">
      <c r="E51" s="9" t="s">
        <v>36</v>
      </c>
      <c r="F51" s="2">
        <f>AVERAGE(C46:E50)</f>
        <v>114.93333333333334</v>
      </c>
      <c r="G51" s="7"/>
      <c r="I51" s="9" t="s">
        <v>36</v>
      </c>
      <c r="J51" s="2">
        <f>AVERAGE(G46:I50)</f>
        <v>88.13333333333334</v>
      </c>
      <c r="K51" s="13"/>
      <c r="L51" s="1"/>
      <c r="M51" s="7"/>
    </row>
    <row r="52" spans="2:13" x14ac:dyDescent="0.25">
      <c r="E52" s="9" t="s">
        <v>9</v>
      </c>
      <c r="F52" s="2">
        <f>STDEV(C46:E50)</f>
        <v>7.4782223505195073</v>
      </c>
      <c r="G52" s="7"/>
      <c r="I52" s="9" t="s">
        <v>9</v>
      </c>
      <c r="J52" s="2">
        <f>STDEV(G46:I50)</f>
        <v>8.1579642652061768</v>
      </c>
      <c r="K52" s="13"/>
      <c r="L52" s="1"/>
      <c r="M52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4" workbookViewId="0">
      <selection activeCell="A33" sqref="A28:A33"/>
    </sheetView>
  </sheetViews>
  <sheetFormatPr defaultRowHeight="15" x14ac:dyDescent="0.25"/>
  <sheetData>
    <row r="1" spans="1:8" x14ac:dyDescent="0.25">
      <c r="A1" s="11" t="s">
        <v>61</v>
      </c>
    </row>
    <row r="2" spans="1:8" x14ac:dyDescent="0.25">
      <c r="B2" s="4" t="s">
        <v>33</v>
      </c>
      <c r="C2" s="4"/>
      <c r="D2" s="4"/>
      <c r="F2" s="4" t="s">
        <v>34</v>
      </c>
      <c r="G2" s="4"/>
      <c r="H2" s="4"/>
    </row>
    <row r="3" spans="1:8" x14ac:dyDescent="0.25">
      <c r="A3" s="6" t="s">
        <v>35</v>
      </c>
      <c r="B3" s="3" t="s">
        <v>60</v>
      </c>
      <c r="C3" s="5" t="s">
        <v>15</v>
      </c>
      <c r="F3" s="3" t="s">
        <v>60</v>
      </c>
      <c r="G3" s="5" t="s">
        <v>15</v>
      </c>
    </row>
    <row r="4" spans="1:8" x14ac:dyDescent="0.25">
      <c r="A4">
        <v>1</v>
      </c>
      <c r="B4">
        <v>75.599999999999994</v>
      </c>
      <c r="C4">
        <v>81</v>
      </c>
      <c r="F4">
        <v>69</v>
      </c>
      <c r="G4">
        <v>57.599999999999994</v>
      </c>
    </row>
    <row r="5" spans="1:8" x14ac:dyDescent="0.25">
      <c r="A5">
        <v>1</v>
      </c>
      <c r="B5">
        <v>92.399999999999991</v>
      </c>
      <c r="C5">
        <v>73.8</v>
      </c>
      <c r="F5">
        <v>63.599999999999994</v>
      </c>
      <c r="G5">
        <v>56.4</v>
      </c>
    </row>
    <row r="6" spans="1:8" x14ac:dyDescent="0.25">
      <c r="A6">
        <v>1</v>
      </c>
      <c r="B6">
        <v>103.8</v>
      </c>
      <c r="C6">
        <v>84</v>
      </c>
      <c r="F6">
        <v>84</v>
      </c>
      <c r="G6">
        <v>62.4</v>
      </c>
    </row>
    <row r="7" spans="1:8" x14ac:dyDescent="0.25">
      <c r="A7">
        <v>1</v>
      </c>
      <c r="B7">
        <v>91.8</v>
      </c>
      <c r="C7">
        <v>75</v>
      </c>
      <c r="F7">
        <v>74.399999999999991</v>
      </c>
      <c r="G7">
        <v>46.8</v>
      </c>
    </row>
    <row r="8" spans="1:8" x14ac:dyDescent="0.25">
      <c r="A8">
        <v>1</v>
      </c>
      <c r="B8">
        <v>101.39999999999999</v>
      </c>
      <c r="C8">
        <v>82.8</v>
      </c>
      <c r="F8">
        <v>82.8</v>
      </c>
      <c r="G8">
        <v>55.8</v>
      </c>
    </row>
    <row r="9" spans="1:8" x14ac:dyDescent="0.25">
      <c r="A9">
        <v>1</v>
      </c>
      <c r="B9">
        <v>80.399999999999991</v>
      </c>
      <c r="C9">
        <v>61.8</v>
      </c>
      <c r="F9">
        <v>63.599999999999994</v>
      </c>
      <c r="G9">
        <v>45</v>
      </c>
    </row>
    <row r="10" spans="1:8" x14ac:dyDescent="0.25">
      <c r="A10">
        <v>2</v>
      </c>
      <c r="B10">
        <v>97.8</v>
      </c>
      <c r="C10">
        <v>77.399999999999991</v>
      </c>
      <c r="F10">
        <v>77.399999999999991</v>
      </c>
      <c r="G10">
        <v>49.199999999999996</v>
      </c>
    </row>
    <row r="11" spans="1:8" x14ac:dyDescent="0.25">
      <c r="A11">
        <v>2</v>
      </c>
      <c r="B11">
        <v>84</v>
      </c>
      <c r="C11">
        <v>69</v>
      </c>
      <c r="F11">
        <v>61.8</v>
      </c>
      <c r="G11">
        <v>49.8</v>
      </c>
    </row>
    <row r="12" spans="1:8" x14ac:dyDescent="0.25">
      <c r="A12">
        <v>2</v>
      </c>
      <c r="B12">
        <v>97.2</v>
      </c>
      <c r="C12">
        <v>75</v>
      </c>
      <c r="F12">
        <v>81.599999999999994</v>
      </c>
      <c r="G12">
        <v>61.199999999999996</v>
      </c>
    </row>
    <row r="13" spans="1:8" x14ac:dyDescent="0.25">
      <c r="A13">
        <v>2</v>
      </c>
      <c r="B13">
        <v>98.399999999999991</v>
      </c>
      <c r="C13">
        <v>79.8</v>
      </c>
      <c r="F13">
        <v>76.2</v>
      </c>
      <c r="G13">
        <v>61.8</v>
      </c>
    </row>
    <row r="14" spans="1:8" x14ac:dyDescent="0.25">
      <c r="A14">
        <v>2</v>
      </c>
      <c r="B14">
        <v>93.6</v>
      </c>
      <c r="C14">
        <v>73.8</v>
      </c>
      <c r="F14">
        <v>75</v>
      </c>
      <c r="G14">
        <v>56.4</v>
      </c>
    </row>
    <row r="15" spans="1:8" x14ac:dyDescent="0.25">
      <c r="A15">
        <v>2</v>
      </c>
      <c r="B15">
        <v>95.399999999999991</v>
      </c>
      <c r="C15">
        <v>78.599999999999994</v>
      </c>
      <c r="F15">
        <v>73.8</v>
      </c>
      <c r="G15">
        <v>60</v>
      </c>
    </row>
    <row r="16" spans="1:8" x14ac:dyDescent="0.25">
      <c r="A16">
        <v>3</v>
      </c>
      <c r="B16">
        <v>95.399999999999991</v>
      </c>
      <c r="C16">
        <v>84.6</v>
      </c>
      <c r="F16">
        <v>69.599999999999994</v>
      </c>
      <c r="G16">
        <v>61.199999999999996</v>
      </c>
    </row>
    <row r="17" spans="1:7" x14ac:dyDescent="0.25">
      <c r="A17">
        <v>3</v>
      </c>
      <c r="B17">
        <v>100.2</v>
      </c>
      <c r="C17">
        <v>74.399999999999991</v>
      </c>
      <c r="F17">
        <v>76.2</v>
      </c>
      <c r="G17">
        <v>55.8</v>
      </c>
    </row>
    <row r="18" spans="1:7" x14ac:dyDescent="0.25">
      <c r="A18">
        <v>3</v>
      </c>
      <c r="B18">
        <v>87.6</v>
      </c>
      <c r="C18">
        <v>73.2</v>
      </c>
      <c r="F18">
        <v>61.8</v>
      </c>
      <c r="G18">
        <v>48.6</v>
      </c>
    </row>
    <row r="19" spans="1:7" x14ac:dyDescent="0.25">
      <c r="A19">
        <v>3</v>
      </c>
      <c r="B19">
        <v>106.2</v>
      </c>
      <c r="C19">
        <v>82.2</v>
      </c>
      <c r="F19">
        <v>78</v>
      </c>
      <c r="G19">
        <v>60</v>
      </c>
    </row>
    <row r="20" spans="1:7" x14ac:dyDescent="0.25">
      <c r="A20">
        <v>3</v>
      </c>
      <c r="B20">
        <v>100.8</v>
      </c>
      <c r="C20">
        <v>84</v>
      </c>
      <c r="F20">
        <v>73.8</v>
      </c>
      <c r="G20">
        <v>60</v>
      </c>
    </row>
    <row r="21" spans="1:7" x14ac:dyDescent="0.25">
      <c r="A21">
        <v>3</v>
      </c>
      <c r="B21">
        <v>88.8</v>
      </c>
      <c r="C21">
        <v>85.8</v>
      </c>
      <c r="F21">
        <v>66</v>
      </c>
      <c r="G21">
        <v>58.199999999999996</v>
      </c>
    </row>
    <row r="22" spans="1:7" x14ac:dyDescent="0.25">
      <c r="A22">
        <v>4</v>
      </c>
      <c r="B22">
        <v>91.2</v>
      </c>
      <c r="C22">
        <v>79.2</v>
      </c>
      <c r="F22">
        <v>65.399999999999991</v>
      </c>
      <c r="G22">
        <v>52.8</v>
      </c>
    </row>
    <row r="23" spans="1:7" x14ac:dyDescent="0.25">
      <c r="A23">
        <v>4</v>
      </c>
      <c r="B23">
        <v>99.6</v>
      </c>
      <c r="C23">
        <v>81</v>
      </c>
      <c r="F23">
        <v>69</v>
      </c>
      <c r="G23">
        <v>60.599999999999994</v>
      </c>
    </row>
    <row r="24" spans="1:7" x14ac:dyDescent="0.25">
      <c r="A24">
        <v>4</v>
      </c>
      <c r="B24">
        <v>100.2</v>
      </c>
      <c r="C24">
        <v>78</v>
      </c>
      <c r="F24">
        <v>72.599999999999994</v>
      </c>
      <c r="G24">
        <v>58.8</v>
      </c>
    </row>
    <row r="25" spans="1:7" x14ac:dyDescent="0.25">
      <c r="A25">
        <v>4</v>
      </c>
      <c r="B25">
        <v>101.39999999999999</v>
      </c>
      <c r="C25">
        <v>71.399999999999991</v>
      </c>
      <c r="F25">
        <v>67.8</v>
      </c>
      <c r="G25">
        <v>57.599999999999994</v>
      </c>
    </row>
    <row r="26" spans="1:7" x14ac:dyDescent="0.25">
      <c r="A26">
        <v>4</v>
      </c>
      <c r="B26">
        <v>96</v>
      </c>
      <c r="C26">
        <v>77.399999999999991</v>
      </c>
      <c r="F26">
        <v>71.399999999999991</v>
      </c>
      <c r="G26">
        <v>61.8</v>
      </c>
    </row>
    <row r="27" spans="1:7" x14ac:dyDescent="0.25">
      <c r="A27">
        <v>4</v>
      </c>
      <c r="B27">
        <v>99</v>
      </c>
      <c r="C27">
        <v>70.2</v>
      </c>
      <c r="F27">
        <v>72</v>
      </c>
      <c r="G27">
        <v>55.8</v>
      </c>
    </row>
    <row r="28" spans="1:7" x14ac:dyDescent="0.25">
      <c r="A28">
        <v>5</v>
      </c>
      <c r="B28">
        <v>90</v>
      </c>
      <c r="C28">
        <v>85.2</v>
      </c>
      <c r="F28">
        <v>72.599999999999994</v>
      </c>
      <c r="G28">
        <v>61.8</v>
      </c>
    </row>
    <row r="29" spans="1:7" x14ac:dyDescent="0.25">
      <c r="A29">
        <v>5</v>
      </c>
      <c r="B29">
        <v>90.6</v>
      </c>
      <c r="C29">
        <v>69.599999999999994</v>
      </c>
      <c r="F29">
        <v>73.8</v>
      </c>
      <c r="G29">
        <v>57</v>
      </c>
    </row>
    <row r="30" spans="1:7" x14ac:dyDescent="0.25">
      <c r="A30">
        <v>5</v>
      </c>
      <c r="B30">
        <v>94.2</v>
      </c>
      <c r="C30">
        <v>78</v>
      </c>
      <c r="F30">
        <v>73.2</v>
      </c>
      <c r="G30">
        <v>60</v>
      </c>
    </row>
    <row r="31" spans="1:7" x14ac:dyDescent="0.25">
      <c r="A31">
        <v>5</v>
      </c>
      <c r="B31">
        <v>93</v>
      </c>
      <c r="C31">
        <v>85.8</v>
      </c>
      <c r="F31">
        <v>67.8</v>
      </c>
      <c r="G31">
        <v>66</v>
      </c>
    </row>
    <row r="32" spans="1:7" x14ac:dyDescent="0.25">
      <c r="A32">
        <v>5</v>
      </c>
      <c r="B32">
        <v>98.399999999999991</v>
      </c>
      <c r="C32">
        <v>82.8</v>
      </c>
      <c r="F32">
        <v>70.8</v>
      </c>
      <c r="G32">
        <v>59.4</v>
      </c>
    </row>
    <row r="33" spans="1:7" x14ac:dyDescent="0.25">
      <c r="A33">
        <v>5</v>
      </c>
      <c r="B33">
        <v>88.8</v>
      </c>
      <c r="C33">
        <v>76.8</v>
      </c>
      <c r="F33">
        <v>70.8</v>
      </c>
      <c r="G33">
        <v>56.4</v>
      </c>
    </row>
    <row r="35" spans="1:7" x14ac:dyDescent="0.25">
      <c r="A35" s="6" t="s">
        <v>8</v>
      </c>
      <c r="B35" s="2">
        <f>AVERAGE(B4:B33)</f>
        <v>94.44</v>
      </c>
      <c r="C35" s="2">
        <f>AVERAGE(C4:C33)</f>
        <v>77.720000000000027</v>
      </c>
      <c r="F35" s="2">
        <f>AVERAGE(F4:F33)</f>
        <v>71.86</v>
      </c>
      <c r="G35" s="2">
        <f>AVERAGE(G4:G33)</f>
        <v>57.139999999999993</v>
      </c>
    </row>
    <row r="36" spans="1:7" x14ac:dyDescent="0.25">
      <c r="A36" s="6" t="s">
        <v>9</v>
      </c>
      <c r="B36" s="2">
        <f>STDEV(B4:B33)</f>
        <v>6.8530184640759231</v>
      </c>
      <c r="C36" s="2">
        <f>STDEV(C4:C33)</f>
        <v>5.8230457725287996</v>
      </c>
      <c r="F36" s="2">
        <f>STDEV(F4:F33)</f>
        <v>5.7844381004494334</v>
      </c>
      <c r="G36" s="2">
        <f>STDEV(G4:G33)</f>
        <v>5.0117517069796857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Broodstock, etc.</vt:lpstr>
      <vt:lpstr>Reciprocal mating</vt:lpstr>
      <vt:lpstr>Egg mass characteristics</vt:lpstr>
      <vt:lpstr>Embryonic development</vt:lpstr>
      <vt:lpstr>Effects of temperature</vt:lpstr>
      <vt:lpstr>Veliger size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Weill</dc:creator>
  <cp:lastModifiedBy>Rael</cp:lastModifiedBy>
  <dcterms:created xsi:type="dcterms:W3CDTF">2013-12-16T15:57:47Z</dcterms:created>
  <dcterms:modified xsi:type="dcterms:W3CDTF">2016-12-23T09:23:41Z</dcterms:modified>
</cp:coreProperties>
</file>