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860"/>
  </bookViews>
  <sheets>
    <sheet name="Females" sheetId="1" r:id="rId1"/>
    <sheet name="Male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S4" i="1"/>
  <c r="M4" i="1"/>
  <c r="L20" i="1" l="1"/>
  <c r="I7" i="2" l="1"/>
  <c r="K7" i="2"/>
  <c r="J7" i="2"/>
  <c r="P8" i="1"/>
  <c r="Q8" i="1"/>
  <c r="F2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F3" i="2"/>
  <c r="P5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  <c r="K20" i="1"/>
  <c r="K21" i="1" s="1"/>
  <c r="R8" i="1" l="1"/>
  <c r="S8" i="1" s="1"/>
  <c r="R3" i="1"/>
  <c r="P3" i="1"/>
  <c r="J20" i="1"/>
  <c r="J21" i="1" s="1"/>
  <c r="Q10" i="1"/>
  <c r="R10" i="1"/>
  <c r="P10" i="1"/>
  <c r="Q9" i="1"/>
  <c r="R9" i="1"/>
  <c r="P9" i="1"/>
  <c r="Q7" i="1"/>
  <c r="R7" i="1"/>
  <c r="P7" i="1"/>
  <c r="Q6" i="1"/>
  <c r="R6" i="1"/>
  <c r="P6" i="1"/>
  <c r="Q5" i="1"/>
  <c r="Q3" i="1"/>
  <c r="J9" i="2"/>
  <c r="I9" i="2"/>
  <c r="K8" i="2"/>
  <c r="I8" i="2"/>
  <c r="J10" i="2"/>
  <c r="D23" i="2"/>
  <c r="K10" i="2"/>
  <c r="I10" i="2"/>
  <c r="J6" i="2"/>
  <c r="K6" i="2"/>
  <c r="I6" i="2"/>
  <c r="J5" i="2"/>
  <c r="K5" i="2"/>
  <c r="I5" i="2"/>
  <c r="J4" i="2"/>
  <c r="K4" i="2"/>
  <c r="I4" i="2"/>
  <c r="J3" i="2"/>
  <c r="K3" i="2"/>
  <c r="I3" i="2"/>
  <c r="E23" i="2"/>
  <c r="C23" i="2"/>
  <c r="S9" i="1" l="1"/>
  <c r="S5" i="1"/>
  <c r="S10" i="1"/>
  <c r="S6" i="1"/>
  <c r="S7" i="1"/>
  <c r="M20" i="1"/>
  <c r="L8" i="2"/>
  <c r="L6" i="2"/>
  <c r="L7" i="2"/>
  <c r="L5" i="2"/>
  <c r="L4" i="2"/>
  <c r="L10" i="2"/>
  <c r="R11" i="1"/>
  <c r="S3" i="1"/>
  <c r="Q11" i="1"/>
  <c r="P11" i="1"/>
  <c r="L9" i="2"/>
  <c r="L3" i="2"/>
  <c r="F23" i="2"/>
  <c r="K11" i="2"/>
  <c r="J11" i="2"/>
  <c r="I11" i="2"/>
  <c r="S11" i="1" l="1"/>
  <c r="L11" i="2"/>
</calcChain>
</file>

<file path=xl/sharedStrings.xml><?xml version="1.0" encoding="utf-8"?>
<sst xmlns="http://schemas.openxmlformats.org/spreadsheetml/2006/main" count="893" uniqueCount="200">
  <si>
    <t>Itatiba, SP</t>
  </si>
  <si>
    <t>Alt = 740 m</t>
  </si>
  <si>
    <t>BTB-1</t>
  </si>
  <si>
    <t>BTB-2</t>
  </si>
  <si>
    <t>BTB-3</t>
  </si>
  <si>
    <t>BTB-4</t>
  </si>
  <si>
    <t>BTB-5</t>
  </si>
  <si>
    <t>BTB-6</t>
  </si>
  <si>
    <t>BTB-7</t>
  </si>
  <si>
    <t>BTB-8</t>
  </si>
  <si>
    <t>BTB-9</t>
  </si>
  <si>
    <t>BTB-10</t>
  </si>
  <si>
    <t>BTB-11</t>
  </si>
  <si>
    <t>BTB-12</t>
  </si>
  <si>
    <t>BTB-13</t>
  </si>
  <si>
    <t>BTB-14</t>
  </si>
  <si>
    <t>BTB-15</t>
  </si>
  <si>
    <t>BTB-16</t>
  </si>
  <si>
    <t>BTB-17</t>
  </si>
  <si>
    <t>BTB-18</t>
  </si>
  <si>
    <t>BTB-19</t>
  </si>
  <si>
    <t>BTB-20</t>
  </si>
  <si>
    <t>BTB-21</t>
  </si>
  <si>
    <t>BTB-22</t>
  </si>
  <si>
    <t>BTB-23</t>
  </si>
  <si>
    <t>BTB-24</t>
  </si>
  <si>
    <t>BTB-25</t>
  </si>
  <si>
    <t>BTB-26</t>
  </si>
  <si>
    <t>BTB-27</t>
  </si>
  <si>
    <t>BTB-28</t>
  </si>
  <si>
    <t>BTB-29</t>
  </si>
  <si>
    <t>BTB-30</t>
  </si>
  <si>
    <t>BTB-31</t>
  </si>
  <si>
    <t>BTB-32</t>
  </si>
  <si>
    <t>BTB-33</t>
  </si>
  <si>
    <t>BTB-34</t>
  </si>
  <si>
    <t>BTB-36</t>
  </si>
  <si>
    <t>BTB-37</t>
  </si>
  <si>
    <t>BTB-38</t>
  </si>
  <si>
    <t>BTB-39</t>
  </si>
  <si>
    <t>BTB-40</t>
  </si>
  <si>
    <t>BTB-41</t>
  </si>
  <si>
    <t>BTB-42</t>
  </si>
  <si>
    <t>BTB-43</t>
  </si>
  <si>
    <t>BTB-44</t>
  </si>
  <si>
    <t>BTB-45</t>
  </si>
  <si>
    <t>BTB-46</t>
  </si>
  <si>
    <t>BTB-47</t>
  </si>
  <si>
    <t>BTB-48</t>
  </si>
  <si>
    <t>BTB-49</t>
  </si>
  <si>
    <t>BTB-50</t>
  </si>
  <si>
    <t>BTB-51</t>
  </si>
  <si>
    <t>BTB-52</t>
  </si>
  <si>
    <t>BTB-53</t>
  </si>
  <si>
    <t>BTB-54</t>
  </si>
  <si>
    <t>BTB-55</t>
  </si>
  <si>
    <t>BTB-56</t>
  </si>
  <si>
    <t>BTB-57</t>
  </si>
  <si>
    <t>BTB-58</t>
  </si>
  <si>
    <t>BTB-59</t>
  </si>
  <si>
    <t>BTB-60</t>
  </si>
  <si>
    <t>BTB-61</t>
  </si>
  <si>
    <t>BTB-62</t>
  </si>
  <si>
    <t>BTB-63</t>
  </si>
  <si>
    <t>BTB-64</t>
  </si>
  <si>
    <t>BTB-65</t>
  </si>
  <si>
    <t>BTB-66</t>
  </si>
  <si>
    <t>BTB-67</t>
  </si>
  <si>
    <t>BTB-68</t>
  </si>
  <si>
    <t>m1</t>
  </si>
  <si>
    <t>Hu</t>
  </si>
  <si>
    <t>Sc</t>
  </si>
  <si>
    <t>alc-ot2</t>
  </si>
  <si>
    <t>alc-ot1</t>
  </si>
  <si>
    <t>alc-ot3</t>
  </si>
  <si>
    <t>alc-ot4</t>
  </si>
  <si>
    <t>alc-ot5</t>
  </si>
  <si>
    <t>alc-ot6</t>
  </si>
  <si>
    <t>alc-ot7</t>
  </si>
  <si>
    <t>alc-ot8</t>
  </si>
  <si>
    <t>alc-ot9</t>
  </si>
  <si>
    <t>alc-ot10</t>
  </si>
  <si>
    <t>alc-ot11</t>
  </si>
  <si>
    <t>alc-ot12</t>
  </si>
  <si>
    <t>alc-ot13</t>
  </si>
  <si>
    <t>alc-ot14</t>
  </si>
  <si>
    <t>alc-ot15</t>
  </si>
  <si>
    <t>alc-ot16</t>
  </si>
  <si>
    <t>alc-ot17</t>
  </si>
  <si>
    <t>alc-ot18</t>
  </si>
  <si>
    <t>alc-ot19</t>
  </si>
  <si>
    <t>alc-ot20</t>
  </si>
  <si>
    <t>alc-ot21</t>
  </si>
  <si>
    <t>alc-ot22</t>
  </si>
  <si>
    <t>alc-ot23</t>
  </si>
  <si>
    <t>alc-ot24</t>
  </si>
  <si>
    <t>alc-ot25</t>
  </si>
  <si>
    <t>alc-ot26</t>
  </si>
  <si>
    <t>alc-ot27</t>
  </si>
  <si>
    <t>alc-ot28</t>
  </si>
  <si>
    <t>alc-ot29</t>
  </si>
  <si>
    <t>alc-ot30</t>
  </si>
  <si>
    <t>alc-ot31</t>
  </si>
  <si>
    <t>alc-ot32</t>
  </si>
  <si>
    <t>alc-ot33</t>
  </si>
  <si>
    <t>alc-ot34</t>
  </si>
  <si>
    <t>alc-ot35</t>
  </si>
  <si>
    <t>alc-ot36</t>
  </si>
  <si>
    <t>alc-ot37</t>
  </si>
  <si>
    <t>alc-ot38</t>
  </si>
  <si>
    <t>alc-ot39</t>
  </si>
  <si>
    <t>alc-ot40</t>
  </si>
  <si>
    <t>alc-ot41</t>
  </si>
  <si>
    <t>alc-ot42</t>
  </si>
  <si>
    <t>alc-ot43</t>
  </si>
  <si>
    <t>alc-ot44</t>
  </si>
  <si>
    <t>alc-ot45</t>
  </si>
  <si>
    <t>alc-ot46</t>
  </si>
  <si>
    <t>Total</t>
  </si>
  <si>
    <t>immigrans</t>
  </si>
  <si>
    <t>guarani</t>
  </si>
  <si>
    <t>tripunctata</t>
  </si>
  <si>
    <t>Zaprionus</t>
  </si>
  <si>
    <t>willistoni</t>
  </si>
  <si>
    <t>melanogaster</t>
  </si>
  <si>
    <t>Zapriounus</t>
  </si>
  <si>
    <t>D. mediopunctata</t>
  </si>
  <si>
    <t>D. paraguayensis</t>
  </si>
  <si>
    <t>D. cuaso</t>
  </si>
  <si>
    <t>D. paramediostriata</t>
  </si>
  <si>
    <t>D. fragilis</t>
  </si>
  <si>
    <t>D. johnstonae</t>
  </si>
  <si>
    <t>D. trifilum</t>
  </si>
  <si>
    <t>D. nappae</t>
  </si>
  <si>
    <t>D. polymorpha</t>
  </si>
  <si>
    <t>D. simulans</t>
  </si>
  <si>
    <t>D. suzukii</t>
  </si>
  <si>
    <t>D. willistoni</t>
  </si>
  <si>
    <t>D. maculifrons</t>
  </si>
  <si>
    <t>D. griseolineata</t>
  </si>
  <si>
    <t>D. immigrans</t>
  </si>
  <si>
    <t>Z. indianus</t>
  </si>
  <si>
    <t>D. bandeirantorum</t>
  </si>
  <si>
    <t>D. melanogaster</t>
  </si>
  <si>
    <t>D. nebulosa</t>
  </si>
  <si>
    <t>cardini</t>
  </si>
  <si>
    <t>ungrouped</t>
  </si>
  <si>
    <t>unindentified</t>
  </si>
  <si>
    <t>unindentified M1</t>
  </si>
  <si>
    <t>calloptera</t>
  </si>
  <si>
    <t>chk</t>
  </si>
  <si>
    <t>alc-ot47</t>
  </si>
  <si>
    <t>alc-ot48</t>
  </si>
  <si>
    <t>alc-ot50</t>
  </si>
  <si>
    <t>alc-ot49</t>
  </si>
  <si>
    <t>alc-ot51</t>
  </si>
  <si>
    <t>alc-ot52</t>
  </si>
  <si>
    <t>alc-ot53</t>
  </si>
  <si>
    <t>alc-ot54</t>
  </si>
  <si>
    <t>alc-ot55</t>
  </si>
  <si>
    <t>alc-ot56</t>
  </si>
  <si>
    <t>alc-ot58</t>
  </si>
  <si>
    <t>alc-ot59</t>
  </si>
  <si>
    <t>alc-ot60</t>
  </si>
  <si>
    <t>W 46°52.917'</t>
  </si>
  <si>
    <t>S 23°00.073'</t>
  </si>
  <si>
    <t>Collection BTB - Oct 22/2014</t>
  </si>
  <si>
    <t>Strain</t>
  </si>
  <si>
    <t>Species</t>
  </si>
  <si>
    <t>Treatment</t>
  </si>
  <si>
    <t>Observation</t>
  </si>
  <si>
    <t>group</t>
  </si>
  <si>
    <t>Group</t>
  </si>
  <si>
    <t>Hanseniaspora uvarum</t>
  </si>
  <si>
    <t>Saccharomyces cerevisiae</t>
  </si>
  <si>
    <t>groups</t>
  </si>
  <si>
    <t>Drosophila cuaso</t>
  </si>
  <si>
    <t>Marcos Batista</t>
  </si>
  <si>
    <t>Fabiana Uno/ Marcos Batista</t>
  </si>
  <si>
    <t>unidentified</t>
  </si>
  <si>
    <t>Lost isofemale.</t>
  </si>
  <si>
    <t>Responsable for species identification</t>
  </si>
  <si>
    <t>Isofemale identified by external morphology.</t>
  </si>
  <si>
    <t>Female identified by external morphology.</t>
  </si>
  <si>
    <t>Zaprionus indianus</t>
  </si>
  <si>
    <t>D. calloptera</t>
  </si>
  <si>
    <t>uninnoculated banana</t>
  </si>
  <si>
    <t>Female identified by F1 male external morphology.</t>
  </si>
  <si>
    <r>
      <t xml:space="preserve">Zapriounus </t>
    </r>
    <r>
      <rPr>
        <sz val="11"/>
        <color theme="1"/>
        <rFont val="Calibri"/>
        <family val="2"/>
        <scheme val="minor"/>
      </rPr>
      <t>(genus)</t>
    </r>
  </si>
  <si>
    <t>Bn</t>
  </si>
  <si>
    <r>
      <t xml:space="preserve">Hu - flies collected over banana baits inoculated with  </t>
    </r>
    <r>
      <rPr>
        <i/>
        <sz val="11"/>
        <color theme="1"/>
        <rFont val="Calibri"/>
        <family val="2"/>
        <scheme val="minor"/>
      </rPr>
      <t>Hanseniaspora uvarum.</t>
    </r>
  </si>
  <si>
    <r>
      <t xml:space="preserve">Sc - flies collected over banana baits inoculated with </t>
    </r>
    <r>
      <rPr>
        <i/>
        <sz val="11"/>
        <color theme="1"/>
        <rFont val="Calibri"/>
        <family val="2"/>
        <scheme val="minor"/>
      </rPr>
      <t>Saccharomyces cerevisiae.</t>
    </r>
  </si>
  <si>
    <t>Bn - flies collected over uninoculated banana baits.</t>
  </si>
  <si>
    <r>
      <t>List of drosofilids (females) collected over uninoculated banana baits and banana baits with</t>
    </r>
    <r>
      <rPr>
        <b/>
        <i/>
        <sz val="12"/>
        <color theme="1"/>
        <rFont val="Calibri"/>
        <family val="2"/>
        <scheme val="minor"/>
      </rPr>
      <t xml:space="preserve"> Hanseniaspora uvarum</t>
    </r>
    <r>
      <rPr>
        <b/>
        <sz val="12"/>
        <color theme="1"/>
        <rFont val="Calibri"/>
        <family val="2"/>
        <scheme val="minor"/>
      </rPr>
      <t xml:space="preserve"> and</t>
    </r>
    <r>
      <rPr>
        <b/>
        <i/>
        <sz val="12"/>
        <color theme="1"/>
        <rFont val="Calibri"/>
        <family val="2"/>
        <scheme val="minor"/>
      </rPr>
      <t xml:space="preserve"> Saccharomyces cerevisiae</t>
    </r>
    <r>
      <rPr>
        <b/>
        <sz val="12"/>
        <color theme="1"/>
        <rFont val="Calibri"/>
        <family val="2"/>
        <scheme val="minor"/>
      </rPr>
      <t>.</t>
    </r>
  </si>
  <si>
    <r>
      <t xml:space="preserve">m1 - Drosophila tripunctata </t>
    </r>
    <r>
      <rPr>
        <sz val="11"/>
        <color theme="1"/>
        <rFont val="Calibri"/>
        <family val="2"/>
        <scheme val="minor"/>
      </rPr>
      <t>specimen with one proeminent oral bristle.</t>
    </r>
  </si>
  <si>
    <r>
      <t xml:space="preserve">Zaprionus </t>
    </r>
    <r>
      <rPr>
        <sz val="11"/>
        <color theme="1"/>
        <rFont val="Calibri"/>
        <family val="2"/>
        <scheme val="minor"/>
      </rPr>
      <t>(genus)</t>
    </r>
  </si>
  <si>
    <t>Drosophila polymorpha</t>
  </si>
  <si>
    <r>
      <t>List of drosofilids (males) collected over uninoculated banana baits and banana baits with</t>
    </r>
    <r>
      <rPr>
        <b/>
        <i/>
        <sz val="12"/>
        <color theme="1"/>
        <rFont val="Calibri"/>
        <family val="2"/>
        <scheme val="minor"/>
      </rPr>
      <t xml:space="preserve"> Hanseniaspora uvarum</t>
    </r>
    <r>
      <rPr>
        <b/>
        <sz val="12"/>
        <color theme="1"/>
        <rFont val="Calibri"/>
        <family val="2"/>
        <scheme val="minor"/>
      </rPr>
      <t xml:space="preserve"> and</t>
    </r>
    <r>
      <rPr>
        <b/>
        <i/>
        <sz val="12"/>
        <color theme="1"/>
        <rFont val="Calibri"/>
        <family val="2"/>
        <scheme val="minor"/>
      </rPr>
      <t xml:space="preserve"> Saccharomyces cerevisiae</t>
    </r>
    <r>
      <rPr>
        <b/>
        <sz val="12"/>
        <color theme="1"/>
        <rFont val="Calibri"/>
        <family val="2"/>
        <scheme val="minor"/>
      </rPr>
      <t>.</t>
    </r>
  </si>
  <si>
    <t>Marcos Batista is responsable for species identification.</t>
  </si>
  <si>
    <t>F1 male stored without aedeagus.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</si>
</sst>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2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0" borderId="0" xfId="0" applyFill="1" applyBorder="1"/>
    <xf numFmtId="0" fontId="0" fillId="4" borderId="18" xfId="0" applyFill="1" applyBorder="1"/>
    <xf numFmtId="0" fontId="0" fillId="4" borderId="0" xfId="0" applyFill="1"/>
    <xf numFmtId="0" fontId="0" fillId="3" borderId="4" xfId="0" applyFill="1" applyBorder="1"/>
    <xf numFmtId="0" fontId="0" fillId="4" borderId="4" xfId="0" applyFill="1" applyBorder="1"/>
    <xf numFmtId="0" fontId="0" fillId="0" borderId="29" xfId="0" applyBorder="1"/>
    <xf numFmtId="0" fontId="0" fillId="0" borderId="31" xfId="0" applyBorder="1"/>
    <xf numFmtId="0" fontId="0" fillId="0" borderId="35" xfId="0" applyFill="1" applyBorder="1"/>
    <xf numFmtId="0" fontId="0" fillId="0" borderId="37" xfId="0" applyBorder="1"/>
    <xf numFmtId="0" fontId="0" fillId="3" borderId="2" xfId="0" applyFill="1" applyBorder="1"/>
    <xf numFmtId="0" fontId="0" fillId="3" borderId="19" xfId="0" applyFill="1" applyBorder="1"/>
    <xf numFmtId="0" fontId="0" fillId="2" borderId="27" xfId="0" applyFill="1" applyBorder="1"/>
    <xf numFmtId="0" fontId="0" fillId="2" borderId="18" xfId="0" applyFill="1" applyBorder="1"/>
    <xf numFmtId="0" fontId="0" fillId="4" borderId="5" xfId="0" applyFill="1" applyBorder="1"/>
    <xf numFmtId="0" fontId="0" fillId="4" borderId="27" xfId="0" applyFill="1" applyBorder="1"/>
    <xf numFmtId="0" fontId="1" fillId="0" borderId="32" xfId="0" applyFont="1" applyBorder="1"/>
    <xf numFmtId="0" fontId="1" fillId="0" borderId="38" xfId="0" applyFont="1" applyBorder="1"/>
    <xf numFmtId="0" fontId="1" fillId="2" borderId="39" xfId="0" applyFont="1" applyFill="1" applyBorder="1"/>
    <xf numFmtId="0" fontId="1" fillId="3" borderId="38" xfId="0" applyFont="1" applyFill="1" applyBorder="1"/>
    <xf numFmtId="0" fontId="1" fillId="4" borderId="39" xfId="0" applyFont="1" applyFill="1" applyBorder="1"/>
    <xf numFmtId="0" fontId="1" fillId="0" borderId="40" xfId="0" applyFont="1" applyBorder="1"/>
    <xf numFmtId="0" fontId="1" fillId="0" borderId="20" xfId="0" applyFont="1" applyBorder="1"/>
    <xf numFmtId="0" fontId="1" fillId="0" borderId="8" xfId="0" applyFont="1" applyBorder="1"/>
    <xf numFmtId="0" fontId="1" fillId="2" borderId="7" xfId="0" applyFont="1" applyFill="1" applyBorder="1"/>
    <xf numFmtId="0" fontId="1" fillId="3" borderId="8" xfId="0" applyFont="1" applyFill="1" applyBorder="1"/>
    <xf numFmtId="0" fontId="1" fillId="4" borderId="7" xfId="0" applyFont="1" applyFill="1" applyBorder="1"/>
    <xf numFmtId="0" fontId="1" fillId="0" borderId="28" xfId="0" applyFont="1" applyBorder="1"/>
    <xf numFmtId="0" fontId="2" fillId="0" borderId="21" xfId="0" applyFont="1" applyFill="1" applyBorder="1"/>
    <xf numFmtId="0" fontId="2" fillId="0" borderId="4" xfId="0" applyFont="1" applyFill="1" applyBorder="1"/>
    <xf numFmtId="0" fontId="2" fillId="0" borderId="22" xfId="0" applyFont="1" applyBorder="1"/>
    <xf numFmtId="0" fontId="2" fillId="0" borderId="1" xfId="0" applyFont="1" applyBorder="1"/>
    <xf numFmtId="0" fontId="2" fillId="0" borderId="36" xfId="0" applyFont="1" applyBorder="1"/>
    <xf numFmtId="0" fontId="2" fillId="0" borderId="2" xfId="0" applyFont="1" applyBorder="1"/>
    <xf numFmtId="0" fontId="1" fillId="2" borderId="33" xfId="0" applyFont="1" applyFill="1" applyBorder="1"/>
    <xf numFmtId="0" fontId="1" fillId="3" borderId="26" xfId="0" applyFont="1" applyFill="1" applyBorder="1"/>
    <xf numFmtId="0" fontId="1" fillId="4" borderId="24" xfId="0" applyFont="1" applyFill="1" applyBorder="1"/>
    <xf numFmtId="0" fontId="1" fillId="0" borderId="34" xfId="0" applyFont="1" applyBorder="1"/>
    <xf numFmtId="0" fontId="1" fillId="0" borderId="6" xfId="0" applyFont="1" applyBorder="1"/>
    <xf numFmtId="0" fontId="0" fillId="0" borderId="41" xfId="0" applyFill="1" applyBorder="1"/>
    <xf numFmtId="0" fontId="0" fillId="4" borderId="42" xfId="0" applyFill="1" applyBorder="1"/>
    <xf numFmtId="0" fontId="0" fillId="3" borderId="12" xfId="0" applyFill="1" applyBorder="1"/>
    <xf numFmtId="0" fontId="0" fillId="3" borderId="3" xfId="0" applyFill="1" applyBorder="1"/>
    <xf numFmtId="0" fontId="0" fillId="3" borderId="0" xfId="0" applyFill="1"/>
    <xf numFmtId="0" fontId="1" fillId="4" borderId="8" xfId="0" applyFont="1" applyFill="1" applyBorder="1"/>
    <xf numFmtId="0" fontId="1" fillId="0" borderId="9" xfId="0" applyFont="1" applyBorder="1"/>
    <xf numFmtId="0" fontId="1" fillId="0" borderId="23" xfId="0" applyFont="1" applyBorder="1"/>
    <xf numFmtId="0" fontId="1" fillId="0" borderId="26" xfId="0" applyFont="1" applyFill="1" applyBorder="1"/>
    <xf numFmtId="0" fontId="1" fillId="2" borderId="24" xfId="0" applyFont="1" applyFill="1" applyBorder="1"/>
    <xf numFmtId="0" fontId="1" fillId="4" borderId="26" xfId="0" applyFont="1" applyFill="1" applyBorder="1"/>
    <xf numFmtId="0" fontId="1" fillId="0" borderId="25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21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30" xfId="0" applyFont="1" applyBorder="1"/>
    <xf numFmtId="0" fontId="2" fillId="2" borderId="5" xfId="0" applyFont="1" applyFill="1" applyBorder="1"/>
    <xf numFmtId="0" fontId="3" fillId="0" borderId="0" xfId="0" applyFont="1"/>
    <xf numFmtId="0" fontId="2" fillId="0" borderId="0" xfId="0" applyFont="1"/>
    <xf numFmtId="0" fontId="2" fillId="3" borderId="3" xfId="0" applyFont="1" applyFill="1" applyBorder="1"/>
    <xf numFmtId="0" fontId="2" fillId="4" borderId="3" xfId="0" applyFont="1" applyFill="1" applyBorder="1"/>
    <xf numFmtId="0" fontId="2" fillId="4" borderId="18" xfId="0" applyFont="1" applyFill="1" applyBorder="1"/>
    <xf numFmtId="0" fontId="2" fillId="4" borderId="15" xfId="0" applyFont="1" applyFill="1" applyBorder="1"/>
    <xf numFmtId="0" fontId="0" fillId="0" borderId="7" xfId="0" applyFont="1" applyBorder="1"/>
    <xf numFmtId="0" fontId="2" fillId="2" borderId="11" xfId="0" applyFont="1" applyFill="1" applyBorder="1"/>
    <xf numFmtId="0" fontId="2" fillId="2" borderId="13" xfId="0" applyFont="1" applyFill="1" applyBorder="1"/>
    <xf numFmtId="0" fontId="2" fillId="3" borderId="13" xfId="0" applyFont="1" applyFill="1" applyBorder="1"/>
    <xf numFmtId="0" fontId="2" fillId="4" borderId="13" xfId="0" applyFont="1" applyFill="1" applyBorder="1"/>
    <xf numFmtId="0" fontId="2" fillId="4" borderId="17" xfId="0" applyFont="1" applyFill="1" applyBorder="1"/>
    <xf numFmtId="0" fontId="0" fillId="0" borderId="9" xfId="0" applyFont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4" borderId="16" xfId="0" applyFont="1" applyFill="1" applyBorder="1"/>
    <xf numFmtId="0" fontId="0" fillId="0" borderId="8" xfId="0" applyFont="1" applyBorder="1"/>
    <xf numFmtId="0" fontId="0" fillId="2" borderId="4" xfId="0" applyFont="1" applyFill="1" applyBorder="1"/>
    <xf numFmtId="0" fontId="4" fillId="0" borderId="0" xfId="0" applyFont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FFCC00"/>
      <color rgb="FF66FFFF"/>
      <color rgb="FFE1BEFE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tabSelected="1" workbookViewId="0">
      <selection activeCell="M33" sqref="M33"/>
    </sheetView>
  </sheetViews>
  <sheetFormatPr defaultRowHeight="15" x14ac:dyDescent="0.25"/>
  <cols>
    <col min="1" max="1" width="10.85546875" customWidth="1"/>
    <col min="2" max="2" width="16.85546875" style="78" bestFit="1" customWidth="1"/>
    <col min="3" max="3" width="24.140625" style="78" bestFit="1" customWidth="1"/>
    <col min="4" max="4" width="41.7109375" bestFit="1" customWidth="1"/>
    <col min="5" max="5" width="35.5703125" bestFit="1" customWidth="1"/>
    <col min="6" max="6" width="13.28515625" style="78" bestFit="1" customWidth="1"/>
    <col min="7" max="7" width="4.5703125" customWidth="1"/>
    <col min="8" max="8" width="18" bestFit="1" customWidth="1"/>
    <col min="9" max="9" width="13.28515625" bestFit="1" customWidth="1"/>
    <col min="10" max="10" width="4.42578125" bestFit="1" customWidth="1"/>
    <col min="11" max="11" width="3.42578125" bestFit="1" customWidth="1"/>
    <col min="12" max="12" width="3.7109375" bestFit="1" customWidth="1"/>
    <col min="13" max="13" width="5.42578125" bestFit="1" customWidth="1"/>
    <col min="14" max="14" width="5.7109375" customWidth="1"/>
    <col min="15" max="15" width="13.28515625" bestFit="1" customWidth="1"/>
  </cols>
  <sheetData>
    <row r="1" spans="1:19" ht="15.75" thickBot="1" x14ac:dyDescent="0.3">
      <c r="A1" s="3" t="s">
        <v>166</v>
      </c>
      <c r="B1" s="77"/>
      <c r="C1" s="77"/>
      <c r="D1" s="3"/>
    </row>
    <row r="2" spans="1:19" x14ac:dyDescent="0.25">
      <c r="A2" s="3" t="s">
        <v>0</v>
      </c>
      <c r="B2" s="77" t="s">
        <v>165</v>
      </c>
      <c r="C2" s="77" t="s">
        <v>164</v>
      </c>
      <c r="H2" s="41" t="s">
        <v>168</v>
      </c>
      <c r="I2" s="42" t="s">
        <v>172</v>
      </c>
      <c r="J2" s="43" t="s">
        <v>189</v>
      </c>
      <c r="K2" s="44" t="s">
        <v>70</v>
      </c>
      <c r="L2" s="63" t="s">
        <v>71</v>
      </c>
      <c r="M2" s="64" t="s">
        <v>118</v>
      </c>
      <c r="O2" t="s">
        <v>175</v>
      </c>
      <c r="P2" t="s">
        <v>189</v>
      </c>
      <c r="Q2" t="s">
        <v>70</v>
      </c>
      <c r="R2" t="s">
        <v>71</v>
      </c>
      <c r="S2" t="s">
        <v>118</v>
      </c>
    </row>
    <row r="3" spans="1:19" x14ac:dyDescent="0.25">
      <c r="A3" s="3" t="s">
        <v>1</v>
      </c>
      <c r="B3" s="77"/>
      <c r="C3" s="77"/>
      <c r="D3" s="3"/>
      <c r="H3" s="72" t="s">
        <v>149</v>
      </c>
      <c r="I3" s="73" t="s">
        <v>149</v>
      </c>
      <c r="J3" s="8">
        <v>0</v>
      </c>
      <c r="K3" s="23">
        <v>0</v>
      </c>
      <c r="L3" s="24">
        <v>2</v>
      </c>
      <c r="M3" s="70">
        <f>SUM(J3:L3)</f>
        <v>2</v>
      </c>
      <c r="O3" t="s">
        <v>149</v>
      </c>
      <c r="P3">
        <f>J3</f>
        <v>0</v>
      </c>
      <c r="Q3">
        <f>K3</f>
        <v>0</v>
      </c>
      <c r="R3">
        <f>L3</f>
        <v>2</v>
      </c>
      <c r="S3">
        <f>SUM(P3:R3)</f>
        <v>2</v>
      </c>
    </row>
    <row r="4" spans="1:19" ht="16.5" thickBot="1" x14ac:dyDescent="0.3">
      <c r="A4" s="95" t="s">
        <v>193</v>
      </c>
      <c r="H4" s="72" t="s">
        <v>134</v>
      </c>
      <c r="I4" s="73" t="s">
        <v>145</v>
      </c>
      <c r="J4" s="8">
        <v>0</v>
      </c>
      <c r="K4" s="23">
        <v>1</v>
      </c>
      <c r="L4" s="24">
        <v>1</v>
      </c>
      <c r="M4" s="71">
        <f t="shared" ref="M4:M20" si="0">SUM(J4:L4)</f>
        <v>2</v>
      </c>
      <c r="O4" t="s">
        <v>145</v>
      </c>
      <c r="P4">
        <v>0</v>
      </c>
      <c r="Q4">
        <v>1</v>
      </c>
      <c r="R4">
        <v>1</v>
      </c>
      <c r="S4">
        <f t="shared" ref="S4:S11" si="1">SUM(P4:R4)</f>
        <v>2</v>
      </c>
    </row>
    <row r="5" spans="1:19" x14ac:dyDescent="0.25">
      <c r="A5" s="4" t="s">
        <v>167</v>
      </c>
      <c r="B5" s="83" t="s">
        <v>168</v>
      </c>
      <c r="C5" s="93" t="s">
        <v>169</v>
      </c>
      <c r="D5" s="5" t="s">
        <v>170</v>
      </c>
      <c r="E5" s="6" t="s">
        <v>181</v>
      </c>
      <c r="F5" s="89" t="s">
        <v>171</v>
      </c>
      <c r="G5" s="20" t="s">
        <v>150</v>
      </c>
      <c r="H5" s="49" t="s">
        <v>139</v>
      </c>
      <c r="I5" s="50" t="s">
        <v>120</v>
      </c>
      <c r="J5" s="11">
        <v>0</v>
      </c>
      <c r="K5" s="13">
        <v>5</v>
      </c>
      <c r="L5" s="16">
        <v>8</v>
      </c>
      <c r="M5" s="71">
        <f t="shared" si="0"/>
        <v>13</v>
      </c>
      <c r="O5" t="s">
        <v>120</v>
      </c>
      <c r="P5">
        <f>J5+J6+J7</f>
        <v>0</v>
      </c>
      <c r="Q5">
        <f>K5+K6+K7</f>
        <v>10</v>
      </c>
      <c r="R5">
        <f>L5+L6+L7</f>
        <v>13</v>
      </c>
      <c r="S5">
        <f t="shared" si="1"/>
        <v>23</v>
      </c>
    </row>
    <row r="6" spans="1:19" x14ac:dyDescent="0.25">
      <c r="A6" s="7" t="s">
        <v>62</v>
      </c>
      <c r="B6" s="76" t="s">
        <v>176</v>
      </c>
      <c r="C6" s="94" t="s">
        <v>186</v>
      </c>
      <c r="D6" s="8" t="s">
        <v>199</v>
      </c>
      <c r="E6" s="9" t="s">
        <v>177</v>
      </c>
      <c r="F6" s="84" t="s">
        <v>121</v>
      </c>
      <c r="G6">
        <v>1</v>
      </c>
      <c r="H6" s="49" t="s">
        <v>138</v>
      </c>
      <c r="I6" s="50" t="s">
        <v>120</v>
      </c>
      <c r="J6" s="11">
        <v>0</v>
      </c>
      <c r="K6" s="13">
        <v>1</v>
      </c>
      <c r="L6" s="16">
        <v>3</v>
      </c>
      <c r="M6" s="71">
        <f t="shared" si="0"/>
        <v>4</v>
      </c>
      <c r="O6" t="s">
        <v>119</v>
      </c>
      <c r="P6">
        <f>J8</f>
        <v>0</v>
      </c>
      <c r="Q6">
        <f>K8</f>
        <v>3</v>
      </c>
      <c r="R6">
        <f>L8</f>
        <v>0</v>
      </c>
      <c r="S6">
        <f t="shared" si="1"/>
        <v>3</v>
      </c>
    </row>
    <row r="7" spans="1:19" x14ac:dyDescent="0.25">
      <c r="A7" s="7" t="s">
        <v>48</v>
      </c>
      <c r="B7" s="76" t="s">
        <v>126</v>
      </c>
      <c r="C7" s="94" t="s">
        <v>186</v>
      </c>
      <c r="D7" s="8" t="s">
        <v>199</v>
      </c>
      <c r="E7" s="9" t="s">
        <v>178</v>
      </c>
      <c r="F7" s="84" t="s">
        <v>121</v>
      </c>
      <c r="G7">
        <v>2</v>
      </c>
      <c r="H7" s="49" t="s">
        <v>147</v>
      </c>
      <c r="I7" s="50" t="s">
        <v>120</v>
      </c>
      <c r="J7" s="11">
        <v>0</v>
      </c>
      <c r="K7" s="13">
        <v>4</v>
      </c>
      <c r="L7" s="16">
        <v>2</v>
      </c>
      <c r="M7" s="71">
        <f t="shared" si="0"/>
        <v>6</v>
      </c>
      <c r="O7" t="s">
        <v>124</v>
      </c>
      <c r="P7">
        <f>J9+J10</f>
        <v>0</v>
      </c>
      <c r="Q7">
        <f>K9+K10</f>
        <v>5</v>
      </c>
      <c r="R7">
        <f>L9+L10</f>
        <v>4</v>
      </c>
      <c r="S7">
        <f t="shared" si="1"/>
        <v>9</v>
      </c>
    </row>
    <row r="8" spans="1:19" x14ac:dyDescent="0.25">
      <c r="A8" s="7" t="s">
        <v>161</v>
      </c>
      <c r="B8" s="76" t="s">
        <v>179</v>
      </c>
      <c r="C8" s="94" t="s">
        <v>186</v>
      </c>
      <c r="D8" s="8" t="s">
        <v>180</v>
      </c>
      <c r="E8" s="9" t="s">
        <v>177</v>
      </c>
      <c r="F8" s="84" t="s">
        <v>121</v>
      </c>
      <c r="G8">
        <v>3</v>
      </c>
      <c r="H8" s="49" t="s">
        <v>140</v>
      </c>
      <c r="I8" s="50" t="s">
        <v>119</v>
      </c>
      <c r="J8" s="11">
        <v>0</v>
      </c>
      <c r="K8" s="13">
        <v>3</v>
      </c>
      <c r="L8" s="16">
        <v>0</v>
      </c>
      <c r="M8" s="71">
        <f t="shared" si="0"/>
        <v>3</v>
      </c>
      <c r="O8" t="s">
        <v>121</v>
      </c>
      <c r="P8">
        <f>J12+J11+J13+J14+J15+J16</f>
        <v>3</v>
      </c>
      <c r="Q8">
        <f>K12+K11+K13+K14+K15+K16</f>
        <v>14</v>
      </c>
      <c r="R8">
        <f>L12+L11+L13+L14+L15+L16</f>
        <v>32</v>
      </c>
      <c r="S8">
        <f t="shared" si="1"/>
        <v>49</v>
      </c>
    </row>
    <row r="9" spans="1:19" x14ac:dyDescent="0.25">
      <c r="A9" s="7" t="s">
        <v>162</v>
      </c>
      <c r="B9" s="76" t="s">
        <v>179</v>
      </c>
      <c r="C9" s="94" t="s">
        <v>186</v>
      </c>
      <c r="D9" s="8" t="s">
        <v>180</v>
      </c>
      <c r="E9" s="9" t="s">
        <v>177</v>
      </c>
      <c r="F9" s="84" t="s">
        <v>123</v>
      </c>
      <c r="G9">
        <v>4</v>
      </c>
      <c r="H9" s="49" t="s">
        <v>135</v>
      </c>
      <c r="I9" s="50" t="s">
        <v>124</v>
      </c>
      <c r="J9" s="11">
        <v>0</v>
      </c>
      <c r="K9" s="13">
        <v>5</v>
      </c>
      <c r="L9" s="16">
        <v>3</v>
      </c>
      <c r="M9" s="71">
        <f t="shared" si="0"/>
        <v>8</v>
      </c>
      <c r="O9" t="s">
        <v>123</v>
      </c>
      <c r="P9">
        <f>J17+J18</f>
        <v>2</v>
      </c>
      <c r="Q9">
        <f>K17+K18</f>
        <v>30</v>
      </c>
      <c r="R9">
        <f>L17+L18</f>
        <v>5</v>
      </c>
      <c r="S9">
        <f t="shared" si="1"/>
        <v>37</v>
      </c>
    </row>
    <row r="10" spans="1:19" x14ac:dyDescent="0.25">
      <c r="A10" s="10" t="s">
        <v>163</v>
      </c>
      <c r="B10" s="76" t="s">
        <v>179</v>
      </c>
      <c r="C10" s="94" t="s">
        <v>186</v>
      </c>
      <c r="D10" s="11" t="s">
        <v>180</v>
      </c>
      <c r="E10" s="9" t="s">
        <v>177</v>
      </c>
      <c r="F10" s="85" t="s">
        <v>123</v>
      </c>
      <c r="G10">
        <v>5</v>
      </c>
      <c r="H10" s="49" t="s">
        <v>136</v>
      </c>
      <c r="I10" s="50" t="s">
        <v>124</v>
      </c>
      <c r="J10" s="11">
        <v>0</v>
      </c>
      <c r="K10" s="13">
        <v>0</v>
      </c>
      <c r="L10" s="16">
        <v>1</v>
      </c>
      <c r="M10" s="71">
        <f t="shared" si="0"/>
        <v>1</v>
      </c>
      <c r="O10" t="s">
        <v>125</v>
      </c>
      <c r="P10">
        <f>J19</f>
        <v>0</v>
      </c>
      <c r="Q10">
        <f>K19</f>
        <v>2</v>
      </c>
      <c r="R10">
        <f>L19</f>
        <v>0</v>
      </c>
      <c r="S10">
        <f t="shared" si="1"/>
        <v>2</v>
      </c>
    </row>
    <row r="11" spans="1:19" x14ac:dyDescent="0.25">
      <c r="A11" s="60" t="s">
        <v>116</v>
      </c>
      <c r="B11" s="79" t="s">
        <v>134</v>
      </c>
      <c r="C11" s="90" t="s">
        <v>173</v>
      </c>
      <c r="D11" s="61" t="s">
        <v>182</v>
      </c>
      <c r="E11" s="13" t="s">
        <v>177</v>
      </c>
      <c r="F11" s="86" t="s">
        <v>145</v>
      </c>
      <c r="G11">
        <v>1</v>
      </c>
      <c r="H11" s="49" t="s">
        <v>148</v>
      </c>
      <c r="I11" s="50" t="s">
        <v>121</v>
      </c>
      <c r="J11" s="11">
        <v>0</v>
      </c>
      <c r="K11" s="13">
        <v>3</v>
      </c>
      <c r="L11" s="16">
        <v>11</v>
      </c>
      <c r="M11" s="71">
        <f t="shared" si="0"/>
        <v>14</v>
      </c>
      <c r="O11" t="s">
        <v>118</v>
      </c>
      <c r="P11">
        <f>SUM(P3:P10)</f>
        <v>5</v>
      </c>
      <c r="Q11">
        <f>SUM(Q3:Q10)</f>
        <v>65</v>
      </c>
      <c r="R11">
        <f>SUM(R3:R10)</f>
        <v>57</v>
      </c>
      <c r="S11">
        <f t="shared" si="1"/>
        <v>127</v>
      </c>
    </row>
    <row r="12" spans="1:19" x14ac:dyDescent="0.25">
      <c r="A12" s="60" t="s">
        <v>77</v>
      </c>
      <c r="B12" s="79" t="s">
        <v>139</v>
      </c>
      <c r="C12" s="90" t="s">
        <v>173</v>
      </c>
      <c r="D12" s="61" t="s">
        <v>182</v>
      </c>
      <c r="E12" s="13" t="s">
        <v>177</v>
      </c>
      <c r="F12" s="86" t="s">
        <v>120</v>
      </c>
      <c r="G12">
        <v>2</v>
      </c>
      <c r="H12" s="49" t="s">
        <v>128</v>
      </c>
      <c r="I12" s="50" t="s">
        <v>121</v>
      </c>
      <c r="J12" s="11">
        <v>1</v>
      </c>
      <c r="K12" s="13">
        <v>0</v>
      </c>
      <c r="L12" s="16">
        <v>0</v>
      </c>
      <c r="M12" s="71">
        <f t="shared" si="0"/>
        <v>1</v>
      </c>
    </row>
    <row r="13" spans="1:19" x14ac:dyDescent="0.25">
      <c r="A13" s="60" t="s">
        <v>78</v>
      </c>
      <c r="B13" s="79" t="s">
        <v>139</v>
      </c>
      <c r="C13" s="90" t="s">
        <v>173</v>
      </c>
      <c r="D13" s="61" t="s">
        <v>182</v>
      </c>
      <c r="E13" s="13" t="s">
        <v>177</v>
      </c>
      <c r="F13" s="86" t="s">
        <v>120</v>
      </c>
      <c r="G13">
        <v>3</v>
      </c>
      <c r="H13" s="49" t="s">
        <v>126</v>
      </c>
      <c r="I13" s="50" t="s">
        <v>121</v>
      </c>
      <c r="J13" s="11">
        <v>1</v>
      </c>
      <c r="K13" s="13">
        <v>2</v>
      </c>
      <c r="L13" s="16">
        <v>4</v>
      </c>
      <c r="M13" s="71">
        <f t="shared" si="0"/>
        <v>7</v>
      </c>
    </row>
    <row r="14" spans="1:19" x14ac:dyDescent="0.25">
      <c r="A14" s="60" t="s">
        <v>79</v>
      </c>
      <c r="B14" s="79" t="s">
        <v>139</v>
      </c>
      <c r="C14" s="90" t="s">
        <v>173</v>
      </c>
      <c r="D14" s="61" t="s">
        <v>182</v>
      </c>
      <c r="E14" s="13" t="s">
        <v>177</v>
      </c>
      <c r="F14" s="86" t="s">
        <v>120</v>
      </c>
      <c r="G14">
        <v>4</v>
      </c>
      <c r="H14" s="49" t="s">
        <v>127</v>
      </c>
      <c r="I14" s="50" t="s">
        <v>121</v>
      </c>
      <c r="J14" s="11">
        <v>0</v>
      </c>
      <c r="K14" s="13">
        <v>2</v>
      </c>
      <c r="L14" s="16">
        <v>2</v>
      </c>
      <c r="M14" s="71">
        <f t="shared" si="0"/>
        <v>4</v>
      </c>
      <c r="O14" t="s">
        <v>192</v>
      </c>
    </row>
    <row r="15" spans="1:19" x14ac:dyDescent="0.25">
      <c r="A15" s="60" t="s">
        <v>52</v>
      </c>
      <c r="B15" s="79" t="s">
        <v>139</v>
      </c>
      <c r="C15" s="90" t="s">
        <v>173</v>
      </c>
      <c r="D15" s="61" t="s">
        <v>182</v>
      </c>
      <c r="E15" s="13" t="s">
        <v>177</v>
      </c>
      <c r="F15" s="86" t="s">
        <v>120</v>
      </c>
      <c r="G15">
        <v>5</v>
      </c>
      <c r="H15" s="49" t="s">
        <v>129</v>
      </c>
      <c r="I15" s="50" t="s">
        <v>121</v>
      </c>
      <c r="J15" s="11">
        <v>0</v>
      </c>
      <c r="K15" s="13">
        <v>1</v>
      </c>
      <c r="L15" s="16">
        <v>0</v>
      </c>
      <c r="M15" s="71">
        <f t="shared" si="0"/>
        <v>1</v>
      </c>
      <c r="O15" t="s">
        <v>190</v>
      </c>
    </row>
    <row r="16" spans="1:19" x14ac:dyDescent="0.25">
      <c r="A16" s="60" t="s">
        <v>55</v>
      </c>
      <c r="B16" s="79" t="s">
        <v>139</v>
      </c>
      <c r="C16" s="90" t="s">
        <v>173</v>
      </c>
      <c r="D16" s="61" t="s">
        <v>182</v>
      </c>
      <c r="E16" s="13" t="s">
        <v>177</v>
      </c>
      <c r="F16" s="86" t="s">
        <v>120</v>
      </c>
      <c r="G16">
        <v>6</v>
      </c>
      <c r="H16" s="49" t="s">
        <v>147</v>
      </c>
      <c r="I16" s="50" t="s">
        <v>121</v>
      </c>
      <c r="J16" s="11">
        <v>1</v>
      </c>
      <c r="K16" s="13">
        <v>6</v>
      </c>
      <c r="L16" s="16">
        <v>15</v>
      </c>
      <c r="M16" s="71">
        <f t="shared" si="0"/>
        <v>22</v>
      </c>
      <c r="O16" t="s">
        <v>191</v>
      </c>
    </row>
    <row r="17" spans="1:13" x14ac:dyDescent="0.25">
      <c r="A17" s="60" t="s">
        <v>110</v>
      </c>
      <c r="B17" s="79" t="s">
        <v>138</v>
      </c>
      <c r="C17" s="90" t="s">
        <v>173</v>
      </c>
      <c r="D17" s="61" t="s">
        <v>182</v>
      </c>
      <c r="E17" s="13" t="s">
        <v>177</v>
      </c>
      <c r="F17" s="86" t="s">
        <v>120</v>
      </c>
      <c r="G17">
        <v>7</v>
      </c>
      <c r="H17" s="49" t="s">
        <v>137</v>
      </c>
      <c r="I17" s="50" t="s">
        <v>123</v>
      </c>
      <c r="J17" s="11">
        <v>2</v>
      </c>
      <c r="K17" s="13">
        <v>19</v>
      </c>
      <c r="L17" s="16">
        <v>3</v>
      </c>
      <c r="M17" s="71">
        <f t="shared" si="0"/>
        <v>24</v>
      </c>
    </row>
    <row r="18" spans="1:13" x14ac:dyDescent="0.25">
      <c r="A18" s="60" t="s">
        <v>111</v>
      </c>
      <c r="B18" s="79" t="s">
        <v>179</v>
      </c>
      <c r="C18" s="90" t="s">
        <v>173</v>
      </c>
      <c r="D18" s="61" t="s">
        <v>182</v>
      </c>
      <c r="E18" s="13" t="s">
        <v>177</v>
      </c>
      <c r="F18" s="86" t="s">
        <v>120</v>
      </c>
      <c r="G18">
        <v>8</v>
      </c>
      <c r="H18" s="49" t="s">
        <v>144</v>
      </c>
      <c r="I18" s="50" t="s">
        <v>123</v>
      </c>
      <c r="J18" s="11">
        <v>0</v>
      </c>
      <c r="K18" s="13">
        <v>11</v>
      </c>
      <c r="L18" s="16">
        <v>2</v>
      </c>
      <c r="M18" s="71">
        <f t="shared" si="0"/>
        <v>13</v>
      </c>
    </row>
    <row r="19" spans="1:13" x14ac:dyDescent="0.25">
      <c r="A19" s="60" t="s">
        <v>112</v>
      </c>
      <c r="B19" s="79" t="s">
        <v>179</v>
      </c>
      <c r="C19" s="90" t="s">
        <v>173</v>
      </c>
      <c r="D19" s="61" t="s">
        <v>182</v>
      </c>
      <c r="E19" s="13" t="s">
        <v>177</v>
      </c>
      <c r="F19" s="86" t="s">
        <v>120</v>
      </c>
      <c r="G19">
        <v>9</v>
      </c>
      <c r="H19" s="49" t="s">
        <v>141</v>
      </c>
      <c r="I19" s="50" t="s">
        <v>122</v>
      </c>
      <c r="J19" s="11">
        <v>0</v>
      </c>
      <c r="K19" s="13">
        <v>2</v>
      </c>
      <c r="L19" s="16">
        <v>0</v>
      </c>
      <c r="M19" s="71">
        <f t="shared" si="0"/>
        <v>2</v>
      </c>
    </row>
    <row r="20" spans="1:13" ht="15.75" thickBot="1" x14ac:dyDescent="0.3">
      <c r="A20" s="60" t="s">
        <v>113</v>
      </c>
      <c r="B20" s="79" t="s">
        <v>179</v>
      </c>
      <c r="C20" s="90" t="s">
        <v>173</v>
      </c>
      <c r="D20" s="61" t="s">
        <v>182</v>
      </c>
      <c r="E20" s="13" t="s">
        <v>177</v>
      </c>
      <c r="F20" s="86" t="s">
        <v>120</v>
      </c>
      <c r="G20">
        <v>10</v>
      </c>
      <c r="H20" s="65" t="s">
        <v>118</v>
      </c>
      <c r="I20" s="66" t="s">
        <v>118</v>
      </c>
      <c r="J20" s="67">
        <f>SUM(J3:J19)</f>
        <v>5</v>
      </c>
      <c r="K20" s="54">
        <f>SUM(K3:K19)</f>
        <v>65</v>
      </c>
      <c r="L20" s="68">
        <f>SUM(L3:L19)</f>
        <v>57</v>
      </c>
      <c r="M20" s="69">
        <f t="shared" si="0"/>
        <v>127</v>
      </c>
    </row>
    <row r="21" spans="1:13" x14ac:dyDescent="0.25">
      <c r="A21" s="60" t="s">
        <v>114</v>
      </c>
      <c r="B21" s="79" t="s">
        <v>179</v>
      </c>
      <c r="C21" s="90" t="s">
        <v>173</v>
      </c>
      <c r="D21" s="61" t="s">
        <v>182</v>
      </c>
      <c r="E21" s="13" t="s">
        <v>177</v>
      </c>
      <c r="F21" s="86" t="s">
        <v>120</v>
      </c>
      <c r="G21">
        <v>11</v>
      </c>
      <c r="J21" s="2">
        <f>J20-G10</f>
        <v>0</v>
      </c>
      <c r="K21" s="62">
        <f>K20-G75</f>
        <v>0</v>
      </c>
      <c r="L21" s="22">
        <v>0</v>
      </c>
      <c r="M21" s="58"/>
    </row>
    <row r="22" spans="1:13" x14ac:dyDescent="0.25">
      <c r="A22" s="60" t="s">
        <v>2</v>
      </c>
      <c r="B22" s="79" t="s">
        <v>140</v>
      </c>
      <c r="C22" s="90" t="s">
        <v>173</v>
      </c>
      <c r="D22" s="61" t="s">
        <v>182</v>
      </c>
      <c r="E22" s="13" t="s">
        <v>178</v>
      </c>
      <c r="F22" s="86" t="s">
        <v>119</v>
      </c>
      <c r="G22">
        <v>12</v>
      </c>
    </row>
    <row r="23" spans="1:13" x14ac:dyDescent="0.25">
      <c r="A23" s="60" t="s">
        <v>66</v>
      </c>
      <c r="B23" s="79" t="s">
        <v>140</v>
      </c>
      <c r="C23" s="90" t="s">
        <v>173</v>
      </c>
      <c r="D23" s="61" t="s">
        <v>182</v>
      </c>
      <c r="E23" s="13" t="s">
        <v>177</v>
      </c>
      <c r="F23" s="86" t="s">
        <v>119</v>
      </c>
      <c r="G23">
        <v>13</v>
      </c>
    </row>
    <row r="24" spans="1:13" x14ac:dyDescent="0.25">
      <c r="A24" s="60" t="s">
        <v>115</v>
      </c>
      <c r="B24" s="79" t="s">
        <v>179</v>
      </c>
      <c r="C24" s="90" t="s">
        <v>173</v>
      </c>
      <c r="D24" s="61" t="s">
        <v>182</v>
      </c>
      <c r="E24" s="13" t="s">
        <v>177</v>
      </c>
      <c r="F24" s="86" t="s">
        <v>119</v>
      </c>
      <c r="G24">
        <v>14</v>
      </c>
    </row>
    <row r="25" spans="1:13" x14ac:dyDescent="0.25">
      <c r="A25" s="60" t="s">
        <v>73</v>
      </c>
      <c r="B25" s="79" t="s">
        <v>143</v>
      </c>
      <c r="C25" s="90" t="s">
        <v>173</v>
      </c>
      <c r="D25" s="61" t="s">
        <v>182</v>
      </c>
      <c r="E25" s="13" t="s">
        <v>177</v>
      </c>
      <c r="F25" s="86" t="s">
        <v>124</v>
      </c>
      <c r="G25">
        <v>15</v>
      </c>
    </row>
    <row r="26" spans="1:13" x14ac:dyDescent="0.25">
      <c r="A26" s="60" t="s">
        <v>72</v>
      </c>
      <c r="B26" s="79" t="s">
        <v>143</v>
      </c>
      <c r="C26" s="90" t="s">
        <v>173</v>
      </c>
      <c r="D26" s="61" t="s">
        <v>182</v>
      </c>
      <c r="E26" s="13" t="s">
        <v>177</v>
      </c>
      <c r="F26" s="86" t="s">
        <v>124</v>
      </c>
      <c r="G26">
        <v>16</v>
      </c>
    </row>
    <row r="27" spans="1:13" x14ac:dyDescent="0.25">
      <c r="A27" s="60" t="s">
        <v>74</v>
      </c>
      <c r="B27" s="79" t="s">
        <v>143</v>
      </c>
      <c r="C27" s="90" t="s">
        <v>173</v>
      </c>
      <c r="D27" s="61" t="s">
        <v>182</v>
      </c>
      <c r="E27" s="13" t="s">
        <v>177</v>
      </c>
      <c r="F27" s="86" t="s">
        <v>124</v>
      </c>
      <c r="G27">
        <v>17</v>
      </c>
    </row>
    <row r="28" spans="1:13" s="1" customFormat="1" x14ac:dyDescent="0.25">
      <c r="A28" s="60" t="s">
        <v>75</v>
      </c>
      <c r="B28" s="79" t="s">
        <v>143</v>
      </c>
      <c r="C28" s="90" t="s">
        <v>173</v>
      </c>
      <c r="D28" s="61" t="s">
        <v>182</v>
      </c>
      <c r="E28" s="13" t="s">
        <v>177</v>
      </c>
      <c r="F28" s="86" t="s">
        <v>124</v>
      </c>
      <c r="G28">
        <v>18</v>
      </c>
    </row>
    <row r="29" spans="1:13" s="1" customFormat="1" x14ac:dyDescent="0.25">
      <c r="A29" s="60" t="s">
        <v>117</v>
      </c>
      <c r="B29" s="79" t="s">
        <v>179</v>
      </c>
      <c r="C29" s="90" t="s">
        <v>173</v>
      </c>
      <c r="D29" s="61" t="s">
        <v>199</v>
      </c>
      <c r="E29" s="13" t="s">
        <v>177</v>
      </c>
      <c r="F29" s="86" t="s">
        <v>124</v>
      </c>
      <c r="G29">
        <v>19</v>
      </c>
    </row>
    <row r="30" spans="1:13" x14ac:dyDescent="0.25">
      <c r="A30" s="60" t="s">
        <v>33</v>
      </c>
      <c r="B30" s="79" t="s">
        <v>69</v>
      </c>
      <c r="C30" s="90" t="s">
        <v>173</v>
      </c>
      <c r="D30" s="61" t="s">
        <v>182</v>
      </c>
      <c r="E30" s="13" t="s">
        <v>178</v>
      </c>
      <c r="F30" s="86" t="s">
        <v>121</v>
      </c>
      <c r="G30">
        <v>20</v>
      </c>
    </row>
    <row r="31" spans="1:13" s="1" customFormat="1" x14ac:dyDescent="0.25">
      <c r="A31" s="60" t="s">
        <v>39</v>
      </c>
      <c r="B31" s="79" t="s">
        <v>69</v>
      </c>
      <c r="C31" s="90" t="s">
        <v>173</v>
      </c>
      <c r="D31" s="61" t="s">
        <v>199</v>
      </c>
      <c r="E31" s="13" t="s">
        <v>178</v>
      </c>
      <c r="F31" s="86" t="s">
        <v>121</v>
      </c>
      <c r="G31">
        <v>21</v>
      </c>
    </row>
    <row r="32" spans="1:13" x14ac:dyDescent="0.25">
      <c r="A32" s="60" t="s">
        <v>5</v>
      </c>
      <c r="B32" s="79" t="s">
        <v>69</v>
      </c>
      <c r="C32" s="90" t="s">
        <v>173</v>
      </c>
      <c r="D32" s="61" t="s">
        <v>182</v>
      </c>
      <c r="E32" s="13" t="s">
        <v>178</v>
      </c>
      <c r="F32" s="86" t="s">
        <v>121</v>
      </c>
      <c r="G32">
        <v>22</v>
      </c>
    </row>
    <row r="33" spans="1:7" x14ac:dyDescent="0.25">
      <c r="A33" s="60" t="s">
        <v>25</v>
      </c>
      <c r="B33" s="79" t="s">
        <v>126</v>
      </c>
      <c r="C33" s="90" t="s">
        <v>173</v>
      </c>
      <c r="D33" s="61"/>
      <c r="E33" s="13" t="s">
        <v>178</v>
      </c>
      <c r="F33" s="86" t="s">
        <v>121</v>
      </c>
      <c r="G33">
        <v>23</v>
      </c>
    </row>
    <row r="34" spans="1:7" x14ac:dyDescent="0.25">
      <c r="A34" s="60" t="s">
        <v>50</v>
      </c>
      <c r="B34" s="79" t="s">
        <v>126</v>
      </c>
      <c r="C34" s="90" t="s">
        <v>173</v>
      </c>
      <c r="D34" s="61" t="s">
        <v>199</v>
      </c>
      <c r="E34" s="13" t="s">
        <v>177</v>
      </c>
      <c r="F34" s="86" t="s">
        <v>121</v>
      </c>
      <c r="G34">
        <v>24</v>
      </c>
    </row>
    <row r="35" spans="1:7" s="1" customFormat="1" x14ac:dyDescent="0.25">
      <c r="A35" s="60" t="s">
        <v>68</v>
      </c>
      <c r="B35" s="79" t="s">
        <v>129</v>
      </c>
      <c r="C35" s="90" t="s">
        <v>173</v>
      </c>
      <c r="D35" s="61" t="s">
        <v>199</v>
      </c>
      <c r="E35" s="13" t="s">
        <v>177</v>
      </c>
      <c r="F35" s="86" t="s">
        <v>121</v>
      </c>
      <c r="G35">
        <v>25</v>
      </c>
    </row>
    <row r="36" spans="1:7" x14ac:dyDescent="0.25">
      <c r="A36" s="60" t="s">
        <v>53</v>
      </c>
      <c r="B36" s="79" t="s">
        <v>127</v>
      </c>
      <c r="C36" s="90" t="s">
        <v>173</v>
      </c>
      <c r="D36" s="61" t="s">
        <v>199</v>
      </c>
      <c r="E36" s="13" t="s">
        <v>177</v>
      </c>
      <c r="F36" s="86" t="s">
        <v>121</v>
      </c>
      <c r="G36">
        <v>26</v>
      </c>
    </row>
    <row r="37" spans="1:7" x14ac:dyDescent="0.25">
      <c r="A37" s="60" t="s">
        <v>56</v>
      </c>
      <c r="B37" s="79" t="s">
        <v>127</v>
      </c>
      <c r="C37" s="90" t="s">
        <v>173</v>
      </c>
      <c r="D37" s="61" t="s">
        <v>199</v>
      </c>
      <c r="E37" s="13" t="s">
        <v>177</v>
      </c>
      <c r="F37" s="86" t="s">
        <v>121</v>
      </c>
      <c r="G37">
        <v>27</v>
      </c>
    </row>
    <row r="38" spans="1:7" s="1" customFormat="1" x14ac:dyDescent="0.25">
      <c r="A38" s="60" t="s">
        <v>35</v>
      </c>
      <c r="B38" s="79" t="s">
        <v>179</v>
      </c>
      <c r="C38" s="90" t="s">
        <v>173</v>
      </c>
      <c r="D38" s="61" t="s">
        <v>199</v>
      </c>
      <c r="E38" s="13" t="s">
        <v>178</v>
      </c>
      <c r="F38" s="86" t="s">
        <v>121</v>
      </c>
      <c r="G38">
        <v>28</v>
      </c>
    </row>
    <row r="39" spans="1:7" x14ac:dyDescent="0.25">
      <c r="A39" s="60" t="s">
        <v>54</v>
      </c>
      <c r="B39" s="79" t="s">
        <v>179</v>
      </c>
      <c r="C39" s="90" t="s">
        <v>173</v>
      </c>
      <c r="D39" s="61" t="s">
        <v>199</v>
      </c>
      <c r="E39" s="13" t="s">
        <v>177</v>
      </c>
      <c r="F39" s="86" t="s">
        <v>121</v>
      </c>
      <c r="G39">
        <v>29</v>
      </c>
    </row>
    <row r="40" spans="1:7" x14ac:dyDescent="0.25">
      <c r="A40" s="60" t="s">
        <v>57</v>
      </c>
      <c r="B40" s="79" t="s">
        <v>179</v>
      </c>
      <c r="C40" s="90" t="s">
        <v>173</v>
      </c>
      <c r="D40" s="61" t="s">
        <v>199</v>
      </c>
      <c r="E40" s="13" t="s">
        <v>177</v>
      </c>
      <c r="F40" s="86" t="s">
        <v>121</v>
      </c>
      <c r="G40">
        <v>30</v>
      </c>
    </row>
    <row r="41" spans="1:7" x14ac:dyDescent="0.25">
      <c r="A41" s="60" t="s">
        <v>59</v>
      </c>
      <c r="B41" s="79" t="s">
        <v>179</v>
      </c>
      <c r="C41" s="90" t="s">
        <v>173</v>
      </c>
      <c r="D41" s="61" t="s">
        <v>199</v>
      </c>
      <c r="E41" s="13" t="s">
        <v>177</v>
      </c>
      <c r="F41" s="86" t="s">
        <v>121</v>
      </c>
      <c r="G41">
        <v>31</v>
      </c>
    </row>
    <row r="42" spans="1:7" x14ac:dyDescent="0.25">
      <c r="A42" s="60" t="s">
        <v>60</v>
      </c>
      <c r="B42" s="79" t="s">
        <v>179</v>
      </c>
      <c r="C42" s="90" t="s">
        <v>173</v>
      </c>
      <c r="D42" s="61" t="s">
        <v>199</v>
      </c>
      <c r="E42" s="13" t="s">
        <v>177</v>
      </c>
      <c r="F42" s="86" t="s">
        <v>121</v>
      </c>
      <c r="G42">
        <v>32</v>
      </c>
    </row>
    <row r="43" spans="1:7" x14ac:dyDescent="0.25">
      <c r="A43" s="60" t="s">
        <v>61</v>
      </c>
      <c r="B43" s="79" t="s">
        <v>179</v>
      </c>
      <c r="C43" s="90" t="s">
        <v>173</v>
      </c>
      <c r="D43" s="61" t="s">
        <v>199</v>
      </c>
      <c r="E43" s="13" t="s">
        <v>177</v>
      </c>
      <c r="F43" s="86" t="s">
        <v>121</v>
      </c>
      <c r="G43">
        <v>33</v>
      </c>
    </row>
    <row r="44" spans="1:7" x14ac:dyDescent="0.25">
      <c r="A44" s="60" t="s">
        <v>81</v>
      </c>
      <c r="B44" s="79" t="s">
        <v>144</v>
      </c>
      <c r="C44" s="90" t="s">
        <v>173</v>
      </c>
      <c r="D44" s="61" t="s">
        <v>183</v>
      </c>
      <c r="E44" s="13" t="s">
        <v>177</v>
      </c>
      <c r="F44" s="86" t="s">
        <v>123</v>
      </c>
      <c r="G44">
        <v>34</v>
      </c>
    </row>
    <row r="45" spans="1:7" x14ac:dyDescent="0.25">
      <c r="A45" s="60" t="s">
        <v>82</v>
      </c>
      <c r="B45" s="79" t="s">
        <v>144</v>
      </c>
      <c r="C45" s="90" t="s">
        <v>173</v>
      </c>
      <c r="D45" s="61" t="s">
        <v>183</v>
      </c>
      <c r="E45" s="13" t="s">
        <v>177</v>
      </c>
      <c r="F45" s="86" t="s">
        <v>123</v>
      </c>
      <c r="G45">
        <v>35</v>
      </c>
    </row>
    <row r="46" spans="1:7" x14ac:dyDescent="0.25">
      <c r="A46" s="60" t="s">
        <v>83</v>
      </c>
      <c r="B46" s="79" t="s">
        <v>144</v>
      </c>
      <c r="C46" s="90" t="s">
        <v>173</v>
      </c>
      <c r="D46" s="61" t="s">
        <v>183</v>
      </c>
      <c r="E46" s="13" t="s">
        <v>177</v>
      </c>
      <c r="F46" s="86" t="s">
        <v>123</v>
      </c>
      <c r="G46">
        <v>36</v>
      </c>
    </row>
    <row r="47" spans="1:7" x14ac:dyDescent="0.25">
      <c r="A47" s="60" t="s">
        <v>84</v>
      </c>
      <c r="B47" s="79" t="s">
        <v>144</v>
      </c>
      <c r="C47" s="90" t="s">
        <v>173</v>
      </c>
      <c r="D47" s="61" t="s">
        <v>183</v>
      </c>
      <c r="E47" s="13" t="s">
        <v>177</v>
      </c>
      <c r="F47" s="86" t="s">
        <v>123</v>
      </c>
      <c r="G47">
        <v>37</v>
      </c>
    </row>
    <row r="48" spans="1:7" x14ac:dyDescent="0.25">
      <c r="A48" s="60" t="s">
        <v>85</v>
      </c>
      <c r="B48" s="79" t="s">
        <v>144</v>
      </c>
      <c r="C48" s="90" t="s">
        <v>173</v>
      </c>
      <c r="D48" s="61" t="s">
        <v>183</v>
      </c>
      <c r="E48" s="13" t="s">
        <v>177</v>
      </c>
      <c r="F48" s="86" t="s">
        <v>123</v>
      </c>
      <c r="G48">
        <v>38</v>
      </c>
    </row>
    <row r="49" spans="1:7" x14ac:dyDescent="0.25">
      <c r="A49" s="60" t="s">
        <v>86</v>
      </c>
      <c r="B49" s="79" t="s">
        <v>144</v>
      </c>
      <c r="C49" s="90" t="s">
        <v>173</v>
      </c>
      <c r="D49" s="61" t="s">
        <v>183</v>
      </c>
      <c r="E49" s="13" t="s">
        <v>177</v>
      </c>
      <c r="F49" s="86" t="s">
        <v>123</v>
      </c>
      <c r="G49">
        <v>39</v>
      </c>
    </row>
    <row r="50" spans="1:7" x14ac:dyDescent="0.25">
      <c r="A50" s="60" t="s">
        <v>87</v>
      </c>
      <c r="B50" s="79" t="s">
        <v>144</v>
      </c>
      <c r="C50" s="90" t="s">
        <v>173</v>
      </c>
      <c r="D50" s="61" t="s">
        <v>183</v>
      </c>
      <c r="E50" s="13" t="s">
        <v>177</v>
      </c>
      <c r="F50" s="86" t="s">
        <v>123</v>
      </c>
      <c r="G50">
        <v>40</v>
      </c>
    </row>
    <row r="51" spans="1:7" x14ac:dyDescent="0.25">
      <c r="A51" s="60" t="s">
        <v>88</v>
      </c>
      <c r="B51" s="79" t="s">
        <v>144</v>
      </c>
      <c r="C51" s="90" t="s">
        <v>173</v>
      </c>
      <c r="D51" s="61" t="s">
        <v>183</v>
      </c>
      <c r="E51" s="13" t="s">
        <v>177</v>
      </c>
      <c r="F51" s="86" t="s">
        <v>123</v>
      </c>
      <c r="G51">
        <v>41</v>
      </c>
    </row>
    <row r="52" spans="1:7" x14ac:dyDescent="0.25">
      <c r="A52" s="60" t="s">
        <v>89</v>
      </c>
      <c r="B52" s="79" t="s">
        <v>144</v>
      </c>
      <c r="C52" s="90" t="s">
        <v>173</v>
      </c>
      <c r="D52" s="61" t="s">
        <v>183</v>
      </c>
      <c r="E52" s="13" t="s">
        <v>177</v>
      </c>
      <c r="F52" s="86" t="s">
        <v>123</v>
      </c>
      <c r="G52">
        <v>42</v>
      </c>
    </row>
    <row r="53" spans="1:7" x14ac:dyDescent="0.25">
      <c r="A53" s="60" t="s">
        <v>90</v>
      </c>
      <c r="B53" s="79" t="s">
        <v>144</v>
      </c>
      <c r="C53" s="90" t="s">
        <v>173</v>
      </c>
      <c r="D53" s="61" t="s">
        <v>183</v>
      </c>
      <c r="E53" s="13" t="s">
        <v>177</v>
      </c>
      <c r="F53" s="86" t="s">
        <v>123</v>
      </c>
      <c r="G53">
        <v>43</v>
      </c>
    </row>
    <row r="54" spans="1:7" x14ac:dyDescent="0.25">
      <c r="A54" s="60" t="s">
        <v>80</v>
      </c>
      <c r="B54" s="79" t="s">
        <v>144</v>
      </c>
      <c r="C54" s="90" t="s">
        <v>173</v>
      </c>
      <c r="D54" s="61" t="s">
        <v>183</v>
      </c>
      <c r="E54" s="13" t="s">
        <v>177</v>
      </c>
      <c r="F54" s="86" t="s">
        <v>123</v>
      </c>
      <c r="G54">
        <v>44</v>
      </c>
    </row>
    <row r="55" spans="1:7" x14ac:dyDescent="0.25">
      <c r="A55" s="60" t="s">
        <v>91</v>
      </c>
      <c r="B55" s="79" t="s">
        <v>137</v>
      </c>
      <c r="C55" s="90" t="s">
        <v>173</v>
      </c>
      <c r="D55" s="61" t="s">
        <v>183</v>
      </c>
      <c r="E55" s="13" t="s">
        <v>177</v>
      </c>
      <c r="F55" s="86" t="s">
        <v>123</v>
      </c>
      <c r="G55">
        <v>45</v>
      </c>
    </row>
    <row r="56" spans="1:7" x14ac:dyDescent="0.25">
      <c r="A56" s="60" t="s">
        <v>92</v>
      </c>
      <c r="B56" s="79" t="s">
        <v>137</v>
      </c>
      <c r="C56" s="90" t="s">
        <v>173</v>
      </c>
      <c r="D56" s="61" t="s">
        <v>183</v>
      </c>
      <c r="E56" s="13" t="s">
        <v>177</v>
      </c>
      <c r="F56" s="86" t="s">
        <v>123</v>
      </c>
      <c r="G56">
        <v>46</v>
      </c>
    </row>
    <row r="57" spans="1:7" x14ac:dyDescent="0.25">
      <c r="A57" s="60" t="s">
        <v>93</v>
      </c>
      <c r="B57" s="79" t="s">
        <v>137</v>
      </c>
      <c r="C57" s="90" t="s">
        <v>173</v>
      </c>
      <c r="D57" s="61" t="s">
        <v>183</v>
      </c>
      <c r="E57" s="13" t="s">
        <v>177</v>
      </c>
      <c r="F57" s="86" t="s">
        <v>123</v>
      </c>
      <c r="G57">
        <v>47</v>
      </c>
    </row>
    <row r="58" spans="1:7" x14ac:dyDescent="0.25">
      <c r="A58" s="60" t="s">
        <v>94</v>
      </c>
      <c r="B58" s="79" t="s">
        <v>137</v>
      </c>
      <c r="C58" s="90" t="s">
        <v>173</v>
      </c>
      <c r="D58" s="61" t="s">
        <v>183</v>
      </c>
      <c r="E58" s="13" t="s">
        <v>177</v>
      </c>
      <c r="F58" s="86" t="s">
        <v>123</v>
      </c>
      <c r="G58">
        <v>48</v>
      </c>
    </row>
    <row r="59" spans="1:7" x14ac:dyDescent="0.25">
      <c r="A59" s="60" t="s">
        <v>95</v>
      </c>
      <c r="B59" s="79" t="s">
        <v>137</v>
      </c>
      <c r="C59" s="90" t="s">
        <v>173</v>
      </c>
      <c r="D59" s="61" t="s">
        <v>183</v>
      </c>
      <c r="E59" s="13" t="s">
        <v>177</v>
      </c>
      <c r="F59" s="86" t="s">
        <v>123</v>
      </c>
      <c r="G59">
        <v>49</v>
      </c>
    </row>
    <row r="60" spans="1:7" x14ac:dyDescent="0.25">
      <c r="A60" s="60" t="s">
        <v>96</v>
      </c>
      <c r="B60" s="79" t="s">
        <v>137</v>
      </c>
      <c r="C60" s="90" t="s">
        <v>173</v>
      </c>
      <c r="D60" s="61" t="s">
        <v>183</v>
      </c>
      <c r="E60" s="13" t="s">
        <v>177</v>
      </c>
      <c r="F60" s="86" t="s">
        <v>123</v>
      </c>
      <c r="G60">
        <v>50</v>
      </c>
    </row>
    <row r="61" spans="1:7" x14ac:dyDescent="0.25">
      <c r="A61" s="60" t="s">
        <v>97</v>
      </c>
      <c r="B61" s="79" t="s">
        <v>137</v>
      </c>
      <c r="C61" s="90" t="s">
        <v>173</v>
      </c>
      <c r="D61" s="61" t="s">
        <v>183</v>
      </c>
      <c r="E61" s="13" t="s">
        <v>177</v>
      </c>
      <c r="F61" s="86" t="s">
        <v>123</v>
      </c>
      <c r="G61">
        <v>51</v>
      </c>
    </row>
    <row r="62" spans="1:7" x14ac:dyDescent="0.25">
      <c r="A62" s="60" t="s">
        <v>98</v>
      </c>
      <c r="B62" s="79" t="s">
        <v>137</v>
      </c>
      <c r="C62" s="90" t="s">
        <v>173</v>
      </c>
      <c r="D62" s="61" t="s">
        <v>183</v>
      </c>
      <c r="E62" s="13" t="s">
        <v>177</v>
      </c>
      <c r="F62" s="86" t="s">
        <v>123</v>
      </c>
      <c r="G62">
        <v>52</v>
      </c>
    </row>
    <row r="63" spans="1:7" x14ac:dyDescent="0.25">
      <c r="A63" s="60" t="s">
        <v>99</v>
      </c>
      <c r="B63" s="79" t="s">
        <v>137</v>
      </c>
      <c r="C63" s="90" t="s">
        <v>173</v>
      </c>
      <c r="D63" s="61" t="s">
        <v>183</v>
      </c>
      <c r="E63" s="13" t="s">
        <v>177</v>
      </c>
      <c r="F63" s="86" t="s">
        <v>123</v>
      </c>
      <c r="G63">
        <v>53</v>
      </c>
    </row>
    <row r="64" spans="1:7" x14ac:dyDescent="0.25">
      <c r="A64" s="60" t="s">
        <v>100</v>
      </c>
      <c r="B64" s="79" t="s">
        <v>137</v>
      </c>
      <c r="C64" s="90" t="s">
        <v>173</v>
      </c>
      <c r="D64" s="61" t="s">
        <v>183</v>
      </c>
      <c r="E64" s="13" t="s">
        <v>177</v>
      </c>
      <c r="F64" s="86" t="s">
        <v>123</v>
      </c>
      <c r="G64">
        <v>54</v>
      </c>
    </row>
    <row r="65" spans="1:7" x14ac:dyDescent="0.25">
      <c r="A65" s="60" t="s">
        <v>101</v>
      </c>
      <c r="B65" s="79" t="s">
        <v>137</v>
      </c>
      <c r="C65" s="90" t="s">
        <v>173</v>
      </c>
      <c r="D65" s="61" t="s">
        <v>183</v>
      </c>
      <c r="E65" s="13" t="s">
        <v>177</v>
      </c>
      <c r="F65" s="86" t="s">
        <v>123</v>
      </c>
      <c r="G65">
        <v>55</v>
      </c>
    </row>
    <row r="66" spans="1:7" x14ac:dyDescent="0.25">
      <c r="A66" s="60" t="s">
        <v>102</v>
      </c>
      <c r="B66" s="79" t="s">
        <v>137</v>
      </c>
      <c r="C66" s="90" t="s">
        <v>173</v>
      </c>
      <c r="D66" s="61" t="s">
        <v>183</v>
      </c>
      <c r="E66" s="13" t="s">
        <v>177</v>
      </c>
      <c r="F66" s="86" t="s">
        <v>123</v>
      </c>
      <c r="G66">
        <v>56</v>
      </c>
    </row>
    <row r="67" spans="1:7" x14ac:dyDescent="0.25">
      <c r="A67" s="60" t="s">
        <v>103</v>
      </c>
      <c r="B67" s="79" t="s">
        <v>137</v>
      </c>
      <c r="C67" s="90" t="s">
        <v>173</v>
      </c>
      <c r="D67" s="61" t="s">
        <v>183</v>
      </c>
      <c r="E67" s="13" t="s">
        <v>177</v>
      </c>
      <c r="F67" s="86" t="s">
        <v>123</v>
      </c>
      <c r="G67">
        <v>57</v>
      </c>
    </row>
    <row r="68" spans="1:7" x14ac:dyDescent="0.25">
      <c r="A68" s="60" t="s">
        <v>104</v>
      </c>
      <c r="B68" s="79" t="s">
        <v>137</v>
      </c>
      <c r="C68" s="90" t="s">
        <v>173</v>
      </c>
      <c r="D68" s="61" t="s">
        <v>183</v>
      </c>
      <c r="E68" s="13" t="s">
        <v>177</v>
      </c>
      <c r="F68" s="86" t="s">
        <v>123</v>
      </c>
      <c r="G68">
        <v>58</v>
      </c>
    </row>
    <row r="69" spans="1:7" x14ac:dyDescent="0.25">
      <c r="A69" s="60" t="s">
        <v>105</v>
      </c>
      <c r="B69" s="79" t="s">
        <v>137</v>
      </c>
      <c r="C69" s="90" t="s">
        <v>173</v>
      </c>
      <c r="D69" s="61" t="s">
        <v>183</v>
      </c>
      <c r="E69" s="13" t="s">
        <v>177</v>
      </c>
      <c r="F69" s="86" t="s">
        <v>123</v>
      </c>
      <c r="G69">
        <v>59</v>
      </c>
    </row>
    <row r="70" spans="1:7" x14ac:dyDescent="0.25">
      <c r="A70" s="60" t="s">
        <v>106</v>
      </c>
      <c r="B70" s="79" t="s">
        <v>137</v>
      </c>
      <c r="C70" s="90" t="s">
        <v>173</v>
      </c>
      <c r="D70" s="61" t="s">
        <v>183</v>
      </c>
      <c r="E70" s="13" t="s">
        <v>177</v>
      </c>
      <c r="F70" s="86" t="s">
        <v>123</v>
      </c>
      <c r="G70">
        <v>60</v>
      </c>
    </row>
    <row r="71" spans="1:7" x14ac:dyDescent="0.25">
      <c r="A71" s="60" t="s">
        <v>107</v>
      </c>
      <c r="B71" s="79" t="s">
        <v>137</v>
      </c>
      <c r="C71" s="90" t="s">
        <v>173</v>
      </c>
      <c r="D71" s="61" t="s">
        <v>183</v>
      </c>
      <c r="E71" s="13" t="s">
        <v>177</v>
      </c>
      <c r="F71" s="86" t="s">
        <v>123</v>
      </c>
      <c r="G71">
        <v>61</v>
      </c>
    </row>
    <row r="72" spans="1:7" x14ac:dyDescent="0.25">
      <c r="A72" s="60" t="s">
        <v>108</v>
      </c>
      <c r="B72" s="79" t="s">
        <v>137</v>
      </c>
      <c r="C72" s="90" t="s">
        <v>173</v>
      </c>
      <c r="D72" s="61" t="s">
        <v>183</v>
      </c>
      <c r="E72" s="13" t="s">
        <v>177</v>
      </c>
      <c r="F72" s="86" t="s">
        <v>123</v>
      </c>
      <c r="G72">
        <v>62</v>
      </c>
    </row>
    <row r="73" spans="1:7" x14ac:dyDescent="0.25">
      <c r="A73" s="60" t="s">
        <v>109</v>
      </c>
      <c r="B73" s="79" t="s">
        <v>137</v>
      </c>
      <c r="C73" s="90" t="s">
        <v>173</v>
      </c>
      <c r="D73" s="61" t="s">
        <v>183</v>
      </c>
      <c r="E73" s="13" t="s">
        <v>177</v>
      </c>
      <c r="F73" s="86" t="s">
        <v>123</v>
      </c>
      <c r="G73">
        <v>63</v>
      </c>
    </row>
    <row r="74" spans="1:7" x14ac:dyDescent="0.25">
      <c r="A74" s="60" t="s">
        <v>76</v>
      </c>
      <c r="B74" s="79" t="s">
        <v>184</v>
      </c>
      <c r="C74" s="90" t="s">
        <v>173</v>
      </c>
      <c r="D74" s="61" t="s">
        <v>183</v>
      </c>
      <c r="E74" s="13" t="s">
        <v>177</v>
      </c>
      <c r="F74" s="86" t="s">
        <v>188</v>
      </c>
      <c r="G74">
        <v>64</v>
      </c>
    </row>
    <row r="75" spans="1:7" x14ac:dyDescent="0.25">
      <c r="A75" s="60" t="s">
        <v>65</v>
      </c>
      <c r="B75" s="79" t="s">
        <v>184</v>
      </c>
      <c r="C75" s="90" t="s">
        <v>173</v>
      </c>
      <c r="D75" s="61" t="s">
        <v>199</v>
      </c>
      <c r="E75" s="13" t="s">
        <v>177</v>
      </c>
      <c r="F75" s="86" t="s">
        <v>188</v>
      </c>
      <c r="G75">
        <v>65</v>
      </c>
    </row>
    <row r="76" spans="1:7" x14ac:dyDescent="0.25">
      <c r="A76" s="14" t="s">
        <v>36</v>
      </c>
      <c r="B76" s="80" t="s">
        <v>185</v>
      </c>
      <c r="C76" s="91" t="s">
        <v>174</v>
      </c>
      <c r="D76" s="15" t="s">
        <v>180</v>
      </c>
      <c r="E76" s="16" t="s">
        <v>178</v>
      </c>
      <c r="F76" s="87" t="s">
        <v>149</v>
      </c>
      <c r="G76">
        <v>1</v>
      </c>
    </row>
    <row r="77" spans="1:7" x14ac:dyDescent="0.25">
      <c r="A77" s="14" t="s">
        <v>7</v>
      </c>
      <c r="B77" s="80" t="s">
        <v>185</v>
      </c>
      <c r="C77" s="91" t="s">
        <v>174</v>
      </c>
      <c r="D77" s="15" t="s">
        <v>180</v>
      </c>
      <c r="E77" s="16" t="s">
        <v>178</v>
      </c>
      <c r="F77" s="87" t="s">
        <v>149</v>
      </c>
      <c r="G77">
        <v>2</v>
      </c>
    </row>
    <row r="78" spans="1:7" x14ac:dyDescent="0.25">
      <c r="A78" s="14" t="s">
        <v>158</v>
      </c>
      <c r="B78" s="80" t="s">
        <v>134</v>
      </c>
      <c r="C78" s="91" t="s">
        <v>174</v>
      </c>
      <c r="D78" s="15" t="s">
        <v>180</v>
      </c>
      <c r="E78" s="16" t="s">
        <v>177</v>
      </c>
      <c r="F78" s="87" t="s">
        <v>145</v>
      </c>
      <c r="G78">
        <v>3</v>
      </c>
    </row>
    <row r="79" spans="1:7" x14ac:dyDescent="0.25">
      <c r="A79" s="14" t="s">
        <v>19</v>
      </c>
      <c r="B79" s="80" t="s">
        <v>139</v>
      </c>
      <c r="C79" s="91" t="s">
        <v>174</v>
      </c>
      <c r="D79" s="15"/>
      <c r="E79" s="16" t="s">
        <v>178</v>
      </c>
      <c r="F79" s="87" t="s">
        <v>120</v>
      </c>
      <c r="G79">
        <v>4</v>
      </c>
    </row>
    <row r="80" spans="1:7" x14ac:dyDescent="0.25">
      <c r="A80" s="14" t="s">
        <v>24</v>
      </c>
      <c r="B80" s="80" t="s">
        <v>139</v>
      </c>
      <c r="C80" s="91" t="s">
        <v>174</v>
      </c>
      <c r="D80" s="15" t="s">
        <v>199</v>
      </c>
      <c r="E80" s="16" t="s">
        <v>178</v>
      </c>
      <c r="F80" s="87" t="s">
        <v>120</v>
      </c>
      <c r="G80">
        <v>5</v>
      </c>
    </row>
    <row r="81" spans="1:7" x14ac:dyDescent="0.25">
      <c r="A81" s="14" t="s">
        <v>34</v>
      </c>
      <c r="B81" s="80" t="s">
        <v>139</v>
      </c>
      <c r="C81" s="91" t="s">
        <v>174</v>
      </c>
      <c r="D81" s="15"/>
      <c r="E81" s="16" t="s">
        <v>178</v>
      </c>
      <c r="F81" s="87" t="s">
        <v>120</v>
      </c>
      <c r="G81">
        <v>6</v>
      </c>
    </row>
    <row r="82" spans="1:7" x14ac:dyDescent="0.25">
      <c r="A82" s="14" t="s">
        <v>45</v>
      </c>
      <c r="B82" s="80" t="s">
        <v>139</v>
      </c>
      <c r="C82" s="91" t="s">
        <v>174</v>
      </c>
      <c r="D82" s="15" t="s">
        <v>199</v>
      </c>
      <c r="E82" s="16" t="s">
        <v>178</v>
      </c>
      <c r="F82" s="87" t="s">
        <v>120</v>
      </c>
      <c r="G82">
        <v>7</v>
      </c>
    </row>
    <row r="83" spans="1:7" x14ac:dyDescent="0.25">
      <c r="A83" s="14" t="s">
        <v>46</v>
      </c>
      <c r="B83" s="80" t="s">
        <v>139</v>
      </c>
      <c r="C83" s="91" t="s">
        <v>174</v>
      </c>
      <c r="D83" s="15" t="s">
        <v>199</v>
      </c>
      <c r="E83" s="16" t="s">
        <v>178</v>
      </c>
      <c r="F83" s="87" t="s">
        <v>120</v>
      </c>
      <c r="G83">
        <v>8</v>
      </c>
    </row>
    <row r="84" spans="1:7" x14ac:dyDescent="0.25">
      <c r="A84" s="14" t="s">
        <v>63</v>
      </c>
      <c r="B84" s="80" t="s">
        <v>139</v>
      </c>
      <c r="C84" s="91" t="s">
        <v>174</v>
      </c>
      <c r="D84" s="15" t="s">
        <v>199</v>
      </c>
      <c r="E84" s="16" t="s">
        <v>177</v>
      </c>
      <c r="F84" s="87" t="s">
        <v>120</v>
      </c>
      <c r="G84">
        <v>9</v>
      </c>
    </row>
    <row r="85" spans="1:7" x14ac:dyDescent="0.25">
      <c r="A85" s="14" t="s">
        <v>64</v>
      </c>
      <c r="B85" s="80" t="s">
        <v>139</v>
      </c>
      <c r="C85" s="91" t="s">
        <v>174</v>
      </c>
      <c r="D85" s="15" t="s">
        <v>199</v>
      </c>
      <c r="E85" s="16" t="s">
        <v>177</v>
      </c>
      <c r="F85" s="87" t="s">
        <v>120</v>
      </c>
      <c r="G85">
        <v>10</v>
      </c>
    </row>
    <row r="86" spans="1:7" x14ac:dyDescent="0.25">
      <c r="A86" s="14" t="s">
        <v>67</v>
      </c>
      <c r="B86" s="80" t="s">
        <v>139</v>
      </c>
      <c r="C86" s="91" t="s">
        <v>174</v>
      </c>
      <c r="D86" s="15" t="s">
        <v>199</v>
      </c>
      <c r="E86" s="16" t="s">
        <v>177</v>
      </c>
      <c r="F86" s="87" t="s">
        <v>120</v>
      </c>
      <c r="G86">
        <v>11</v>
      </c>
    </row>
    <row r="87" spans="1:7" x14ac:dyDescent="0.25">
      <c r="A87" s="14" t="s">
        <v>10</v>
      </c>
      <c r="B87" s="80" t="s">
        <v>179</v>
      </c>
      <c r="C87" s="91" t="s">
        <v>174</v>
      </c>
      <c r="D87" s="15" t="s">
        <v>183</v>
      </c>
      <c r="E87" s="16" t="s">
        <v>178</v>
      </c>
      <c r="F87" s="87" t="s">
        <v>120</v>
      </c>
      <c r="G87">
        <v>12</v>
      </c>
    </row>
    <row r="88" spans="1:7" x14ac:dyDescent="0.25">
      <c r="A88" s="14" t="s">
        <v>21</v>
      </c>
      <c r="B88" s="80" t="s">
        <v>138</v>
      </c>
      <c r="C88" s="91" t="s">
        <v>174</v>
      </c>
      <c r="D88" s="15" t="s">
        <v>199</v>
      </c>
      <c r="E88" s="16" t="s">
        <v>178</v>
      </c>
      <c r="F88" s="87" t="s">
        <v>120</v>
      </c>
      <c r="G88">
        <v>13</v>
      </c>
    </row>
    <row r="89" spans="1:7" x14ac:dyDescent="0.25">
      <c r="A89" s="14" t="s">
        <v>28</v>
      </c>
      <c r="B89" s="80" t="s">
        <v>138</v>
      </c>
      <c r="C89" s="91" t="s">
        <v>174</v>
      </c>
      <c r="D89" s="15" t="s">
        <v>199</v>
      </c>
      <c r="E89" s="16" t="s">
        <v>178</v>
      </c>
      <c r="F89" s="87" t="s">
        <v>120</v>
      </c>
      <c r="G89">
        <v>14</v>
      </c>
    </row>
    <row r="90" spans="1:7" x14ac:dyDescent="0.25">
      <c r="A90" s="14" t="s">
        <v>37</v>
      </c>
      <c r="B90" s="80" t="s">
        <v>138</v>
      </c>
      <c r="C90" s="91" t="s">
        <v>174</v>
      </c>
      <c r="D90" s="15" t="s">
        <v>199</v>
      </c>
      <c r="E90" s="16" t="s">
        <v>178</v>
      </c>
      <c r="F90" s="87" t="s">
        <v>120</v>
      </c>
      <c r="G90">
        <v>15</v>
      </c>
    </row>
    <row r="91" spans="1:7" x14ac:dyDescent="0.25">
      <c r="A91" s="14" t="s">
        <v>38</v>
      </c>
      <c r="B91" s="80" t="s">
        <v>179</v>
      </c>
      <c r="C91" s="91" t="s">
        <v>174</v>
      </c>
      <c r="D91" s="15" t="s">
        <v>199</v>
      </c>
      <c r="E91" s="16" t="s">
        <v>178</v>
      </c>
      <c r="F91" s="87" t="s">
        <v>120</v>
      </c>
      <c r="G91">
        <v>16</v>
      </c>
    </row>
    <row r="92" spans="1:7" x14ac:dyDescent="0.25">
      <c r="A92" s="14" t="s">
        <v>160</v>
      </c>
      <c r="B92" s="80" t="s">
        <v>143</v>
      </c>
      <c r="C92" s="91" t="s">
        <v>174</v>
      </c>
      <c r="D92" s="15" t="s">
        <v>180</v>
      </c>
      <c r="E92" s="16" t="s">
        <v>177</v>
      </c>
      <c r="F92" s="87" t="s">
        <v>124</v>
      </c>
      <c r="G92">
        <v>17</v>
      </c>
    </row>
    <row r="93" spans="1:7" x14ac:dyDescent="0.25">
      <c r="A93" s="14" t="s">
        <v>152</v>
      </c>
      <c r="B93" s="80" t="s">
        <v>135</v>
      </c>
      <c r="C93" s="91" t="s">
        <v>174</v>
      </c>
      <c r="D93" s="15" t="s">
        <v>187</v>
      </c>
      <c r="E93" s="16" t="s">
        <v>177</v>
      </c>
      <c r="F93" s="87" t="s">
        <v>124</v>
      </c>
      <c r="G93">
        <v>18</v>
      </c>
    </row>
    <row r="94" spans="1:7" x14ac:dyDescent="0.25">
      <c r="A94" s="59" t="s">
        <v>154</v>
      </c>
      <c r="B94" s="81" t="s">
        <v>135</v>
      </c>
      <c r="C94" s="91" t="s">
        <v>174</v>
      </c>
      <c r="D94" s="21" t="s">
        <v>187</v>
      </c>
      <c r="E94" s="16" t="s">
        <v>177</v>
      </c>
      <c r="F94" s="87" t="s">
        <v>124</v>
      </c>
      <c r="G94">
        <v>19</v>
      </c>
    </row>
    <row r="95" spans="1:7" x14ac:dyDescent="0.25">
      <c r="A95" s="14" t="s">
        <v>151</v>
      </c>
      <c r="B95" s="80" t="s">
        <v>136</v>
      </c>
      <c r="C95" s="91" t="s">
        <v>174</v>
      </c>
      <c r="D95" s="15" t="s">
        <v>183</v>
      </c>
      <c r="E95" s="16" t="s">
        <v>177</v>
      </c>
      <c r="F95" s="87" t="s">
        <v>124</v>
      </c>
      <c r="G95">
        <v>20</v>
      </c>
    </row>
    <row r="96" spans="1:7" x14ac:dyDescent="0.25">
      <c r="A96" s="14" t="s">
        <v>153</v>
      </c>
      <c r="B96" s="80" t="s">
        <v>144</v>
      </c>
      <c r="C96" s="91" t="s">
        <v>174</v>
      </c>
      <c r="D96" s="15" t="s">
        <v>183</v>
      </c>
      <c r="E96" s="16" t="s">
        <v>177</v>
      </c>
      <c r="F96" s="87" t="s">
        <v>123</v>
      </c>
      <c r="G96">
        <v>21</v>
      </c>
    </row>
    <row r="97" spans="1:7" x14ac:dyDescent="0.25">
      <c r="A97" s="14" t="s">
        <v>155</v>
      </c>
      <c r="B97" s="80" t="s">
        <v>144</v>
      </c>
      <c r="C97" s="91" t="s">
        <v>174</v>
      </c>
      <c r="D97" s="15" t="s">
        <v>183</v>
      </c>
      <c r="E97" s="16" t="s">
        <v>177</v>
      </c>
      <c r="F97" s="87" t="s">
        <v>123</v>
      </c>
      <c r="G97">
        <v>22</v>
      </c>
    </row>
    <row r="98" spans="1:7" x14ac:dyDescent="0.25">
      <c r="A98" s="14" t="s">
        <v>156</v>
      </c>
      <c r="B98" s="80" t="s">
        <v>137</v>
      </c>
      <c r="C98" s="91" t="s">
        <v>174</v>
      </c>
      <c r="D98" s="15" t="s">
        <v>183</v>
      </c>
      <c r="E98" s="16" t="s">
        <v>177</v>
      </c>
      <c r="F98" s="87" t="s">
        <v>123</v>
      </c>
      <c r="G98">
        <v>23</v>
      </c>
    </row>
    <row r="99" spans="1:7" x14ac:dyDescent="0.25">
      <c r="A99" s="14" t="s">
        <v>157</v>
      </c>
      <c r="B99" s="80" t="s">
        <v>137</v>
      </c>
      <c r="C99" s="91" t="s">
        <v>174</v>
      </c>
      <c r="D99" s="15" t="s">
        <v>183</v>
      </c>
      <c r="E99" s="16" t="s">
        <v>177</v>
      </c>
      <c r="F99" s="87" t="s">
        <v>123</v>
      </c>
      <c r="G99">
        <v>24</v>
      </c>
    </row>
    <row r="100" spans="1:7" x14ac:dyDescent="0.25">
      <c r="A100" s="14" t="s">
        <v>159</v>
      </c>
      <c r="B100" s="80" t="s">
        <v>137</v>
      </c>
      <c r="C100" s="91" t="s">
        <v>174</v>
      </c>
      <c r="D100" s="15" t="s">
        <v>180</v>
      </c>
      <c r="E100" s="16" t="s">
        <v>177</v>
      </c>
      <c r="F100" s="87" t="s">
        <v>123</v>
      </c>
      <c r="G100">
        <v>25</v>
      </c>
    </row>
    <row r="101" spans="1:7" x14ac:dyDescent="0.25">
      <c r="A101" s="14" t="s">
        <v>17</v>
      </c>
      <c r="B101" s="80" t="s">
        <v>69</v>
      </c>
      <c r="C101" s="91" t="s">
        <v>174</v>
      </c>
      <c r="D101" s="15" t="s">
        <v>199</v>
      </c>
      <c r="E101" s="16" t="s">
        <v>178</v>
      </c>
      <c r="F101" s="87" t="s">
        <v>121</v>
      </c>
      <c r="G101">
        <v>26</v>
      </c>
    </row>
    <row r="102" spans="1:7" x14ac:dyDescent="0.25">
      <c r="A102" s="14" t="s">
        <v>18</v>
      </c>
      <c r="B102" s="80" t="s">
        <v>69</v>
      </c>
      <c r="C102" s="91" t="s">
        <v>174</v>
      </c>
      <c r="D102" s="15" t="s">
        <v>199</v>
      </c>
      <c r="E102" s="16" t="s">
        <v>178</v>
      </c>
      <c r="F102" s="87" t="s">
        <v>121</v>
      </c>
      <c r="G102">
        <v>27</v>
      </c>
    </row>
    <row r="103" spans="1:7" x14ac:dyDescent="0.25">
      <c r="A103" s="14" t="s">
        <v>3</v>
      </c>
      <c r="B103" s="80" t="s">
        <v>69</v>
      </c>
      <c r="C103" s="91" t="s">
        <v>174</v>
      </c>
      <c r="D103" s="15" t="s">
        <v>199</v>
      </c>
      <c r="E103" s="16" t="s">
        <v>178</v>
      </c>
      <c r="F103" s="87" t="s">
        <v>121</v>
      </c>
      <c r="G103">
        <v>28</v>
      </c>
    </row>
    <row r="104" spans="1:7" x14ac:dyDescent="0.25">
      <c r="A104" s="14" t="s">
        <v>22</v>
      </c>
      <c r="B104" s="80" t="s">
        <v>69</v>
      </c>
      <c r="C104" s="91" t="s">
        <v>174</v>
      </c>
      <c r="D104" s="15" t="s">
        <v>199</v>
      </c>
      <c r="E104" s="16" t="s">
        <v>178</v>
      </c>
      <c r="F104" s="87" t="s">
        <v>121</v>
      </c>
      <c r="G104">
        <v>29</v>
      </c>
    </row>
    <row r="105" spans="1:7" x14ac:dyDescent="0.25">
      <c r="A105" s="14" t="s">
        <v>29</v>
      </c>
      <c r="B105" s="80" t="s">
        <v>69</v>
      </c>
      <c r="C105" s="91" t="s">
        <v>174</v>
      </c>
      <c r="D105" s="15" t="s">
        <v>199</v>
      </c>
      <c r="E105" s="16" t="s">
        <v>178</v>
      </c>
      <c r="F105" s="87" t="s">
        <v>121</v>
      </c>
      <c r="G105">
        <v>30</v>
      </c>
    </row>
    <row r="106" spans="1:7" x14ac:dyDescent="0.25">
      <c r="A106" s="14" t="s">
        <v>30</v>
      </c>
      <c r="B106" s="80" t="s">
        <v>69</v>
      </c>
      <c r="C106" s="91" t="s">
        <v>174</v>
      </c>
      <c r="D106" s="15" t="s">
        <v>199</v>
      </c>
      <c r="E106" s="16" t="s">
        <v>178</v>
      </c>
      <c r="F106" s="87" t="s">
        <v>121</v>
      </c>
      <c r="G106">
        <v>31</v>
      </c>
    </row>
    <row r="107" spans="1:7" x14ac:dyDescent="0.25">
      <c r="A107" s="14" t="s">
        <v>42</v>
      </c>
      <c r="B107" s="80" t="s">
        <v>69</v>
      </c>
      <c r="C107" s="91" t="s">
        <v>174</v>
      </c>
      <c r="D107" s="15" t="s">
        <v>183</v>
      </c>
      <c r="E107" s="16" t="s">
        <v>178</v>
      </c>
      <c r="F107" s="87" t="s">
        <v>121</v>
      </c>
      <c r="G107">
        <v>32</v>
      </c>
    </row>
    <row r="108" spans="1:7" x14ac:dyDescent="0.25">
      <c r="A108" s="14" t="s">
        <v>44</v>
      </c>
      <c r="B108" s="80" t="s">
        <v>69</v>
      </c>
      <c r="C108" s="91" t="s">
        <v>174</v>
      </c>
      <c r="D108" s="15" t="s">
        <v>183</v>
      </c>
      <c r="E108" s="16" t="s">
        <v>178</v>
      </c>
      <c r="F108" s="87" t="s">
        <v>121</v>
      </c>
      <c r="G108">
        <v>33</v>
      </c>
    </row>
    <row r="109" spans="1:7" x14ac:dyDescent="0.25">
      <c r="A109" s="14" t="s">
        <v>51</v>
      </c>
      <c r="B109" s="80" t="s">
        <v>69</v>
      </c>
      <c r="C109" s="91" t="s">
        <v>174</v>
      </c>
      <c r="D109" s="15" t="s">
        <v>199</v>
      </c>
      <c r="E109" s="16" t="s">
        <v>177</v>
      </c>
      <c r="F109" s="87" t="s">
        <v>121</v>
      </c>
      <c r="G109">
        <v>34</v>
      </c>
    </row>
    <row r="110" spans="1:7" x14ac:dyDescent="0.25">
      <c r="A110" s="14" t="s">
        <v>58</v>
      </c>
      <c r="B110" s="80" t="s">
        <v>69</v>
      </c>
      <c r="C110" s="91" t="s">
        <v>174</v>
      </c>
      <c r="D110" s="15" t="s">
        <v>199</v>
      </c>
      <c r="E110" s="16" t="s">
        <v>177</v>
      </c>
      <c r="F110" s="87" t="s">
        <v>121</v>
      </c>
      <c r="G110">
        <v>35</v>
      </c>
    </row>
    <row r="111" spans="1:7" x14ac:dyDescent="0.25">
      <c r="A111" s="14" t="s">
        <v>8</v>
      </c>
      <c r="B111" s="80" t="s">
        <v>69</v>
      </c>
      <c r="C111" s="91" t="s">
        <v>174</v>
      </c>
      <c r="D111" s="15" t="s">
        <v>199</v>
      </c>
      <c r="E111" s="16" t="s">
        <v>178</v>
      </c>
      <c r="F111" s="87" t="s">
        <v>121</v>
      </c>
      <c r="G111">
        <v>36</v>
      </c>
    </row>
    <row r="112" spans="1:7" x14ac:dyDescent="0.25">
      <c r="A112" s="14" t="s">
        <v>13</v>
      </c>
      <c r="B112" s="80" t="s">
        <v>126</v>
      </c>
      <c r="C112" s="91" t="s">
        <v>174</v>
      </c>
      <c r="D112" s="15" t="s">
        <v>199</v>
      </c>
      <c r="E112" s="16" t="s">
        <v>178</v>
      </c>
      <c r="F112" s="87" t="s">
        <v>121</v>
      </c>
      <c r="G112">
        <v>37</v>
      </c>
    </row>
    <row r="113" spans="1:7" x14ac:dyDescent="0.25">
      <c r="A113" s="14" t="s">
        <v>27</v>
      </c>
      <c r="B113" s="80" t="s">
        <v>126</v>
      </c>
      <c r="C113" s="91" t="s">
        <v>174</v>
      </c>
      <c r="D113" s="15"/>
      <c r="E113" s="16" t="s">
        <v>178</v>
      </c>
      <c r="F113" s="87" t="s">
        <v>121</v>
      </c>
      <c r="G113">
        <v>38</v>
      </c>
    </row>
    <row r="114" spans="1:7" x14ac:dyDescent="0.25">
      <c r="A114" s="14" t="s">
        <v>4</v>
      </c>
      <c r="B114" s="80" t="s">
        <v>126</v>
      </c>
      <c r="C114" s="91" t="s">
        <v>174</v>
      </c>
      <c r="D114" s="15"/>
      <c r="E114" s="16" t="s">
        <v>178</v>
      </c>
      <c r="F114" s="87" t="s">
        <v>121</v>
      </c>
      <c r="G114">
        <v>39</v>
      </c>
    </row>
    <row r="115" spans="1:7" x14ac:dyDescent="0.25">
      <c r="A115" s="14" t="s">
        <v>9</v>
      </c>
      <c r="B115" s="80" t="s">
        <v>126</v>
      </c>
      <c r="C115" s="91" t="s">
        <v>174</v>
      </c>
      <c r="D115" s="15"/>
      <c r="E115" s="16" t="s">
        <v>178</v>
      </c>
      <c r="F115" s="87" t="s">
        <v>121</v>
      </c>
      <c r="G115">
        <v>40</v>
      </c>
    </row>
    <row r="116" spans="1:7" x14ac:dyDescent="0.25">
      <c r="A116" s="14" t="s">
        <v>23</v>
      </c>
      <c r="B116" s="80" t="s">
        <v>127</v>
      </c>
      <c r="C116" s="91" t="s">
        <v>174</v>
      </c>
      <c r="D116" s="15"/>
      <c r="E116" s="16" t="s">
        <v>178</v>
      </c>
      <c r="F116" s="87" t="s">
        <v>121</v>
      </c>
      <c r="G116">
        <v>41</v>
      </c>
    </row>
    <row r="117" spans="1:7" x14ac:dyDescent="0.25">
      <c r="A117" s="14" t="s">
        <v>32</v>
      </c>
      <c r="B117" s="80" t="s">
        <v>127</v>
      </c>
      <c r="C117" s="91" t="s">
        <v>174</v>
      </c>
      <c r="D117" s="15"/>
      <c r="E117" s="16" t="s">
        <v>178</v>
      </c>
      <c r="F117" s="87" t="s">
        <v>121</v>
      </c>
      <c r="G117">
        <v>42</v>
      </c>
    </row>
    <row r="118" spans="1:7" x14ac:dyDescent="0.25">
      <c r="A118" s="14" t="s">
        <v>11</v>
      </c>
      <c r="B118" s="80" t="s">
        <v>179</v>
      </c>
      <c r="C118" s="91" t="s">
        <v>174</v>
      </c>
      <c r="D118" s="15" t="s">
        <v>199</v>
      </c>
      <c r="E118" s="16" t="s">
        <v>178</v>
      </c>
      <c r="F118" s="87" t="s">
        <v>121</v>
      </c>
      <c r="G118">
        <v>43</v>
      </c>
    </row>
    <row r="119" spans="1:7" x14ac:dyDescent="0.25">
      <c r="A119" s="14" t="s">
        <v>12</v>
      </c>
      <c r="B119" s="80" t="s">
        <v>179</v>
      </c>
      <c r="C119" s="91" t="s">
        <v>174</v>
      </c>
      <c r="D119" s="15" t="s">
        <v>180</v>
      </c>
      <c r="E119" s="16" t="s">
        <v>178</v>
      </c>
      <c r="F119" s="87" t="s">
        <v>121</v>
      </c>
      <c r="G119">
        <v>44</v>
      </c>
    </row>
    <row r="120" spans="1:7" x14ac:dyDescent="0.25">
      <c r="A120" s="14" t="s">
        <v>14</v>
      </c>
      <c r="B120" s="80" t="s">
        <v>179</v>
      </c>
      <c r="C120" s="91" t="s">
        <v>174</v>
      </c>
      <c r="D120" s="15" t="s">
        <v>180</v>
      </c>
      <c r="E120" s="16" t="s">
        <v>178</v>
      </c>
      <c r="F120" s="87" t="s">
        <v>121</v>
      </c>
      <c r="G120">
        <v>45</v>
      </c>
    </row>
    <row r="121" spans="1:7" x14ac:dyDescent="0.25">
      <c r="A121" s="14" t="s">
        <v>15</v>
      </c>
      <c r="B121" s="80" t="s">
        <v>179</v>
      </c>
      <c r="C121" s="91" t="s">
        <v>174</v>
      </c>
      <c r="D121" s="15" t="s">
        <v>180</v>
      </c>
      <c r="E121" s="16" t="s">
        <v>178</v>
      </c>
      <c r="F121" s="87" t="s">
        <v>121</v>
      </c>
      <c r="G121">
        <v>46</v>
      </c>
    </row>
    <row r="122" spans="1:7" x14ac:dyDescent="0.25">
      <c r="A122" s="14" t="s">
        <v>16</v>
      </c>
      <c r="B122" s="80" t="s">
        <v>179</v>
      </c>
      <c r="C122" s="91" t="s">
        <v>174</v>
      </c>
      <c r="D122" s="15" t="s">
        <v>182</v>
      </c>
      <c r="E122" s="16" t="s">
        <v>178</v>
      </c>
      <c r="F122" s="87" t="s">
        <v>121</v>
      </c>
      <c r="G122">
        <v>47</v>
      </c>
    </row>
    <row r="123" spans="1:7" x14ac:dyDescent="0.25">
      <c r="A123" s="14" t="s">
        <v>20</v>
      </c>
      <c r="B123" s="80" t="s">
        <v>179</v>
      </c>
      <c r="C123" s="91" t="s">
        <v>174</v>
      </c>
      <c r="D123" s="15" t="s">
        <v>180</v>
      </c>
      <c r="E123" s="16" t="s">
        <v>178</v>
      </c>
      <c r="F123" s="87" t="s">
        <v>121</v>
      </c>
      <c r="G123">
        <v>48</v>
      </c>
    </row>
    <row r="124" spans="1:7" x14ac:dyDescent="0.25">
      <c r="A124" s="14" t="s">
        <v>26</v>
      </c>
      <c r="B124" s="80" t="s">
        <v>179</v>
      </c>
      <c r="C124" s="91" t="s">
        <v>174</v>
      </c>
      <c r="D124" s="15" t="s">
        <v>180</v>
      </c>
      <c r="E124" s="16" t="s">
        <v>178</v>
      </c>
      <c r="F124" s="87" t="s">
        <v>121</v>
      </c>
      <c r="G124">
        <v>49</v>
      </c>
    </row>
    <row r="125" spans="1:7" x14ac:dyDescent="0.25">
      <c r="A125" s="14" t="s">
        <v>31</v>
      </c>
      <c r="B125" s="80" t="s">
        <v>179</v>
      </c>
      <c r="C125" s="91" t="s">
        <v>174</v>
      </c>
      <c r="D125" s="15" t="s">
        <v>180</v>
      </c>
      <c r="E125" s="16" t="s">
        <v>178</v>
      </c>
      <c r="F125" s="87" t="s">
        <v>121</v>
      </c>
      <c r="G125">
        <v>50</v>
      </c>
    </row>
    <row r="126" spans="1:7" x14ac:dyDescent="0.25">
      <c r="A126" s="14" t="s">
        <v>40</v>
      </c>
      <c r="B126" s="80" t="s">
        <v>179</v>
      </c>
      <c r="C126" s="91" t="s">
        <v>174</v>
      </c>
      <c r="D126" s="15" t="s">
        <v>180</v>
      </c>
      <c r="E126" s="16" t="s">
        <v>178</v>
      </c>
      <c r="F126" s="87" t="s">
        <v>121</v>
      </c>
      <c r="G126">
        <v>51</v>
      </c>
    </row>
    <row r="127" spans="1:7" x14ac:dyDescent="0.25">
      <c r="A127" s="14" t="s">
        <v>41</v>
      </c>
      <c r="B127" s="80" t="s">
        <v>179</v>
      </c>
      <c r="C127" s="91" t="s">
        <v>174</v>
      </c>
      <c r="D127" s="15" t="s">
        <v>180</v>
      </c>
      <c r="E127" s="16" t="s">
        <v>178</v>
      </c>
      <c r="F127" s="87" t="s">
        <v>121</v>
      </c>
      <c r="G127">
        <v>52</v>
      </c>
    </row>
    <row r="128" spans="1:7" x14ac:dyDescent="0.25">
      <c r="A128" s="14" t="s">
        <v>43</v>
      </c>
      <c r="B128" s="80" t="s">
        <v>179</v>
      </c>
      <c r="C128" s="91" t="s">
        <v>174</v>
      </c>
      <c r="D128" s="15" t="s">
        <v>180</v>
      </c>
      <c r="E128" s="16" t="s">
        <v>178</v>
      </c>
      <c r="F128" s="87" t="s">
        <v>121</v>
      </c>
      <c r="G128">
        <v>53</v>
      </c>
    </row>
    <row r="129" spans="1:7" x14ac:dyDescent="0.25">
      <c r="A129" s="14" t="s">
        <v>47</v>
      </c>
      <c r="B129" s="80" t="s">
        <v>179</v>
      </c>
      <c r="C129" s="91" t="s">
        <v>174</v>
      </c>
      <c r="D129" s="15" t="s">
        <v>180</v>
      </c>
      <c r="E129" s="16" t="s">
        <v>178</v>
      </c>
      <c r="F129" s="87" t="s">
        <v>121</v>
      </c>
      <c r="G129">
        <v>54</v>
      </c>
    </row>
    <row r="130" spans="1:7" x14ac:dyDescent="0.25">
      <c r="A130" s="14" t="s">
        <v>49</v>
      </c>
      <c r="B130" s="80" t="s">
        <v>179</v>
      </c>
      <c r="C130" s="91" t="s">
        <v>174</v>
      </c>
      <c r="D130" s="15" t="s">
        <v>180</v>
      </c>
      <c r="E130" s="16" t="s">
        <v>178</v>
      </c>
      <c r="F130" s="87" t="s">
        <v>121</v>
      </c>
      <c r="G130">
        <v>55</v>
      </c>
    </row>
    <row r="131" spans="1:7" x14ac:dyDescent="0.25">
      <c r="A131" s="59" t="s">
        <v>6</v>
      </c>
      <c r="B131" s="81" t="s">
        <v>179</v>
      </c>
      <c r="C131" s="91" t="s">
        <v>174</v>
      </c>
      <c r="D131" s="21" t="s">
        <v>180</v>
      </c>
      <c r="E131" s="16" t="s">
        <v>178</v>
      </c>
      <c r="F131" s="87" t="s">
        <v>121</v>
      </c>
      <c r="G131">
        <v>56</v>
      </c>
    </row>
    <row r="132" spans="1:7" ht="15.75" thickBot="1" x14ac:dyDescent="0.3">
      <c r="A132" s="17" t="s">
        <v>6</v>
      </c>
      <c r="B132" s="82" t="s">
        <v>179</v>
      </c>
      <c r="C132" s="92" t="s">
        <v>174</v>
      </c>
      <c r="D132" s="18" t="s">
        <v>180</v>
      </c>
      <c r="E132" s="19" t="s">
        <v>178</v>
      </c>
      <c r="F132" s="88" t="s">
        <v>121</v>
      </c>
      <c r="G132">
        <v>57</v>
      </c>
    </row>
    <row r="133" spans="1:7" x14ac:dyDescent="0.25">
      <c r="B133" s="96" t="s">
        <v>194</v>
      </c>
    </row>
  </sheetData>
  <sortState ref="A6:F131">
    <sortCondition ref="C6:C131"/>
    <sortCondition ref="F6:F131"/>
    <sortCondition ref="B6:B131"/>
    <sortCondition ref="A6:A13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25" sqref="A25"/>
    </sheetView>
  </sheetViews>
  <sheetFormatPr defaultRowHeight="15" x14ac:dyDescent="0.25"/>
  <cols>
    <col min="1" max="1" width="22.5703125" customWidth="1"/>
    <col min="2" max="2" width="17.7109375" bestFit="1" customWidth="1"/>
    <col min="3" max="3" width="4.5703125" customWidth="1"/>
    <col min="4" max="5" width="4" customWidth="1"/>
    <col min="6" max="6" width="5.28515625" customWidth="1"/>
    <col min="8" max="8" width="13.28515625" bestFit="1" customWidth="1"/>
    <col min="9" max="9" width="7.7109375" customWidth="1"/>
  </cols>
  <sheetData>
    <row r="1" spans="1:12" ht="16.5" thickBot="1" x14ac:dyDescent="0.3">
      <c r="A1" s="95" t="s">
        <v>197</v>
      </c>
      <c r="B1" s="78"/>
      <c r="C1" s="78"/>
      <c r="F1" s="78"/>
    </row>
    <row r="2" spans="1:12" x14ac:dyDescent="0.25">
      <c r="A2" s="41" t="s">
        <v>168</v>
      </c>
      <c r="B2" s="42" t="s">
        <v>172</v>
      </c>
      <c r="C2" s="43" t="s">
        <v>189</v>
      </c>
      <c r="D2" s="44" t="s">
        <v>70</v>
      </c>
      <c r="E2" s="45" t="s">
        <v>71</v>
      </c>
      <c r="F2" s="46" t="s">
        <v>118</v>
      </c>
      <c r="G2" s="1"/>
      <c r="H2" s="57" t="s">
        <v>172</v>
      </c>
      <c r="I2" s="43" t="s">
        <v>189</v>
      </c>
      <c r="J2" s="44" t="s">
        <v>70</v>
      </c>
      <c r="K2" s="45" t="s">
        <v>71</v>
      </c>
      <c r="L2" s="46" t="s">
        <v>118</v>
      </c>
    </row>
    <row r="3" spans="1:12" x14ac:dyDescent="0.25">
      <c r="A3" s="47" t="s">
        <v>196</v>
      </c>
      <c r="B3" s="48" t="s">
        <v>145</v>
      </c>
      <c r="C3" s="8">
        <v>0</v>
      </c>
      <c r="D3" s="23">
        <v>2</v>
      </c>
      <c r="E3" s="33">
        <v>0</v>
      </c>
      <c r="F3" s="27">
        <f>SUM(C3:E3)</f>
        <v>2</v>
      </c>
      <c r="H3" s="74" t="s">
        <v>145</v>
      </c>
      <c r="I3" s="11">
        <f>C3</f>
        <v>0</v>
      </c>
      <c r="J3" s="13">
        <f>D3</f>
        <v>2</v>
      </c>
      <c r="K3" s="15">
        <f>E3</f>
        <v>0</v>
      </c>
      <c r="L3" s="25">
        <f>SUM(I3:K3)</f>
        <v>2</v>
      </c>
    </row>
    <row r="4" spans="1:12" x14ac:dyDescent="0.25">
      <c r="A4" s="49" t="s">
        <v>139</v>
      </c>
      <c r="B4" s="50" t="s">
        <v>120</v>
      </c>
      <c r="C4" s="11">
        <v>2</v>
      </c>
      <c r="D4" s="13">
        <v>19</v>
      </c>
      <c r="E4" s="15">
        <v>32</v>
      </c>
      <c r="F4" s="25">
        <f>SUM(C4:E4)</f>
        <v>53</v>
      </c>
      <c r="H4" s="74" t="s">
        <v>120</v>
      </c>
      <c r="I4" s="11">
        <f>C4+C5</f>
        <v>2</v>
      </c>
      <c r="J4" s="13">
        <f>D4+D5</f>
        <v>19</v>
      </c>
      <c r="K4" s="15">
        <f>E4+E5</f>
        <v>39</v>
      </c>
      <c r="L4" s="25">
        <f t="shared" ref="L4:L11" si="0">SUM(I4:K4)</f>
        <v>60</v>
      </c>
    </row>
    <row r="5" spans="1:12" x14ac:dyDescent="0.25">
      <c r="A5" s="49" t="s">
        <v>138</v>
      </c>
      <c r="B5" s="50" t="s">
        <v>120</v>
      </c>
      <c r="C5" s="11">
        <v>0</v>
      </c>
      <c r="D5" s="13">
        <v>0</v>
      </c>
      <c r="E5" s="15">
        <v>7</v>
      </c>
      <c r="F5" s="25">
        <f t="shared" ref="F5:F21" si="1">SUM(C5:E5)</f>
        <v>7</v>
      </c>
      <c r="H5" s="74" t="s">
        <v>119</v>
      </c>
      <c r="I5" s="11">
        <f>C6</f>
        <v>0</v>
      </c>
      <c r="J5" s="13">
        <f>D6</f>
        <v>1</v>
      </c>
      <c r="K5" s="15">
        <f>E6</f>
        <v>0</v>
      </c>
      <c r="L5" s="25">
        <f t="shared" si="0"/>
        <v>1</v>
      </c>
    </row>
    <row r="6" spans="1:12" x14ac:dyDescent="0.25">
      <c r="A6" s="49" t="s">
        <v>140</v>
      </c>
      <c r="B6" s="50" t="s">
        <v>119</v>
      </c>
      <c r="C6" s="11">
        <v>0</v>
      </c>
      <c r="D6" s="13">
        <v>1</v>
      </c>
      <c r="E6" s="15">
        <v>0</v>
      </c>
      <c r="F6" s="25">
        <f t="shared" si="1"/>
        <v>1</v>
      </c>
      <c r="H6" s="74" t="s">
        <v>124</v>
      </c>
      <c r="I6" s="11">
        <f>C7+C8+C9</f>
        <v>1</v>
      </c>
      <c r="J6" s="13">
        <f>D7+D8+D9</f>
        <v>15</v>
      </c>
      <c r="K6" s="15">
        <f>E7+E8+E9</f>
        <v>2</v>
      </c>
      <c r="L6" s="25">
        <f t="shared" si="0"/>
        <v>18</v>
      </c>
    </row>
    <row r="7" spans="1:12" x14ac:dyDescent="0.25">
      <c r="A7" s="49" t="s">
        <v>143</v>
      </c>
      <c r="B7" s="50" t="s">
        <v>124</v>
      </c>
      <c r="C7" s="11">
        <v>0</v>
      </c>
      <c r="D7" s="13">
        <v>1</v>
      </c>
      <c r="E7" s="15">
        <v>0</v>
      </c>
      <c r="F7" s="25">
        <f t="shared" si="1"/>
        <v>1</v>
      </c>
      <c r="H7" s="74" t="s">
        <v>121</v>
      </c>
      <c r="I7" s="12">
        <f>C10+C11+C12+C13+C14+C15+C16+C17+C18</f>
        <v>3</v>
      </c>
      <c r="J7" s="13">
        <f>D10+D11+D12+D13+D14+D15+D16+D17+D18</f>
        <v>14</v>
      </c>
      <c r="K7" s="16">
        <f>E10+E11+E12+E13+E14+E15+E16+E17+E18</f>
        <v>61</v>
      </c>
      <c r="L7" s="25">
        <f t="shared" si="0"/>
        <v>78</v>
      </c>
    </row>
    <row r="8" spans="1:12" x14ac:dyDescent="0.25">
      <c r="A8" s="49" t="s">
        <v>135</v>
      </c>
      <c r="B8" s="50" t="s">
        <v>124</v>
      </c>
      <c r="C8" s="11">
        <v>1</v>
      </c>
      <c r="D8" s="13">
        <v>8</v>
      </c>
      <c r="E8" s="15">
        <v>1</v>
      </c>
      <c r="F8" s="25">
        <f t="shared" si="1"/>
        <v>10</v>
      </c>
      <c r="H8" s="74" t="s">
        <v>146</v>
      </c>
      <c r="I8" s="11">
        <f>C18+C19</f>
        <v>0</v>
      </c>
      <c r="J8" s="13">
        <v>4</v>
      </c>
      <c r="K8" s="15">
        <f>E18+E19</f>
        <v>0</v>
      </c>
      <c r="L8" s="25">
        <f t="shared" si="0"/>
        <v>4</v>
      </c>
    </row>
    <row r="9" spans="1:12" x14ac:dyDescent="0.25">
      <c r="A9" s="49" t="s">
        <v>136</v>
      </c>
      <c r="B9" s="50" t="s">
        <v>124</v>
      </c>
      <c r="C9" s="11">
        <v>0</v>
      </c>
      <c r="D9" s="13">
        <v>6</v>
      </c>
      <c r="E9" s="15">
        <v>1</v>
      </c>
      <c r="F9" s="25">
        <f t="shared" si="1"/>
        <v>7</v>
      </c>
      <c r="H9" s="74" t="s">
        <v>123</v>
      </c>
      <c r="I9" s="11">
        <f>C20+C21</f>
        <v>0</v>
      </c>
      <c r="J9" s="13">
        <f>D20+D21</f>
        <v>18</v>
      </c>
      <c r="K9" s="15">
        <v>2</v>
      </c>
      <c r="L9" s="25">
        <f t="shared" si="0"/>
        <v>20</v>
      </c>
    </row>
    <row r="10" spans="1:12" x14ac:dyDescent="0.25">
      <c r="A10" s="49" t="s">
        <v>142</v>
      </c>
      <c r="B10" s="50" t="s">
        <v>121</v>
      </c>
      <c r="C10" s="11">
        <v>0</v>
      </c>
      <c r="D10" s="13">
        <v>3</v>
      </c>
      <c r="E10" s="15">
        <v>1</v>
      </c>
      <c r="F10" s="25">
        <f t="shared" si="1"/>
        <v>4</v>
      </c>
      <c r="H10" s="75" t="s">
        <v>125</v>
      </c>
      <c r="I10" s="32">
        <f>C22</f>
        <v>0</v>
      </c>
      <c r="J10" s="30">
        <f>D22</f>
        <v>3</v>
      </c>
      <c r="K10" s="21">
        <f>E22</f>
        <v>0</v>
      </c>
      <c r="L10" s="26">
        <f t="shared" si="0"/>
        <v>3</v>
      </c>
    </row>
    <row r="11" spans="1:12" ht="15.75" thickBot="1" x14ac:dyDescent="0.3">
      <c r="A11" s="49" t="s">
        <v>128</v>
      </c>
      <c r="B11" s="50" t="s">
        <v>121</v>
      </c>
      <c r="C11" s="11">
        <v>1</v>
      </c>
      <c r="D11" s="13">
        <v>0</v>
      </c>
      <c r="E11" s="15">
        <v>1</v>
      </c>
      <c r="F11" s="25">
        <f t="shared" si="1"/>
        <v>2</v>
      </c>
      <c r="H11" s="35" t="s">
        <v>118</v>
      </c>
      <c r="I11" s="53">
        <f>SUM(I3:I10)</f>
        <v>6</v>
      </c>
      <c r="J11" s="54">
        <f t="shared" ref="J11:K11" si="2">SUM(J3:J10)</f>
        <v>76</v>
      </c>
      <c r="K11" s="55">
        <f t="shared" si="2"/>
        <v>104</v>
      </c>
      <c r="L11" s="56">
        <f t="shared" si="0"/>
        <v>186</v>
      </c>
    </row>
    <row r="12" spans="1:12" x14ac:dyDescent="0.25">
      <c r="A12" s="49" t="s">
        <v>130</v>
      </c>
      <c r="B12" s="50" t="s">
        <v>121</v>
      </c>
      <c r="C12" s="11">
        <v>0</v>
      </c>
      <c r="D12" s="13">
        <v>1</v>
      </c>
      <c r="E12" s="15">
        <v>2</v>
      </c>
      <c r="F12" s="25">
        <f t="shared" si="1"/>
        <v>3</v>
      </c>
    </row>
    <row r="13" spans="1:12" x14ac:dyDescent="0.25">
      <c r="A13" s="49" t="s">
        <v>131</v>
      </c>
      <c r="B13" s="50" t="s">
        <v>121</v>
      </c>
      <c r="C13" s="11">
        <v>0</v>
      </c>
      <c r="D13" s="13">
        <v>0</v>
      </c>
      <c r="E13" s="15">
        <v>1</v>
      </c>
      <c r="F13" s="25">
        <f t="shared" si="1"/>
        <v>1</v>
      </c>
      <c r="H13" t="s">
        <v>192</v>
      </c>
    </row>
    <row r="14" spans="1:12" x14ac:dyDescent="0.25">
      <c r="A14" s="49" t="s">
        <v>126</v>
      </c>
      <c r="B14" s="50" t="s">
        <v>121</v>
      </c>
      <c r="C14" s="11">
        <v>2</v>
      </c>
      <c r="D14" s="13">
        <v>2</v>
      </c>
      <c r="E14" s="15">
        <v>13</v>
      </c>
      <c r="F14" s="25">
        <f t="shared" si="1"/>
        <v>17</v>
      </c>
      <c r="H14" t="s">
        <v>190</v>
      </c>
    </row>
    <row r="15" spans="1:12" x14ac:dyDescent="0.25">
      <c r="A15" s="49" t="s">
        <v>133</v>
      </c>
      <c r="B15" s="50" t="s">
        <v>121</v>
      </c>
      <c r="C15" s="11">
        <v>0</v>
      </c>
      <c r="D15" s="13">
        <v>0</v>
      </c>
      <c r="E15" s="15">
        <v>3</v>
      </c>
      <c r="F15" s="25">
        <f t="shared" si="1"/>
        <v>3</v>
      </c>
      <c r="H15" t="s">
        <v>191</v>
      </c>
    </row>
    <row r="16" spans="1:12" x14ac:dyDescent="0.25">
      <c r="A16" s="49" t="s">
        <v>127</v>
      </c>
      <c r="B16" s="50" t="s">
        <v>121</v>
      </c>
      <c r="C16" s="11">
        <v>0</v>
      </c>
      <c r="D16" s="13">
        <v>7</v>
      </c>
      <c r="E16" s="15">
        <v>38</v>
      </c>
      <c r="F16" s="25">
        <f t="shared" si="1"/>
        <v>45</v>
      </c>
    </row>
    <row r="17" spans="1:6" x14ac:dyDescent="0.25">
      <c r="A17" s="49" t="s">
        <v>132</v>
      </c>
      <c r="B17" s="50" t="s">
        <v>121</v>
      </c>
      <c r="C17" s="11">
        <v>0</v>
      </c>
      <c r="D17" s="13">
        <v>0</v>
      </c>
      <c r="E17" s="15">
        <v>2</v>
      </c>
      <c r="F17" s="25">
        <f t="shared" si="1"/>
        <v>2</v>
      </c>
    </row>
    <row r="18" spans="1:6" x14ac:dyDescent="0.25">
      <c r="A18" s="49" t="s">
        <v>179</v>
      </c>
      <c r="B18" s="50" t="s">
        <v>121</v>
      </c>
      <c r="C18" s="11">
        <v>0</v>
      </c>
      <c r="D18" s="13">
        <v>1</v>
      </c>
      <c r="E18" s="15">
        <v>0</v>
      </c>
      <c r="F18" s="25">
        <f t="shared" si="1"/>
        <v>1</v>
      </c>
    </row>
    <row r="19" spans="1:6" x14ac:dyDescent="0.25">
      <c r="A19" s="49" t="s">
        <v>179</v>
      </c>
      <c r="B19" s="50" t="s">
        <v>146</v>
      </c>
      <c r="C19" s="11">
        <v>0</v>
      </c>
      <c r="D19" s="13">
        <v>4</v>
      </c>
      <c r="E19" s="15">
        <v>0</v>
      </c>
      <c r="F19" s="25">
        <f t="shared" si="1"/>
        <v>4</v>
      </c>
    </row>
    <row r="20" spans="1:6" x14ac:dyDescent="0.25">
      <c r="A20" s="49" t="s">
        <v>137</v>
      </c>
      <c r="B20" s="50" t="s">
        <v>123</v>
      </c>
      <c r="C20" s="11">
        <v>0</v>
      </c>
      <c r="D20" s="13">
        <v>16</v>
      </c>
      <c r="E20" s="15">
        <v>2</v>
      </c>
      <c r="F20" s="25">
        <f t="shared" si="1"/>
        <v>18</v>
      </c>
    </row>
    <row r="21" spans="1:6" x14ac:dyDescent="0.25">
      <c r="A21" s="49" t="s">
        <v>144</v>
      </c>
      <c r="B21" s="50" t="s">
        <v>123</v>
      </c>
      <c r="C21" s="11">
        <v>0</v>
      </c>
      <c r="D21" s="13">
        <v>2</v>
      </c>
      <c r="E21" s="15">
        <v>0</v>
      </c>
      <c r="F21" s="25">
        <f t="shared" si="1"/>
        <v>2</v>
      </c>
    </row>
    <row r="22" spans="1:6" x14ac:dyDescent="0.25">
      <c r="A22" s="51" t="s">
        <v>141</v>
      </c>
      <c r="B22" s="52" t="s">
        <v>195</v>
      </c>
      <c r="C22" s="31">
        <v>0</v>
      </c>
      <c r="D22" s="29">
        <v>3</v>
      </c>
      <c r="E22" s="34">
        <v>0</v>
      </c>
      <c r="F22" s="28">
        <f>SUM(C22:E22)</f>
        <v>3</v>
      </c>
    </row>
    <row r="23" spans="1:6" ht="15.75" thickBot="1" x14ac:dyDescent="0.3">
      <c r="A23" s="35" t="s">
        <v>118</v>
      </c>
      <c r="B23" s="36"/>
      <c r="C23" s="37">
        <f>SUM(C3:C22)</f>
        <v>6</v>
      </c>
      <c r="D23" s="38">
        <f>SUM(D3:D22)</f>
        <v>76</v>
      </c>
      <c r="E23" s="39">
        <f>SUM(E3:E22)</f>
        <v>104</v>
      </c>
      <c r="F23" s="40">
        <f>SUM(F3:F22)</f>
        <v>186</v>
      </c>
    </row>
    <row r="25" spans="1:6" x14ac:dyDescent="0.25">
      <c r="A25" s="77" t="s">
        <v>198</v>
      </c>
    </row>
  </sheetData>
  <sortState ref="A3:F23">
    <sortCondition ref="B3:B23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Females</vt:lpstr>
      <vt:lpstr>Males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Batista</dc:creator>
  <cp:lastModifiedBy>Louis</cp:lastModifiedBy>
  <cp:lastPrinted>2016-08-09T16:25:49Z</cp:lastPrinted>
  <dcterms:created xsi:type="dcterms:W3CDTF">2016-04-11T19:25:03Z</dcterms:created>
  <dcterms:modified xsi:type="dcterms:W3CDTF">2017-02-02T20:03:37Z</dcterms:modified>
</cp:coreProperties>
</file>