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KTRAN~1\PEERJN~1\201703~1\201703~1\SUPPLE~2\SUPPLE~1\"/>
    </mc:Choice>
  </mc:AlternateContent>
  <bookViews>
    <workbookView xWindow="0" yWindow="0" windowWidth="19200" windowHeight="7310" tabRatio="764" activeTab="3"/>
  </bookViews>
  <sheets>
    <sheet name="Toxin annotation_sequences" sheetId="17" r:id="rId1"/>
    <sheet name="Toxin_summarized" sheetId="22" r:id="rId2"/>
    <sheet name="Toxins_FPKM and Redundancy" sheetId="23" r:id="rId3"/>
    <sheet name="Toxins_Pie Chart" sheetId="5" r:id="rId4"/>
  </sheets>
  <definedNames>
    <definedName name="_xlnm._FilterDatabase" localSheetId="1" hidden="1">Toxin_summarized!$A$193:$H$422</definedName>
    <definedName name="_xlnm._FilterDatabase" localSheetId="3" hidden="1">'Toxins_Pie Chart'!$F$3:$H$33</definedName>
  </definedNames>
  <calcPr calcId="152511"/>
</workbook>
</file>

<file path=xl/calcChain.xml><?xml version="1.0" encoding="utf-8"?>
<calcChain xmlns="http://schemas.openxmlformats.org/spreadsheetml/2006/main">
  <c r="A68" i="5" l="1"/>
  <c r="B68" i="5"/>
  <c r="C68" i="5"/>
  <c r="D68" i="5"/>
  <c r="J68" i="5"/>
  <c r="K68" i="5"/>
  <c r="L68" i="5"/>
  <c r="A67" i="5"/>
  <c r="B67" i="5"/>
  <c r="C67" i="5"/>
  <c r="D67" i="5"/>
  <c r="J67" i="5"/>
  <c r="K67" i="5"/>
  <c r="L67" i="5"/>
  <c r="A66" i="5"/>
  <c r="B66" i="5"/>
  <c r="C66" i="5"/>
  <c r="D66" i="5"/>
  <c r="J66" i="5"/>
  <c r="K66" i="5"/>
  <c r="L66" i="5"/>
  <c r="A65" i="5"/>
  <c r="B65" i="5"/>
  <c r="C65" i="5"/>
  <c r="D65" i="5"/>
  <c r="J65" i="5"/>
  <c r="K65" i="5"/>
  <c r="L65" i="5"/>
  <c r="A64" i="5"/>
  <c r="B64" i="5"/>
  <c r="C64" i="5"/>
  <c r="D64" i="5"/>
  <c r="J64" i="5"/>
  <c r="K64" i="5"/>
  <c r="L64" i="5"/>
  <c r="A63" i="5"/>
  <c r="B63" i="5"/>
  <c r="C63" i="5"/>
  <c r="D63" i="5"/>
  <c r="J63" i="5"/>
  <c r="K63" i="5"/>
  <c r="L63" i="5"/>
  <c r="A62" i="5"/>
  <c r="B62" i="5"/>
  <c r="C62" i="5"/>
  <c r="D62" i="5"/>
  <c r="J62" i="5"/>
  <c r="K62" i="5"/>
  <c r="L62" i="5"/>
  <c r="A61" i="5"/>
  <c r="B61" i="5"/>
  <c r="C61" i="5"/>
  <c r="D61" i="5"/>
  <c r="J61" i="5"/>
  <c r="K61" i="5"/>
  <c r="L61" i="5"/>
  <c r="A60" i="5"/>
  <c r="B60" i="5"/>
  <c r="C60" i="5"/>
  <c r="D60" i="5"/>
  <c r="J60" i="5"/>
  <c r="K60" i="5"/>
  <c r="L60" i="5"/>
  <c r="A59" i="5"/>
  <c r="B59" i="5"/>
  <c r="C59" i="5"/>
  <c r="D59" i="5"/>
  <c r="J59" i="5"/>
  <c r="K59" i="5"/>
  <c r="L59" i="5"/>
  <c r="A58" i="5"/>
  <c r="B58" i="5"/>
  <c r="C58" i="5"/>
  <c r="D58" i="5"/>
  <c r="J58" i="5"/>
  <c r="K58" i="5"/>
  <c r="L58" i="5"/>
  <c r="A57" i="5"/>
  <c r="B57" i="5"/>
  <c r="C57" i="5"/>
  <c r="D57" i="5"/>
  <c r="J57" i="5"/>
  <c r="K57" i="5"/>
  <c r="L57" i="5"/>
  <c r="A56" i="5"/>
  <c r="B56" i="5"/>
  <c r="C56" i="5"/>
  <c r="D56" i="5"/>
  <c r="J56" i="5"/>
  <c r="K56" i="5"/>
  <c r="L56" i="5"/>
  <c r="A55" i="5"/>
  <c r="B55" i="5"/>
  <c r="C55" i="5"/>
  <c r="D55" i="5"/>
  <c r="J55" i="5"/>
  <c r="K55" i="5"/>
  <c r="L55" i="5"/>
  <c r="A54" i="5"/>
  <c r="B54" i="5"/>
  <c r="C54" i="5"/>
  <c r="D54" i="5"/>
  <c r="J54" i="5"/>
  <c r="K54" i="5"/>
  <c r="L54" i="5"/>
  <c r="A53" i="5"/>
  <c r="B53" i="5"/>
  <c r="C53" i="5"/>
  <c r="D53" i="5"/>
  <c r="J53" i="5"/>
  <c r="K53" i="5"/>
  <c r="L53" i="5"/>
  <c r="A52" i="5"/>
  <c r="B52" i="5"/>
  <c r="C52" i="5"/>
  <c r="D52" i="5"/>
  <c r="J52" i="5"/>
  <c r="K52" i="5"/>
  <c r="L52" i="5"/>
  <c r="A51" i="5"/>
  <c r="B51" i="5"/>
  <c r="C51" i="5"/>
  <c r="D51" i="5"/>
  <c r="J51" i="5"/>
  <c r="K51" i="5"/>
  <c r="L51" i="5"/>
  <c r="A50" i="5"/>
  <c r="B50" i="5"/>
  <c r="C50" i="5"/>
  <c r="D50" i="5"/>
  <c r="J50" i="5"/>
  <c r="K50" i="5"/>
  <c r="L50" i="5"/>
  <c r="A49" i="5"/>
  <c r="B49" i="5"/>
  <c r="C49" i="5"/>
  <c r="D49" i="5"/>
  <c r="J49" i="5"/>
  <c r="K49" i="5"/>
  <c r="L49" i="5"/>
  <c r="A48" i="5"/>
  <c r="B48" i="5"/>
  <c r="C48" i="5"/>
  <c r="D48" i="5"/>
  <c r="J48" i="5"/>
  <c r="K48" i="5"/>
  <c r="L48" i="5"/>
  <c r="A47" i="5"/>
  <c r="B47" i="5"/>
  <c r="C47" i="5"/>
  <c r="D47" i="5"/>
  <c r="J47" i="5"/>
  <c r="K47" i="5"/>
  <c r="L47" i="5"/>
  <c r="A46" i="5"/>
  <c r="B46" i="5"/>
  <c r="C46" i="5"/>
  <c r="D46" i="5"/>
  <c r="I46" i="5"/>
  <c r="J46" i="5"/>
  <c r="K46" i="5"/>
  <c r="L46" i="5"/>
  <c r="A45" i="5"/>
  <c r="B45" i="5"/>
  <c r="C45" i="5"/>
  <c r="D45" i="5"/>
  <c r="I45" i="5"/>
  <c r="J45" i="5"/>
  <c r="K45" i="5"/>
  <c r="L45" i="5"/>
  <c r="A44" i="5"/>
  <c r="B44" i="5"/>
  <c r="C44" i="5"/>
  <c r="D44" i="5"/>
  <c r="I44" i="5"/>
  <c r="J44" i="5"/>
  <c r="K44" i="5"/>
  <c r="L44" i="5"/>
  <c r="A43" i="5"/>
  <c r="B43" i="5"/>
  <c r="C43" i="5"/>
  <c r="D43" i="5"/>
  <c r="J43" i="5"/>
  <c r="K43" i="5"/>
  <c r="L43" i="5"/>
  <c r="K46" i="22" l="1"/>
  <c r="H19" i="5" s="1"/>
  <c r="G38" i="5" l="1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5" i="5"/>
  <c r="F15" i="5"/>
  <c r="G9" i="5"/>
  <c r="F9" i="5"/>
  <c r="G11" i="5"/>
  <c r="F11" i="5"/>
  <c r="G8" i="5"/>
  <c r="G39" i="5" s="1"/>
  <c r="F8" i="5"/>
  <c r="F39" i="5" l="1"/>
  <c r="F53" i="17"/>
  <c r="F153" i="17"/>
  <c r="I69" i="22" l="1"/>
  <c r="C7" i="5" l="1"/>
  <c r="F4" i="23" l="1"/>
  <c r="D4" i="23"/>
  <c r="E5" i="23" l="1"/>
  <c r="D5" i="5" s="1"/>
  <c r="E6" i="23"/>
  <c r="D6" i="5" s="1"/>
  <c r="E7" i="23"/>
  <c r="D7" i="5" s="1"/>
  <c r="E4" i="23" l="1"/>
  <c r="D4" i="5" s="1"/>
  <c r="F35" i="17"/>
  <c r="F20" i="22" s="1"/>
  <c r="C6" i="5" l="1"/>
  <c r="C5" i="5"/>
  <c r="C4" i="5"/>
  <c r="J179" i="22"/>
  <c r="K179" i="22"/>
  <c r="H38" i="5" s="1"/>
  <c r="J178" i="22"/>
  <c r="K178" i="22"/>
  <c r="A179" i="22"/>
  <c r="B179" i="22"/>
  <c r="C179" i="22"/>
  <c r="D179" i="22"/>
  <c r="E179" i="22"/>
  <c r="H179" i="22"/>
  <c r="I179" i="22"/>
  <c r="A178" i="22"/>
  <c r="B140" i="23" s="1"/>
  <c r="B178" i="22"/>
  <c r="C140" i="23" s="1"/>
  <c r="C178" i="22"/>
  <c r="D140" i="23" s="1"/>
  <c r="D178" i="22"/>
  <c r="E178" i="22"/>
  <c r="F178" i="22"/>
  <c r="E140" i="23" s="1"/>
  <c r="H178" i="22"/>
  <c r="J140" i="23" s="1"/>
  <c r="I178" i="22"/>
  <c r="A140" i="23" s="1"/>
  <c r="A173" i="22"/>
  <c r="C173" i="22"/>
  <c r="B173" i="22"/>
  <c r="D173" i="22"/>
  <c r="E173" i="22"/>
  <c r="H173" i="22"/>
  <c r="I173" i="22"/>
  <c r="J173" i="22"/>
  <c r="K173" i="22"/>
  <c r="H37" i="5" s="1"/>
  <c r="A172" i="22"/>
  <c r="B136" i="23" s="1"/>
  <c r="C172" i="22"/>
  <c r="D136" i="23" s="1"/>
  <c r="B172" i="22"/>
  <c r="C136" i="23" s="1"/>
  <c r="D172" i="22"/>
  <c r="E172" i="22"/>
  <c r="F172" i="22"/>
  <c r="E136" i="23" s="1"/>
  <c r="H172" i="22"/>
  <c r="J136" i="23" s="1"/>
  <c r="I172" i="22"/>
  <c r="A136" i="23" s="1"/>
  <c r="J172" i="22"/>
  <c r="K172" i="22"/>
  <c r="A167" i="22"/>
  <c r="C167" i="22"/>
  <c r="B167" i="22"/>
  <c r="D167" i="22"/>
  <c r="E167" i="22"/>
  <c r="H167" i="22"/>
  <c r="I167" i="22"/>
  <c r="J167" i="22"/>
  <c r="K167" i="22"/>
  <c r="H36" i="5" s="1"/>
  <c r="A166" i="22"/>
  <c r="B132" i="23" s="1"/>
  <c r="C166" i="22"/>
  <c r="D132" i="23" s="1"/>
  <c r="B166" i="22"/>
  <c r="C132" i="23" s="1"/>
  <c r="D166" i="22"/>
  <c r="E166" i="22"/>
  <c r="F166" i="22"/>
  <c r="E132" i="23" s="1"/>
  <c r="H166" i="22"/>
  <c r="J132" i="23" s="1"/>
  <c r="I166" i="22"/>
  <c r="A132" i="23" s="1"/>
  <c r="J166" i="22"/>
  <c r="K166" i="22"/>
  <c r="A161" i="22"/>
  <c r="C161" i="22"/>
  <c r="B161" i="22"/>
  <c r="D161" i="22"/>
  <c r="E161" i="22"/>
  <c r="H161" i="22"/>
  <c r="I161" i="22"/>
  <c r="J161" i="22"/>
  <c r="K161" i="22"/>
  <c r="H35" i="5" s="1"/>
  <c r="A160" i="22"/>
  <c r="B128" i="23" s="1"/>
  <c r="C160" i="22"/>
  <c r="D128" i="23" s="1"/>
  <c r="B160" i="22"/>
  <c r="C128" i="23" s="1"/>
  <c r="D160" i="22"/>
  <c r="E160" i="22"/>
  <c r="F160" i="22"/>
  <c r="E128" i="23" s="1"/>
  <c r="H160" i="22"/>
  <c r="J128" i="23" s="1"/>
  <c r="I160" i="22"/>
  <c r="A128" i="23" s="1"/>
  <c r="J160" i="22"/>
  <c r="K160" i="22"/>
  <c r="A155" i="22"/>
  <c r="C155" i="22"/>
  <c r="B155" i="22"/>
  <c r="D155" i="22"/>
  <c r="E155" i="22"/>
  <c r="H155" i="22"/>
  <c r="I155" i="22"/>
  <c r="J155" i="22"/>
  <c r="K155" i="22"/>
  <c r="H34" i="5" s="1"/>
  <c r="A154" i="22"/>
  <c r="B124" i="23" s="1"/>
  <c r="C154" i="22"/>
  <c r="D124" i="23" s="1"/>
  <c r="B154" i="22"/>
  <c r="C124" i="23" s="1"/>
  <c r="D154" i="22"/>
  <c r="E154" i="22"/>
  <c r="F154" i="22"/>
  <c r="H154" i="22"/>
  <c r="J124" i="23" s="1"/>
  <c r="I154" i="22"/>
  <c r="A124" i="23" s="1"/>
  <c r="J154" i="22"/>
  <c r="K154" i="22"/>
  <c r="A153" i="22"/>
  <c r="B123" i="23" s="1"/>
  <c r="C153" i="22"/>
  <c r="D123" i="23" s="1"/>
  <c r="B153" i="22"/>
  <c r="C123" i="23" s="1"/>
  <c r="D153" i="22"/>
  <c r="E153" i="22"/>
  <c r="F153" i="22"/>
  <c r="E123" i="23" s="1"/>
  <c r="H153" i="22"/>
  <c r="J123" i="23" s="1"/>
  <c r="I153" i="22"/>
  <c r="A123" i="23" s="1"/>
  <c r="J153" i="22"/>
  <c r="K153" i="22"/>
  <c r="A148" i="22"/>
  <c r="C148" i="22"/>
  <c r="B148" i="22"/>
  <c r="D148" i="22"/>
  <c r="E148" i="22"/>
  <c r="H148" i="22"/>
  <c r="I148" i="22"/>
  <c r="J148" i="22"/>
  <c r="K148" i="22"/>
  <c r="H33" i="5" s="1"/>
  <c r="A147" i="22"/>
  <c r="B119" i="23" s="1"/>
  <c r="C147" i="22"/>
  <c r="D119" i="23" s="1"/>
  <c r="B147" i="22"/>
  <c r="C119" i="23" s="1"/>
  <c r="D147" i="22"/>
  <c r="E147" i="22"/>
  <c r="F147" i="22"/>
  <c r="H147" i="22"/>
  <c r="J119" i="23" s="1"/>
  <c r="I147" i="22"/>
  <c r="A119" i="23" s="1"/>
  <c r="J147" i="22"/>
  <c r="K147" i="22"/>
  <c r="A142" i="22"/>
  <c r="C142" i="22"/>
  <c r="B142" i="22"/>
  <c r="D142" i="22"/>
  <c r="E142" i="22"/>
  <c r="H142" i="22"/>
  <c r="I142" i="22"/>
  <c r="J142" i="22"/>
  <c r="K142" i="22"/>
  <c r="H32" i="5" s="1"/>
  <c r="A141" i="22"/>
  <c r="B115" i="23" s="1"/>
  <c r="C141" i="22"/>
  <c r="D115" i="23" s="1"/>
  <c r="B141" i="22"/>
  <c r="C115" i="23" s="1"/>
  <c r="D141" i="22"/>
  <c r="E141" i="22"/>
  <c r="F141" i="22"/>
  <c r="H141" i="22"/>
  <c r="J115" i="23" s="1"/>
  <c r="I141" i="22"/>
  <c r="A115" i="23" s="1"/>
  <c r="J141" i="22"/>
  <c r="K141" i="22"/>
  <c r="A136" i="22"/>
  <c r="C136" i="22"/>
  <c r="B136" i="22"/>
  <c r="D136" i="22"/>
  <c r="E136" i="22"/>
  <c r="H136" i="22"/>
  <c r="I136" i="22"/>
  <c r="J136" i="22"/>
  <c r="K136" i="22"/>
  <c r="H31" i="5" s="1"/>
  <c r="A135" i="22"/>
  <c r="B111" i="23" s="1"/>
  <c r="C135" i="22"/>
  <c r="D111" i="23" s="1"/>
  <c r="B135" i="22"/>
  <c r="C111" i="23" s="1"/>
  <c r="D135" i="22"/>
  <c r="E135" i="22"/>
  <c r="F135" i="22"/>
  <c r="E111" i="23" s="1"/>
  <c r="H135" i="22"/>
  <c r="J111" i="23" s="1"/>
  <c r="I135" i="22"/>
  <c r="A111" i="23" s="1"/>
  <c r="J135" i="22"/>
  <c r="K135" i="22"/>
  <c r="A130" i="22"/>
  <c r="C130" i="22"/>
  <c r="B130" i="22"/>
  <c r="D130" i="22"/>
  <c r="E130" i="22"/>
  <c r="H130" i="22"/>
  <c r="I130" i="22"/>
  <c r="J130" i="22"/>
  <c r="K130" i="22"/>
  <c r="H30" i="5" s="1"/>
  <c r="A129" i="22"/>
  <c r="B107" i="23" s="1"/>
  <c r="C129" i="22"/>
  <c r="D107" i="23" s="1"/>
  <c r="B129" i="22"/>
  <c r="C107" i="23" s="1"/>
  <c r="D129" i="22"/>
  <c r="E129" i="22"/>
  <c r="F129" i="22"/>
  <c r="E107" i="23" s="1"/>
  <c r="H129" i="22"/>
  <c r="J107" i="23" s="1"/>
  <c r="I129" i="22"/>
  <c r="A107" i="23" s="1"/>
  <c r="J129" i="22"/>
  <c r="K129" i="22"/>
  <c r="A128" i="22"/>
  <c r="B106" i="23" s="1"/>
  <c r="C128" i="22"/>
  <c r="D106" i="23" s="1"/>
  <c r="B128" i="22"/>
  <c r="C106" i="23" s="1"/>
  <c r="D128" i="22"/>
  <c r="E128" i="22"/>
  <c r="F128" i="22"/>
  <c r="E106" i="23" s="1"/>
  <c r="H128" i="22"/>
  <c r="J106" i="23" s="1"/>
  <c r="I128" i="22"/>
  <c r="A106" i="23" s="1"/>
  <c r="J128" i="22"/>
  <c r="K128" i="22"/>
  <c r="A123" i="22"/>
  <c r="C123" i="22"/>
  <c r="B123" i="22"/>
  <c r="D123" i="22"/>
  <c r="E123" i="22"/>
  <c r="H123" i="22"/>
  <c r="I123" i="22"/>
  <c r="J123" i="22"/>
  <c r="K123" i="22"/>
  <c r="H29" i="5" s="1"/>
  <c r="A122" i="22"/>
  <c r="B102" i="23" s="1"/>
  <c r="C122" i="22"/>
  <c r="D102" i="23" s="1"/>
  <c r="B122" i="22"/>
  <c r="C102" i="23" s="1"/>
  <c r="D122" i="22"/>
  <c r="E122" i="22"/>
  <c r="F122" i="22"/>
  <c r="E102" i="23" s="1"/>
  <c r="H122" i="22"/>
  <c r="J102" i="23" s="1"/>
  <c r="I122" i="22"/>
  <c r="A102" i="23" s="1"/>
  <c r="J122" i="22"/>
  <c r="K122" i="22"/>
  <c r="A121" i="22"/>
  <c r="B101" i="23" s="1"/>
  <c r="C121" i="22"/>
  <c r="D101" i="23" s="1"/>
  <c r="B121" i="22"/>
  <c r="C101" i="23" s="1"/>
  <c r="D121" i="22"/>
  <c r="E121" i="22"/>
  <c r="F121" i="22"/>
  <c r="E101" i="23" s="1"/>
  <c r="H121" i="22"/>
  <c r="J101" i="23" s="1"/>
  <c r="I121" i="22"/>
  <c r="A101" i="23" s="1"/>
  <c r="J121" i="22"/>
  <c r="K121" i="22"/>
  <c r="A116" i="22"/>
  <c r="C116" i="22"/>
  <c r="B116" i="22"/>
  <c r="D116" i="22"/>
  <c r="E116" i="22"/>
  <c r="H116" i="22"/>
  <c r="I116" i="22"/>
  <c r="J116" i="22"/>
  <c r="K116" i="22"/>
  <c r="H28" i="5" s="1"/>
  <c r="A115" i="22"/>
  <c r="B97" i="23" s="1"/>
  <c r="C115" i="22"/>
  <c r="D97" i="23" s="1"/>
  <c r="B115" i="22"/>
  <c r="C97" i="23" s="1"/>
  <c r="D115" i="22"/>
  <c r="E115" i="22"/>
  <c r="F115" i="22"/>
  <c r="E97" i="23" s="1"/>
  <c r="E96" i="23" s="1"/>
  <c r="C28" i="5" s="1"/>
  <c r="H115" i="22"/>
  <c r="J97" i="23" s="1"/>
  <c r="I115" i="22"/>
  <c r="A97" i="23" s="1"/>
  <c r="J115" i="22"/>
  <c r="K115" i="22"/>
  <c r="A110" i="22"/>
  <c r="C110" i="22"/>
  <c r="B110" i="22"/>
  <c r="D110" i="22"/>
  <c r="E110" i="22"/>
  <c r="H110" i="22"/>
  <c r="I110" i="22"/>
  <c r="J110" i="22"/>
  <c r="K110" i="22"/>
  <c r="H27" i="5" s="1"/>
  <c r="A109" i="22"/>
  <c r="B93" i="23" s="1"/>
  <c r="C109" i="22"/>
  <c r="D93" i="23" s="1"/>
  <c r="B109" i="22"/>
  <c r="C93" i="23" s="1"/>
  <c r="D109" i="22"/>
  <c r="E109" i="22"/>
  <c r="F109" i="22"/>
  <c r="E93" i="23" s="1"/>
  <c r="H109" i="22"/>
  <c r="J93" i="23" s="1"/>
  <c r="I109" i="22"/>
  <c r="A93" i="23" s="1"/>
  <c r="J109" i="22"/>
  <c r="K109" i="22"/>
  <c r="A104" i="22"/>
  <c r="C104" i="22"/>
  <c r="B104" i="22"/>
  <c r="D104" i="22"/>
  <c r="E104" i="22"/>
  <c r="H104" i="22"/>
  <c r="I104" i="22"/>
  <c r="J104" i="22"/>
  <c r="K104" i="22"/>
  <c r="H26" i="5" s="1"/>
  <c r="A103" i="22"/>
  <c r="B90" i="23" s="1"/>
  <c r="C103" i="22"/>
  <c r="D90" i="23" s="1"/>
  <c r="B103" i="22"/>
  <c r="C90" i="23" s="1"/>
  <c r="D103" i="22"/>
  <c r="E103" i="22"/>
  <c r="F103" i="22"/>
  <c r="E90" i="23" s="1"/>
  <c r="H103" i="22"/>
  <c r="J90" i="23" s="1"/>
  <c r="I103" i="22"/>
  <c r="A90" i="23" s="1"/>
  <c r="J103" i="22"/>
  <c r="K103" i="22"/>
  <c r="A102" i="22"/>
  <c r="B89" i="23" s="1"/>
  <c r="C102" i="22"/>
  <c r="D89" i="23" s="1"/>
  <c r="B102" i="22"/>
  <c r="C89" i="23" s="1"/>
  <c r="D102" i="22"/>
  <c r="E102" i="22"/>
  <c r="F102" i="22"/>
  <c r="E89" i="23" s="1"/>
  <c r="H102" i="22"/>
  <c r="J89" i="23" s="1"/>
  <c r="I102" i="22"/>
  <c r="A89" i="23" s="1"/>
  <c r="J102" i="22"/>
  <c r="K102" i="22"/>
  <c r="A101" i="22"/>
  <c r="B88" i="23" s="1"/>
  <c r="C101" i="22"/>
  <c r="D88" i="23" s="1"/>
  <c r="B101" i="22"/>
  <c r="C88" i="23" s="1"/>
  <c r="D101" i="22"/>
  <c r="E101" i="22"/>
  <c r="F101" i="22"/>
  <c r="E88" i="23" s="1"/>
  <c r="H101" i="22"/>
  <c r="J88" i="23" s="1"/>
  <c r="I101" i="22"/>
  <c r="A88" i="23" s="1"/>
  <c r="J101" i="22"/>
  <c r="K101" i="22"/>
  <c r="A100" i="22"/>
  <c r="B87" i="23" s="1"/>
  <c r="C100" i="22"/>
  <c r="D87" i="23" s="1"/>
  <c r="B100" i="22"/>
  <c r="C87" i="23" s="1"/>
  <c r="D100" i="22"/>
  <c r="E100" i="22"/>
  <c r="F100" i="22"/>
  <c r="E87" i="23" s="1"/>
  <c r="H100" i="22"/>
  <c r="J87" i="23" s="1"/>
  <c r="I100" i="22"/>
  <c r="A87" i="23" s="1"/>
  <c r="J100" i="22"/>
  <c r="K100" i="22"/>
  <c r="A95" i="22"/>
  <c r="C95" i="22"/>
  <c r="B95" i="22"/>
  <c r="D95" i="22"/>
  <c r="E95" i="22"/>
  <c r="H95" i="22"/>
  <c r="I95" i="22"/>
  <c r="J95" i="22"/>
  <c r="K95" i="22"/>
  <c r="H25" i="5" s="1"/>
  <c r="A94" i="22"/>
  <c r="B83" i="23" s="1"/>
  <c r="C94" i="22"/>
  <c r="D83" i="23" s="1"/>
  <c r="B94" i="22"/>
  <c r="C83" i="23" s="1"/>
  <c r="D94" i="22"/>
  <c r="E94" i="22"/>
  <c r="F94" i="22"/>
  <c r="E83" i="23" s="1"/>
  <c r="H94" i="22"/>
  <c r="J83" i="23" s="1"/>
  <c r="I94" i="22"/>
  <c r="A83" i="23" s="1"/>
  <c r="J94" i="22"/>
  <c r="K94" i="22"/>
  <c r="A93" i="22"/>
  <c r="B82" i="23" s="1"/>
  <c r="C93" i="22"/>
  <c r="D82" i="23" s="1"/>
  <c r="B93" i="22"/>
  <c r="C82" i="23" s="1"/>
  <c r="D93" i="22"/>
  <c r="E93" i="22"/>
  <c r="F93" i="22"/>
  <c r="E82" i="23" s="1"/>
  <c r="H93" i="22"/>
  <c r="J82" i="23" s="1"/>
  <c r="I93" i="22"/>
  <c r="A82" i="23" s="1"/>
  <c r="J93" i="22"/>
  <c r="K93" i="22"/>
  <c r="A92" i="22"/>
  <c r="B81" i="23" s="1"/>
  <c r="C92" i="22"/>
  <c r="D81" i="23" s="1"/>
  <c r="B92" i="22"/>
  <c r="C81" i="23" s="1"/>
  <c r="D92" i="22"/>
  <c r="E92" i="22"/>
  <c r="F92" i="22"/>
  <c r="E81" i="23" s="1"/>
  <c r="H92" i="22"/>
  <c r="J81" i="23" s="1"/>
  <c r="I92" i="22"/>
  <c r="A81" i="23" s="1"/>
  <c r="J92" i="22"/>
  <c r="K92" i="22"/>
  <c r="A91" i="22"/>
  <c r="B80" i="23" s="1"/>
  <c r="C91" i="22"/>
  <c r="D80" i="23" s="1"/>
  <c r="B91" i="22"/>
  <c r="C80" i="23" s="1"/>
  <c r="D91" i="22"/>
  <c r="E91" i="22"/>
  <c r="F91" i="22"/>
  <c r="E80" i="23" s="1"/>
  <c r="H91" i="22"/>
  <c r="J80" i="23" s="1"/>
  <c r="I91" i="22"/>
  <c r="A80" i="23" s="1"/>
  <c r="J91" i="22"/>
  <c r="K91" i="22"/>
  <c r="A86" i="22"/>
  <c r="C86" i="22"/>
  <c r="B86" i="22"/>
  <c r="D86" i="22"/>
  <c r="E86" i="22"/>
  <c r="H86" i="22"/>
  <c r="I86" i="22"/>
  <c r="J86" i="22"/>
  <c r="K86" i="22"/>
  <c r="H24" i="5" s="1"/>
  <c r="A85" i="22"/>
  <c r="B76" i="23" s="1"/>
  <c r="C85" i="22"/>
  <c r="D76" i="23" s="1"/>
  <c r="B85" i="22"/>
  <c r="C76" i="23" s="1"/>
  <c r="D85" i="22"/>
  <c r="E85" i="22"/>
  <c r="F85" i="22"/>
  <c r="E76" i="23" s="1"/>
  <c r="H85" i="22"/>
  <c r="J76" i="23" s="1"/>
  <c r="I85" i="22"/>
  <c r="A76" i="23" s="1"/>
  <c r="J85" i="22"/>
  <c r="K85" i="22"/>
  <c r="A84" i="22"/>
  <c r="B75" i="23" s="1"/>
  <c r="C84" i="22"/>
  <c r="D75" i="23" s="1"/>
  <c r="B84" i="22"/>
  <c r="C75" i="23" s="1"/>
  <c r="D84" i="22"/>
  <c r="E84" i="22"/>
  <c r="F84" i="22"/>
  <c r="E75" i="23" s="1"/>
  <c r="H84" i="22"/>
  <c r="J75" i="23" s="1"/>
  <c r="I84" i="22"/>
  <c r="A75" i="23" s="1"/>
  <c r="J84" i="22"/>
  <c r="K84" i="22"/>
  <c r="A83" i="22"/>
  <c r="B74" i="23" s="1"/>
  <c r="C83" i="22"/>
  <c r="D74" i="23" s="1"/>
  <c r="B83" i="22"/>
  <c r="C74" i="23" s="1"/>
  <c r="D83" i="22"/>
  <c r="E83" i="22"/>
  <c r="F83" i="22"/>
  <c r="E74" i="23" s="1"/>
  <c r="H83" i="22"/>
  <c r="J74" i="23" s="1"/>
  <c r="I83" i="22"/>
  <c r="A74" i="23" s="1"/>
  <c r="J83" i="22"/>
  <c r="K83" i="22"/>
  <c r="A78" i="22"/>
  <c r="C78" i="22"/>
  <c r="B78" i="22"/>
  <c r="D78" i="22"/>
  <c r="E78" i="22"/>
  <c r="H78" i="22"/>
  <c r="I78" i="22"/>
  <c r="J78" i="22"/>
  <c r="K78" i="22"/>
  <c r="H23" i="5" s="1"/>
  <c r="A77" i="22"/>
  <c r="B70" i="23" s="1"/>
  <c r="C77" i="22"/>
  <c r="D70" i="23" s="1"/>
  <c r="B77" i="22"/>
  <c r="C70" i="23" s="1"/>
  <c r="D77" i="22"/>
  <c r="E77" i="22"/>
  <c r="F77" i="22"/>
  <c r="E70" i="23" s="1"/>
  <c r="H77" i="22"/>
  <c r="J70" i="23" s="1"/>
  <c r="I77" i="22"/>
  <c r="A70" i="23" s="1"/>
  <c r="J77" i="22"/>
  <c r="K77" i="22"/>
  <c r="A76" i="22"/>
  <c r="B69" i="23" s="1"/>
  <c r="C76" i="22"/>
  <c r="D69" i="23" s="1"/>
  <c r="B76" i="22"/>
  <c r="C69" i="23" s="1"/>
  <c r="D76" i="22"/>
  <c r="E76" i="22"/>
  <c r="F76" i="22"/>
  <c r="E69" i="23" s="1"/>
  <c r="H76" i="22"/>
  <c r="J69" i="23" s="1"/>
  <c r="I76" i="22"/>
  <c r="A69" i="23" s="1"/>
  <c r="J76" i="22"/>
  <c r="K76" i="22"/>
  <c r="A71" i="22"/>
  <c r="C71" i="22"/>
  <c r="B71" i="22"/>
  <c r="D71" i="22"/>
  <c r="E71" i="22"/>
  <c r="H71" i="22"/>
  <c r="I71" i="22"/>
  <c r="J71" i="22"/>
  <c r="K71" i="22"/>
  <c r="H22" i="5" s="1"/>
  <c r="A70" i="22"/>
  <c r="B65" i="23" s="1"/>
  <c r="C70" i="22"/>
  <c r="D65" i="23" s="1"/>
  <c r="B70" i="22"/>
  <c r="C65" i="23" s="1"/>
  <c r="D70" i="22"/>
  <c r="E70" i="22"/>
  <c r="F70" i="22"/>
  <c r="E65" i="23" s="1"/>
  <c r="H70" i="22"/>
  <c r="J65" i="23" s="1"/>
  <c r="I70" i="22"/>
  <c r="A65" i="23" s="1"/>
  <c r="J70" i="22"/>
  <c r="K70" i="22"/>
  <c r="A69" i="22"/>
  <c r="B64" i="23" s="1"/>
  <c r="C69" i="22"/>
  <c r="D64" i="23" s="1"/>
  <c r="B69" i="22"/>
  <c r="C64" i="23" s="1"/>
  <c r="D69" i="22"/>
  <c r="E69" i="22"/>
  <c r="F69" i="22"/>
  <c r="E64" i="23" s="1"/>
  <c r="H69" i="22"/>
  <c r="J64" i="23" s="1"/>
  <c r="A64" i="23"/>
  <c r="J69" i="22"/>
  <c r="K69" i="22"/>
  <c r="A64" i="22"/>
  <c r="C64" i="22"/>
  <c r="B64" i="22"/>
  <c r="D64" i="22"/>
  <c r="E64" i="22"/>
  <c r="H64" i="22"/>
  <c r="I64" i="22"/>
  <c r="J64" i="22"/>
  <c r="K64" i="22"/>
  <c r="H21" i="5" s="1"/>
  <c r="A63" i="22"/>
  <c r="B60" i="23" s="1"/>
  <c r="C63" i="22"/>
  <c r="D60" i="23" s="1"/>
  <c r="B63" i="22"/>
  <c r="C60" i="23" s="1"/>
  <c r="D63" i="22"/>
  <c r="E63" i="22"/>
  <c r="F63" i="22"/>
  <c r="E60" i="23" s="1"/>
  <c r="E59" i="23" s="1"/>
  <c r="C21" i="5" s="1"/>
  <c r="H63" i="22"/>
  <c r="J60" i="23" s="1"/>
  <c r="I63" i="22"/>
  <c r="A60" i="23" s="1"/>
  <c r="J63" i="22"/>
  <c r="K63" i="22"/>
  <c r="A58" i="22"/>
  <c r="C58" i="22"/>
  <c r="B58" i="22"/>
  <c r="D58" i="22"/>
  <c r="E58" i="22"/>
  <c r="H58" i="22"/>
  <c r="I58" i="22"/>
  <c r="J58" i="22"/>
  <c r="K58" i="22"/>
  <c r="H20" i="5" s="1"/>
  <c r="A57" i="22"/>
  <c r="C57" i="22"/>
  <c r="B57" i="22"/>
  <c r="D57" i="22"/>
  <c r="E57" i="22"/>
  <c r="F57" i="22"/>
  <c r="H57" i="22"/>
  <c r="I57" i="22"/>
  <c r="J57" i="22"/>
  <c r="K57" i="22"/>
  <c r="A56" i="22"/>
  <c r="B56" i="23" s="1"/>
  <c r="C56" i="22"/>
  <c r="D56" i="23" s="1"/>
  <c r="B56" i="22"/>
  <c r="C56" i="23" s="1"/>
  <c r="D56" i="22"/>
  <c r="E56" i="22"/>
  <c r="F56" i="22"/>
  <c r="H56" i="22"/>
  <c r="J56" i="23" s="1"/>
  <c r="I56" i="22"/>
  <c r="A56" i="23" s="1"/>
  <c r="J56" i="22"/>
  <c r="K56" i="22"/>
  <c r="A55" i="22"/>
  <c r="B55" i="23" s="1"/>
  <c r="C55" i="22"/>
  <c r="D55" i="23" s="1"/>
  <c r="B55" i="22"/>
  <c r="C55" i="23" s="1"/>
  <c r="D55" i="22"/>
  <c r="E55" i="22"/>
  <c r="F55" i="22"/>
  <c r="E55" i="23" s="1"/>
  <c r="H55" i="22"/>
  <c r="J55" i="23" s="1"/>
  <c r="I55" i="22"/>
  <c r="A55" i="23" s="1"/>
  <c r="J55" i="22"/>
  <c r="K55" i="22"/>
  <c r="A54" i="22"/>
  <c r="B54" i="23" s="1"/>
  <c r="C54" i="22"/>
  <c r="D54" i="23" s="1"/>
  <c r="B54" i="22"/>
  <c r="C54" i="23" s="1"/>
  <c r="D54" i="22"/>
  <c r="E54" i="22"/>
  <c r="F54" i="22"/>
  <c r="E54" i="23" s="1"/>
  <c r="H54" i="22"/>
  <c r="J54" i="23" s="1"/>
  <c r="I54" i="22"/>
  <c r="A54" i="23" s="1"/>
  <c r="J54" i="22"/>
  <c r="K54" i="22"/>
  <c r="A53" i="22"/>
  <c r="B53" i="23" s="1"/>
  <c r="C53" i="22"/>
  <c r="D53" i="23" s="1"/>
  <c r="B53" i="22"/>
  <c r="C53" i="23" s="1"/>
  <c r="D53" i="22"/>
  <c r="E53" i="22"/>
  <c r="F53" i="22"/>
  <c r="E53" i="23" s="1"/>
  <c r="H53" i="22"/>
  <c r="J53" i="23" s="1"/>
  <c r="I53" i="22"/>
  <c r="A53" i="23" s="1"/>
  <c r="J53" i="22"/>
  <c r="K53" i="22"/>
  <c r="A52" i="22"/>
  <c r="B52" i="23" s="1"/>
  <c r="C52" i="22"/>
  <c r="D52" i="23" s="1"/>
  <c r="B52" i="22"/>
  <c r="C52" i="23" s="1"/>
  <c r="D52" i="22"/>
  <c r="E52" i="22"/>
  <c r="F52" i="22"/>
  <c r="E52" i="23" s="1"/>
  <c r="H52" i="22"/>
  <c r="J52" i="23" s="1"/>
  <c r="I52" i="22"/>
  <c r="A52" i="23" s="1"/>
  <c r="J52" i="22"/>
  <c r="K52" i="22"/>
  <c r="A51" i="22"/>
  <c r="B51" i="23" s="1"/>
  <c r="C51" i="22"/>
  <c r="D51" i="23" s="1"/>
  <c r="B51" i="22"/>
  <c r="C51" i="23" s="1"/>
  <c r="D51" i="22"/>
  <c r="E51" i="22"/>
  <c r="F51" i="22"/>
  <c r="E51" i="23" s="1"/>
  <c r="H51" i="22"/>
  <c r="J51" i="23" s="1"/>
  <c r="I51" i="22"/>
  <c r="A51" i="23" s="1"/>
  <c r="J51" i="22"/>
  <c r="K51" i="22"/>
  <c r="A46" i="22"/>
  <c r="C46" i="22"/>
  <c r="B46" i="22"/>
  <c r="D46" i="22"/>
  <c r="E46" i="22"/>
  <c r="H46" i="22"/>
  <c r="I46" i="22"/>
  <c r="J46" i="22"/>
  <c r="A45" i="22"/>
  <c r="B47" i="23" s="1"/>
  <c r="C45" i="22"/>
  <c r="D47" i="23" s="1"/>
  <c r="B45" i="22"/>
  <c r="C47" i="23" s="1"/>
  <c r="D45" i="22"/>
  <c r="E45" i="22"/>
  <c r="F45" i="22"/>
  <c r="E47" i="23" s="1"/>
  <c r="H45" i="22"/>
  <c r="J47" i="23" s="1"/>
  <c r="I45" i="22"/>
  <c r="A47" i="23" s="1"/>
  <c r="J45" i="22"/>
  <c r="K45" i="22"/>
  <c r="A44" i="22"/>
  <c r="B46" i="23" s="1"/>
  <c r="C44" i="22"/>
  <c r="D46" i="23" s="1"/>
  <c r="B44" i="22"/>
  <c r="C46" i="23" s="1"/>
  <c r="D44" i="22"/>
  <c r="E44" i="22"/>
  <c r="F44" i="22"/>
  <c r="E46" i="23" s="1"/>
  <c r="H44" i="22"/>
  <c r="J46" i="23" s="1"/>
  <c r="I44" i="22"/>
  <c r="A46" i="23" s="1"/>
  <c r="J44" i="22"/>
  <c r="K44" i="22"/>
  <c r="A39" i="22"/>
  <c r="C39" i="22"/>
  <c r="B39" i="22"/>
  <c r="D39" i="22"/>
  <c r="E39" i="22"/>
  <c r="H39" i="22"/>
  <c r="I39" i="22"/>
  <c r="J39" i="22"/>
  <c r="K39" i="22"/>
  <c r="H18" i="5" s="1"/>
  <c r="A38" i="22"/>
  <c r="B42" i="23" s="1"/>
  <c r="C38" i="22"/>
  <c r="D42" i="23" s="1"/>
  <c r="B38" i="22"/>
  <c r="C42" i="23" s="1"/>
  <c r="D38" i="22"/>
  <c r="E38" i="22"/>
  <c r="F38" i="22"/>
  <c r="E42" i="23" s="1"/>
  <c r="H38" i="22"/>
  <c r="J42" i="23" s="1"/>
  <c r="I38" i="22"/>
  <c r="A42" i="23" s="1"/>
  <c r="J38" i="22"/>
  <c r="K38" i="22"/>
  <c r="A37" i="22"/>
  <c r="B41" i="23" s="1"/>
  <c r="C37" i="22"/>
  <c r="D41" i="23" s="1"/>
  <c r="B37" i="22"/>
  <c r="C41" i="23" s="1"/>
  <c r="D37" i="22"/>
  <c r="E37" i="22"/>
  <c r="F37" i="22"/>
  <c r="E41" i="23" s="1"/>
  <c r="H37" i="22"/>
  <c r="J41" i="23" s="1"/>
  <c r="I37" i="22"/>
  <c r="A41" i="23" s="1"/>
  <c r="J37" i="22"/>
  <c r="K37" i="22"/>
  <c r="A36" i="22"/>
  <c r="B40" i="23" s="1"/>
  <c r="C36" i="22"/>
  <c r="D40" i="23" s="1"/>
  <c r="B36" i="22"/>
  <c r="C40" i="23" s="1"/>
  <c r="D36" i="22"/>
  <c r="E36" i="22"/>
  <c r="F36" i="22"/>
  <c r="E40" i="23" s="1"/>
  <c r="H36" i="22"/>
  <c r="J40" i="23" s="1"/>
  <c r="I36" i="22"/>
  <c r="A40" i="23" s="1"/>
  <c r="J36" i="22"/>
  <c r="K36" i="22"/>
  <c r="A35" i="22"/>
  <c r="B39" i="23" s="1"/>
  <c r="C35" i="22"/>
  <c r="D39" i="23" s="1"/>
  <c r="B35" i="22"/>
  <c r="C39" i="23" s="1"/>
  <c r="D35" i="22"/>
  <c r="E35" i="22"/>
  <c r="F35" i="22"/>
  <c r="E39" i="23" s="1"/>
  <c r="H35" i="22"/>
  <c r="J39" i="23" s="1"/>
  <c r="I35" i="22"/>
  <c r="A39" i="23" s="1"/>
  <c r="J35" i="22"/>
  <c r="K35" i="22"/>
  <c r="A30" i="22"/>
  <c r="C30" i="22"/>
  <c r="B30" i="22"/>
  <c r="D30" i="22"/>
  <c r="E30" i="22"/>
  <c r="H30" i="22"/>
  <c r="I30" i="22"/>
  <c r="J30" i="22"/>
  <c r="K30" i="22"/>
  <c r="H17" i="5" s="1"/>
  <c r="A29" i="22"/>
  <c r="B35" i="23" s="1"/>
  <c r="C29" i="22"/>
  <c r="D35" i="23" s="1"/>
  <c r="B29" i="22"/>
  <c r="C35" i="23" s="1"/>
  <c r="D29" i="22"/>
  <c r="E29" i="22"/>
  <c r="F29" i="22"/>
  <c r="E35" i="23" s="1"/>
  <c r="H29" i="22"/>
  <c r="J35" i="23" s="1"/>
  <c r="I29" i="22"/>
  <c r="A35" i="23" s="1"/>
  <c r="J29" i="22"/>
  <c r="K29" i="22"/>
  <c r="A28" i="22"/>
  <c r="B34" i="23" s="1"/>
  <c r="C28" i="22"/>
  <c r="D34" i="23" s="1"/>
  <c r="B28" i="22"/>
  <c r="C34" i="23" s="1"/>
  <c r="D28" i="22"/>
  <c r="E28" i="22"/>
  <c r="F28" i="22"/>
  <c r="E34" i="23" s="1"/>
  <c r="H28" i="22"/>
  <c r="J34" i="23" s="1"/>
  <c r="I28" i="22"/>
  <c r="A34" i="23" s="1"/>
  <c r="J28" i="22"/>
  <c r="K28" i="22"/>
  <c r="A27" i="22"/>
  <c r="B33" i="23" s="1"/>
  <c r="C27" i="22"/>
  <c r="D33" i="23" s="1"/>
  <c r="B27" i="22"/>
  <c r="C33" i="23" s="1"/>
  <c r="D27" i="22"/>
  <c r="E27" i="22"/>
  <c r="F27" i="22"/>
  <c r="E33" i="23" s="1"/>
  <c r="H27" i="22"/>
  <c r="J33" i="23" s="1"/>
  <c r="I27" i="22"/>
  <c r="A33" i="23" s="1"/>
  <c r="J27" i="22"/>
  <c r="K27" i="22"/>
  <c r="A26" i="22"/>
  <c r="B32" i="23" s="1"/>
  <c r="C26" i="22"/>
  <c r="D32" i="23" s="1"/>
  <c r="B26" i="22"/>
  <c r="C32" i="23" s="1"/>
  <c r="D26" i="22"/>
  <c r="E26" i="22"/>
  <c r="F26" i="22"/>
  <c r="E32" i="23" s="1"/>
  <c r="H26" i="22"/>
  <c r="J32" i="23" s="1"/>
  <c r="I26" i="22"/>
  <c r="A32" i="23" s="1"/>
  <c r="J26" i="22"/>
  <c r="K26" i="22"/>
  <c r="A25" i="22"/>
  <c r="B31" i="23" s="1"/>
  <c r="C25" i="22"/>
  <c r="D31" i="23" s="1"/>
  <c r="B25" i="22"/>
  <c r="C31" i="23" s="1"/>
  <c r="D25" i="22"/>
  <c r="E25" i="22"/>
  <c r="F25" i="22"/>
  <c r="E31" i="23" s="1"/>
  <c r="H25" i="22"/>
  <c r="J31" i="23" s="1"/>
  <c r="I25" i="22"/>
  <c r="A31" i="23" s="1"/>
  <c r="J25" i="22"/>
  <c r="K25" i="22"/>
  <c r="A20" i="22"/>
  <c r="C20" i="22"/>
  <c r="B20" i="22"/>
  <c r="D20" i="22"/>
  <c r="E20" i="22"/>
  <c r="H20" i="22"/>
  <c r="I20" i="22"/>
  <c r="J20" i="22"/>
  <c r="K20" i="22"/>
  <c r="H8" i="5" s="1"/>
  <c r="J14" i="22"/>
  <c r="K14" i="22"/>
  <c r="E30" i="23" l="1"/>
  <c r="I96" i="23"/>
  <c r="I58" i="5" s="1"/>
  <c r="I59" i="23"/>
  <c r="I51" i="5" s="1"/>
  <c r="H39" i="5"/>
  <c r="G56" i="22"/>
  <c r="E56" i="23" s="1"/>
  <c r="G56" i="23" s="1"/>
  <c r="E73" i="23"/>
  <c r="C24" i="5" s="1"/>
  <c r="E131" i="23"/>
  <c r="C36" i="5" s="1"/>
  <c r="E45" i="23"/>
  <c r="C19" i="5" s="1"/>
  <c r="G147" i="22"/>
  <c r="E119" i="23" s="1"/>
  <c r="G119" i="23" s="1"/>
  <c r="E105" i="23"/>
  <c r="C30" i="5" s="1"/>
  <c r="G141" i="22"/>
  <c r="E115" i="23" s="1"/>
  <c r="E114" i="23" s="1"/>
  <c r="C32" i="5" s="1"/>
  <c r="G154" i="22"/>
  <c r="E124" i="23" s="1"/>
  <c r="E122" i="23" s="1"/>
  <c r="C34" i="5" s="1"/>
  <c r="E86" i="23"/>
  <c r="C26" i="5" s="1"/>
  <c r="E68" i="23"/>
  <c r="C23" i="5" s="1"/>
  <c r="G140" i="23"/>
  <c r="E139" i="23"/>
  <c r="C38" i="5" s="1"/>
  <c r="F140" i="23"/>
  <c r="F31" i="23"/>
  <c r="F35" i="23"/>
  <c r="F42" i="23"/>
  <c r="F51" i="23"/>
  <c r="F55" i="23"/>
  <c r="F64" i="23"/>
  <c r="F33" i="23"/>
  <c r="F40" i="23"/>
  <c r="F53" i="23"/>
  <c r="G136" i="23"/>
  <c r="G111" i="23"/>
  <c r="G83" i="23"/>
  <c r="G82" i="23"/>
  <c r="G81" i="23"/>
  <c r="G80" i="23"/>
  <c r="G70" i="23"/>
  <c r="G69" i="23"/>
  <c r="G32" i="23"/>
  <c r="G34" i="23"/>
  <c r="G46" i="23"/>
  <c r="F123" i="23"/>
  <c r="F107" i="23"/>
  <c r="F89" i="23"/>
  <c r="F87" i="23"/>
  <c r="F76" i="23"/>
  <c r="F74" i="23"/>
  <c r="F132" i="23"/>
  <c r="F106" i="23"/>
  <c r="F97" i="23"/>
  <c r="F90" i="23"/>
  <c r="F88" i="23"/>
  <c r="F75" i="23"/>
  <c r="F60" i="23"/>
  <c r="F47" i="23"/>
  <c r="F46" i="23"/>
  <c r="G31" i="23"/>
  <c r="F32" i="23"/>
  <c r="G33" i="23"/>
  <c r="F34" i="23"/>
  <c r="G35" i="23"/>
  <c r="F39" i="23"/>
  <c r="E38" i="23"/>
  <c r="C18" i="5" s="1"/>
  <c r="G39" i="23"/>
  <c r="F41" i="23"/>
  <c r="G47" i="23"/>
  <c r="F52" i="23"/>
  <c r="F54" i="23"/>
  <c r="G60" i="23"/>
  <c r="F65" i="23"/>
  <c r="G40" i="23"/>
  <c r="G41" i="23"/>
  <c r="G42" i="23"/>
  <c r="G51" i="23"/>
  <c r="G52" i="23"/>
  <c r="G53" i="23"/>
  <c r="G54" i="23"/>
  <c r="G55" i="23"/>
  <c r="G59" i="23"/>
  <c r="E21" i="5" s="1"/>
  <c r="G64" i="23"/>
  <c r="G65" i="23"/>
  <c r="G74" i="23"/>
  <c r="G76" i="23"/>
  <c r="G87" i="23"/>
  <c r="G89" i="23"/>
  <c r="F93" i="23"/>
  <c r="E92" i="23"/>
  <c r="C27" i="5" s="1"/>
  <c r="F96" i="23"/>
  <c r="D28" i="5" s="1"/>
  <c r="F101" i="23"/>
  <c r="E100" i="23"/>
  <c r="C29" i="5" s="1"/>
  <c r="F102" i="23"/>
  <c r="G107" i="23"/>
  <c r="G123" i="23"/>
  <c r="F128" i="23"/>
  <c r="E127" i="23"/>
  <c r="C35" i="5" s="1"/>
  <c r="F59" i="23"/>
  <c r="D21" i="5" s="1"/>
  <c r="E63" i="23"/>
  <c r="C22" i="5" s="1"/>
  <c r="F69" i="23"/>
  <c r="F70" i="23"/>
  <c r="G75" i="23"/>
  <c r="F80" i="23"/>
  <c r="E79" i="23"/>
  <c r="C25" i="5" s="1"/>
  <c r="F81" i="23"/>
  <c r="F82" i="23"/>
  <c r="F83" i="23"/>
  <c r="G88" i="23"/>
  <c r="G90" i="23"/>
  <c r="G93" i="23"/>
  <c r="G96" i="23"/>
  <c r="E28" i="5" s="1"/>
  <c r="G97" i="23"/>
  <c r="G101" i="23"/>
  <c r="G102" i="23"/>
  <c r="G106" i="23"/>
  <c r="F111" i="23"/>
  <c r="E110" i="23"/>
  <c r="C31" i="5" s="1"/>
  <c r="G128" i="23"/>
  <c r="G132" i="23"/>
  <c r="F136" i="23"/>
  <c r="E135" i="23"/>
  <c r="C37" i="5" s="1"/>
  <c r="A19" i="22"/>
  <c r="B27" i="23" s="1"/>
  <c r="C19" i="22"/>
  <c r="D27" i="23" s="1"/>
  <c r="B19" i="22"/>
  <c r="C27" i="23" s="1"/>
  <c r="D19" i="22"/>
  <c r="E19" i="22"/>
  <c r="F19" i="22"/>
  <c r="E27" i="23" s="1"/>
  <c r="F27" i="23" s="1"/>
  <c r="H19" i="22"/>
  <c r="J27" i="23" s="1"/>
  <c r="I19" i="22"/>
  <c r="A27" i="23" s="1"/>
  <c r="J19" i="22"/>
  <c r="K19" i="22"/>
  <c r="A18" i="22"/>
  <c r="B26" i="23" s="1"/>
  <c r="C18" i="22"/>
  <c r="D26" i="23" s="1"/>
  <c r="B18" i="22"/>
  <c r="C26" i="23" s="1"/>
  <c r="D18" i="22"/>
  <c r="E18" i="22"/>
  <c r="F18" i="22"/>
  <c r="E26" i="23" s="1"/>
  <c r="H18" i="22"/>
  <c r="J26" i="23" s="1"/>
  <c r="I18" i="22"/>
  <c r="A26" i="23" s="1"/>
  <c r="J18" i="22"/>
  <c r="K18" i="22"/>
  <c r="A8" i="22"/>
  <c r="B14" i="23" s="1"/>
  <c r="C8" i="22"/>
  <c r="D14" i="23" s="1"/>
  <c r="B8" i="22"/>
  <c r="C14" i="23" s="1"/>
  <c r="D8" i="22"/>
  <c r="E8" i="22"/>
  <c r="F8" i="22"/>
  <c r="E14" i="23" s="1"/>
  <c r="F14" i="23" s="1"/>
  <c r="H8" i="22"/>
  <c r="J14" i="23" s="1"/>
  <c r="I8" i="22"/>
  <c r="A14" i="23" s="1"/>
  <c r="J8" i="22"/>
  <c r="K8" i="22"/>
  <c r="A7" i="22"/>
  <c r="B13" i="23" s="1"/>
  <c r="C7" i="22"/>
  <c r="D13" i="23" s="1"/>
  <c r="B7" i="22"/>
  <c r="C13" i="23" s="1"/>
  <c r="D7" i="22"/>
  <c r="E7" i="22"/>
  <c r="F7" i="22"/>
  <c r="E13" i="23" s="1"/>
  <c r="F13" i="23" s="1"/>
  <c r="H7" i="22"/>
  <c r="J13" i="23" s="1"/>
  <c r="I7" i="22"/>
  <c r="A13" i="23" s="1"/>
  <c r="J7" i="22"/>
  <c r="K7" i="22"/>
  <c r="A6" i="22"/>
  <c r="B12" i="23" s="1"/>
  <c r="C6" i="22"/>
  <c r="D12" i="23" s="1"/>
  <c r="B6" i="22"/>
  <c r="C12" i="23" s="1"/>
  <c r="D6" i="22"/>
  <c r="E6" i="22"/>
  <c r="F6" i="22"/>
  <c r="E12" i="23" s="1"/>
  <c r="F12" i="23" s="1"/>
  <c r="H6" i="22"/>
  <c r="J12" i="23" s="1"/>
  <c r="I6" i="22"/>
  <c r="A12" i="23" s="1"/>
  <c r="J6" i="22"/>
  <c r="K6" i="22"/>
  <c r="A5" i="22"/>
  <c r="B11" i="23" s="1"/>
  <c r="C5" i="22"/>
  <c r="D11" i="23" s="1"/>
  <c r="B5" i="22"/>
  <c r="C11" i="23" s="1"/>
  <c r="D5" i="22"/>
  <c r="E5" i="22"/>
  <c r="F5" i="22"/>
  <c r="E11" i="23" s="1"/>
  <c r="H5" i="22"/>
  <c r="J11" i="23" s="1"/>
  <c r="I5" i="22"/>
  <c r="A11" i="23" s="1"/>
  <c r="J5" i="22"/>
  <c r="K5" i="22"/>
  <c r="A17" i="22"/>
  <c r="B24" i="23" s="1"/>
  <c r="C17" i="22"/>
  <c r="D24" i="23" s="1"/>
  <c r="B17" i="22"/>
  <c r="C24" i="23" s="1"/>
  <c r="D17" i="22"/>
  <c r="E17" i="22"/>
  <c r="F17" i="22"/>
  <c r="E24" i="23" s="1"/>
  <c r="F24" i="23" s="1"/>
  <c r="H17" i="22"/>
  <c r="J24" i="23" s="1"/>
  <c r="I17" i="22"/>
  <c r="A24" i="23" s="1"/>
  <c r="J17" i="22"/>
  <c r="K17" i="22"/>
  <c r="A16" i="22"/>
  <c r="B23" i="23" s="1"/>
  <c r="C16" i="22"/>
  <c r="D23" i="23" s="1"/>
  <c r="B16" i="22"/>
  <c r="C23" i="23" s="1"/>
  <c r="D16" i="22"/>
  <c r="E16" i="22"/>
  <c r="F16" i="22"/>
  <c r="E23" i="23" s="1"/>
  <c r="F23" i="23" s="1"/>
  <c r="H16" i="22"/>
  <c r="J23" i="23" s="1"/>
  <c r="I16" i="22"/>
  <c r="A23" i="23" s="1"/>
  <c r="J16" i="22"/>
  <c r="K16" i="22"/>
  <c r="A13" i="22"/>
  <c r="B20" i="23" s="1"/>
  <c r="C13" i="22"/>
  <c r="D20" i="23" s="1"/>
  <c r="B13" i="22"/>
  <c r="C20" i="23" s="1"/>
  <c r="D13" i="22"/>
  <c r="E13" i="22"/>
  <c r="F13" i="22"/>
  <c r="E20" i="23" s="1"/>
  <c r="F20" i="23" s="1"/>
  <c r="H13" i="22"/>
  <c r="J20" i="23" s="1"/>
  <c r="I13" i="22"/>
  <c r="A20" i="23" s="1"/>
  <c r="J13" i="22"/>
  <c r="K13" i="22"/>
  <c r="A15" i="22"/>
  <c r="B22" i="23" s="1"/>
  <c r="C15" i="22"/>
  <c r="D22" i="23" s="1"/>
  <c r="B15" i="22"/>
  <c r="C22" i="23" s="1"/>
  <c r="D15" i="22"/>
  <c r="E15" i="22"/>
  <c r="F15" i="22"/>
  <c r="E22" i="23" s="1"/>
  <c r="G22" i="23" s="1"/>
  <c r="H15" i="22"/>
  <c r="J22" i="23" s="1"/>
  <c r="I15" i="22"/>
  <c r="A22" i="23" s="1"/>
  <c r="J15" i="22"/>
  <c r="K15" i="22"/>
  <c r="A12" i="22"/>
  <c r="B19" i="23" s="1"/>
  <c r="C12" i="22"/>
  <c r="D19" i="23" s="1"/>
  <c r="B12" i="22"/>
  <c r="C19" i="23" s="1"/>
  <c r="D12" i="22"/>
  <c r="E12" i="22"/>
  <c r="F12" i="22"/>
  <c r="E19" i="23" s="1"/>
  <c r="F19" i="23" s="1"/>
  <c r="H12" i="22"/>
  <c r="J19" i="23" s="1"/>
  <c r="I12" i="22"/>
  <c r="A19" i="23" s="1"/>
  <c r="J12" i="22"/>
  <c r="K12" i="22"/>
  <c r="A11" i="22"/>
  <c r="B18" i="23" s="1"/>
  <c r="C11" i="22"/>
  <c r="D18" i="23" s="1"/>
  <c r="B11" i="22"/>
  <c r="C18" i="23" s="1"/>
  <c r="D11" i="22"/>
  <c r="E11" i="22"/>
  <c r="F11" i="22"/>
  <c r="E18" i="23" s="1"/>
  <c r="F18" i="23" s="1"/>
  <c r="H11" i="22"/>
  <c r="J18" i="23" s="1"/>
  <c r="I11" i="22"/>
  <c r="A18" i="23" s="1"/>
  <c r="J11" i="22"/>
  <c r="K11" i="22"/>
  <c r="A10" i="22"/>
  <c r="B17" i="23" s="1"/>
  <c r="C10" i="22"/>
  <c r="D17" i="23" s="1"/>
  <c r="B10" i="22"/>
  <c r="C17" i="23" s="1"/>
  <c r="D10" i="22"/>
  <c r="E10" i="22"/>
  <c r="F10" i="22"/>
  <c r="E17" i="23" s="1"/>
  <c r="F17" i="23" s="1"/>
  <c r="H10" i="22"/>
  <c r="J17" i="23" s="1"/>
  <c r="I10" i="22"/>
  <c r="A17" i="23" s="1"/>
  <c r="J10" i="22"/>
  <c r="K10" i="22"/>
  <c r="A9" i="22"/>
  <c r="B16" i="23" s="1"/>
  <c r="C9" i="22"/>
  <c r="D16" i="23" s="1"/>
  <c r="B9" i="22"/>
  <c r="C16" i="23" s="1"/>
  <c r="D9" i="22"/>
  <c r="E9" i="22"/>
  <c r="F9" i="22"/>
  <c r="E16" i="23" s="1"/>
  <c r="H9" i="22"/>
  <c r="J16" i="23" s="1"/>
  <c r="I9" i="22"/>
  <c r="A16" i="23" s="1"/>
  <c r="J9" i="22"/>
  <c r="K9" i="22"/>
  <c r="A14" i="22"/>
  <c r="B21" i="23" s="1"/>
  <c r="C14" i="22"/>
  <c r="D21" i="23" s="1"/>
  <c r="B14" i="22"/>
  <c r="C21" i="23" s="1"/>
  <c r="D14" i="22"/>
  <c r="E14" i="22"/>
  <c r="F14" i="22"/>
  <c r="E21" i="23" s="1"/>
  <c r="H14" i="22"/>
  <c r="J21" i="23" s="1"/>
  <c r="I14" i="22"/>
  <c r="A21" i="23" s="1"/>
  <c r="E25" i="23" l="1"/>
  <c r="C11" i="5" s="1"/>
  <c r="B5" i="23"/>
  <c r="G30" i="23"/>
  <c r="E17" i="5" s="1"/>
  <c r="C17" i="5"/>
  <c r="F56" i="23"/>
  <c r="I30" i="23"/>
  <c r="I47" i="5" s="1"/>
  <c r="I122" i="23"/>
  <c r="I64" i="5" s="1"/>
  <c r="F124" i="23"/>
  <c r="I68" i="23"/>
  <c r="I53" i="5" s="1"/>
  <c r="I114" i="23"/>
  <c r="I62" i="5" s="1"/>
  <c r="I45" i="23"/>
  <c r="I49" i="5" s="1"/>
  <c r="E118" i="23"/>
  <c r="I110" i="23"/>
  <c r="I61" i="5" s="1"/>
  <c r="I79" i="23"/>
  <c r="I55" i="5" s="1"/>
  <c r="E50" i="23"/>
  <c r="G124" i="23"/>
  <c r="I86" i="23"/>
  <c r="I56" i="5" s="1"/>
  <c r="I105" i="23"/>
  <c r="I60" i="5" s="1"/>
  <c r="I131" i="23"/>
  <c r="I66" i="5" s="1"/>
  <c r="I63" i="23"/>
  <c r="I52" i="5" s="1"/>
  <c r="I127" i="23"/>
  <c r="I65" i="5" s="1"/>
  <c r="I100" i="23"/>
  <c r="I59" i="5" s="1"/>
  <c r="I5" i="23"/>
  <c r="I135" i="23"/>
  <c r="I67" i="5" s="1"/>
  <c r="F119" i="23"/>
  <c r="I92" i="23"/>
  <c r="I57" i="5" s="1"/>
  <c r="I38" i="23"/>
  <c r="I48" i="5" s="1"/>
  <c r="I139" i="23"/>
  <c r="I68" i="5" s="1"/>
  <c r="I73" i="23"/>
  <c r="I54" i="5" s="1"/>
  <c r="I6" i="23"/>
  <c r="I4" i="23"/>
  <c r="G86" i="23"/>
  <c r="E26" i="5" s="1"/>
  <c r="F73" i="23"/>
  <c r="G122" i="23"/>
  <c r="E34" i="5" s="1"/>
  <c r="E28" i="23"/>
  <c r="C15" i="5" s="1"/>
  <c r="G115" i="23"/>
  <c r="E15" i="23"/>
  <c r="C9" i="5" s="1"/>
  <c r="F68" i="23"/>
  <c r="F45" i="23"/>
  <c r="G16" i="23"/>
  <c r="F86" i="23"/>
  <c r="F122" i="23"/>
  <c r="D34" i="5" s="1"/>
  <c r="G68" i="23"/>
  <c r="E23" i="5" s="1"/>
  <c r="G114" i="23"/>
  <c r="E32" i="5" s="1"/>
  <c r="F114" i="23"/>
  <c r="D32" i="5" s="1"/>
  <c r="G45" i="23"/>
  <c r="E19" i="5" s="1"/>
  <c r="G73" i="23"/>
  <c r="E24" i="5" s="1"/>
  <c r="F30" i="23"/>
  <c r="F115" i="23"/>
  <c r="G131" i="23"/>
  <c r="E36" i="5" s="1"/>
  <c r="F131" i="23"/>
  <c r="D36" i="5" s="1"/>
  <c r="G105" i="23"/>
  <c r="E30" i="5" s="1"/>
  <c r="F105" i="23"/>
  <c r="D30" i="5" s="1"/>
  <c r="F11" i="23"/>
  <c r="F15" i="23" s="1"/>
  <c r="D9" i="5" s="1"/>
  <c r="F26" i="23"/>
  <c r="F28" i="23" s="1"/>
  <c r="D15" i="5" s="1"/>
  <c r="F21" i="23"/>
  <c r="G21" i="23"/>
  <c r="G27" i="23"/>
  <c r="G14" i="23"/>
  <c r="G12" i="23"/>
  <c r="G24" i="23"/>
  <c r="G20" i="23"/>
  <c r="G19" i="23"/>
  <c r="G17" i="23"/>
  <c r="F22" i="23"/>
  <c r="F16" i="23"/>
  <c r="G26" i="23"/>
  <c r="G13" i="23"/>
  <c r="G11" i="23"/>
  <c r="G23" i="23"/>
  <c r="G18" i="23"/>
  <c r="F139" i="23"/>
  <c r="D38" i="5" s="1"/>
  <c r="G139" i="23"/>
  <c r="E38" i="5" s="1"/>
  <c r="H97" i="23"/>
  <c r="H96" i="23" s="1"/>
  <c r="H58" i="5" s="1"/>
  <c r="G135" i="23"/>
  <c r="E37" i="5" s="1"/>
  <c r="F135" i="23"/>
  <c r="D37" i="5" s="1"/>
  <c r="G110" i="23"/>
  <c r="E31" i="5" s="1"/>
  <c r="F110" i="23"/>
  <c r="D31" i="5" s="1"/>
  <c r="G100" i="23"/>
  <c r="E29" i="5" s="1"/>
  <c r="F100" i="23"/>
  <c r="D29" i="5" s="1"/>
  <c r="G38" i="23"/>
  <c r="E18" i="5" s="1"/>
  <c r="F38" i="23"/>
  <c r="D18" i="5" s="1"/>
  <c r="H60" i="23"/>
  <c r="H59" i="23" s="1"/>
  <c r="H51" i="5" s="1"/>
  <c r="G79" i="23"/>
  <c r="E25" i="5" s="1"/>
  <c r="F79" i="23"/>
  <c r="D25" i="5" s="1"/>
  <c r="G63" i="23"/>
  <c r="E22" i="5" s="1"/>
  <c r="F63" i="23"/>
  <c r="D22" i="5" s="1"/>
  <c r="G127" i="23"/>
  <c r="E35" i="5" s="1"/>
  <c r="F127" i="23"/>
  <c r="D35" i="5" s="1"/>
  <c r="G92" i="23"/>
  <c r="E27" i="5" s="1"/>
  <c r="F92" i="23"/>
  <c r="D27" i="5" s="1"/>
  <c r="E6" i="5"/>
  <c r="F381" i="17"/>
  <c r="F179" i="22" s="1"/>
  <c r="F118" i="23" l="1"/>
  <c r="D33" i="5" s="1"/>
  <c r="C33" i="5"/>
  <c r="H46" i="23"/>
  <c r="D19" i="5"/>
  <c r="F50" i="23"/>
  <c r="D20" i="5" s="1"/>
  <c r="C20" i="5"/>
  <c r="F25" i="23"/>
  <c r="D11" i="5" s="1"/>
  <c r="H69" i="23"/>
  <c r="D23" i="5"/>
  <c r="H34" i="23"/>
  <c r="D17" i="5"/>
  <c r="H90" i="23"/>
  <c r="D26" i="5"/>
  <c r="H74" i="23"/>
  <c r="D24" i="5"/>
  <c r="H70" i="23"/>
  <c r="H68" i="23" s="1"/>
  <c r="H53" i="5" s="1"/>
  <c r="G118" i="23"/>
  <c r="E33" i="5" s="1"/>
  <c r="H76" i="23"/>
  <c r="H75" i="23"/>
  <c r="G50" i="23"/>
  <c r="E20" i="5" s="1"/>
  <c r="H89" i="23"/>
  <c r="H87" i="23"/>
  <c r="G15" i="23"/>
  <c r="E9" i="5" s="1"/>
  <c r="I7" i="23"/>
  <c r="J5" i="23" s="1"/>
  <c r="H47" i="23"/>
  <c r="H88" i="23"/>
  <c r="I118" i="23"/>
  <c r="I63" i="5" s="1"/>
  <c r="I50" i="23"/>
  <c r="I50" i="5" s="1"/>
  <c r="E10" i="23"/>
  <c r="F10" i="23" s="1"/>
  <c r="E5" i="5"/>
  <c r="H39" i="23"/>
  <c r="H54" i="23"/>
  <c r="G28" i="23"/>
  <c r="E15" i="5" s="1"/>
  <c r="H115" i="23"/>
  <c r="G25" i="23"/>
  <c r="E11" i="5" s="1"/>
  <c r="H124" i="23"/>
  <c r="K5" i="23"/>
  <c r="K4" i="23"/>
  <c r="K6" i="23"/>
  <c r="H123" i="23"/>
  <c r="H35" i="23"/>
  <c r="H31" i="23"/>
  <c r="H32" i="23"/>
  <c r="H106" i="23"/>
  <c r="H33" i="23"/>
  <c r="H101" i="23"/>
  <c r="H111" i="23"/>
  <c r="H136" i="23"/>
  <c r="H132" i="23"/>
  <c r="H102" i="23"/>
  <c r="H107" i="23"/>
  <c r="H140" i="23"/>
  <c r="H65" i="23"/>
  <c r="H52" i="23"/>
  <c r="H56" i="23"/>
  <c r="H128" i="23"/>
  <c r="H127" i="23" s="1"/>
  <c r="H65" i="5" s="1"/>
  <c r="H81" i="23"/>
  <c r="H53" i="23"/>
  <c r="H51" i="23"/>
  <c r="H55" i="23"/>
  <c r="H64" i="23"/>
  <c r="H82" i="23"/>
  <c r="H42" i="23"/>
  <c r="H40" i="23"/>
  <c r="H41" i="23"/>
  <c r="H93" i="23"/>
  <c r="H92" i="23" s="1"/>
  <c r="H57" i="5" s="1"/>
  <c r="H80" i="23"/>
  <c r="H83" i="23"/>
  <c r="H119" i="23"/>
  <c r="F281" i="17"/>
  <c r="F130" i="22" s="1"/>
  <c r="G10" i="23" l="1"/>
  <c r="E8" i="5" s="1"/>
  <c r="E39" i="5" s="1"/>
  <c r="C8" i="5"/>
  <c r="C39" i="5" s="1"/>
  <c r="H73" i="23"/>
  <c r="H54" i="5" s="1"/>
  <c r="H86" i="23"/>
  <c r="H56" i="5" s="1"/>
  <c r="J4" i="23"/>
  <c r="J6" i="23"/>
  <c r="H45" i="23"/>
  <c r="H49" i="5" s="1"/>
  <c r="H114" i="23"/>
  <c r="H62" i="5" s="1"/>
  <c r="H110" i="23"/>
  <c r="H61" i="5" s="1"/>
  <c r="I10" i="23"/>
  <c r="I43" i="5" s="1"/>
  <c r="H122" i="23"/>
  <c r="H64" i="5" s="1"/>
  <c r="K7" i="23"/>
  <c r="H30" i="23"/>
  <c r="H47" i="5" s="1"/>
  <c r="H100" i="23"/>
  <c r="H59" i="5" s="1"/>
  <c r="H135" i="23"/>
  <c r="H67" i="5" s="1"/>
  <c r="H131" i="23"/>
  <c r="H66" i="5" s="1"/>
  <c r="H105" i="23"/>
  <c r="H60" i="5" s="1"/>
  <c r="H38" i="23"/>
  <c r="H48" i="5" s="1"/>
  <c r="H139" i="23"/>
  <c r="H68" i="5" s="1"/>
  <c r="H63" i="23"/>
  <c r="H52" i="5" s="1"/>
  <c r="H118" i="23"/>
  <c r="H63" i="5" s="1"/>
  <c r="H79" i="23"/>
  <c r="H55" i="5" s="1"/>
  <c r="H50" i="23"/>
  <c r="H50" i="5" s="1"/>
  <c r="H12" i="23" l="1"/>
  <c r="D8" i="5"/>
  <c r="J7" i="23"/>
  <c r="H11" i="23"/>
  <c r="H23" i="23"/>
  <c r="H18" i="23"/>
  <c r="H13" i="23"/>
  <c r="H21" i="23"/>
  <c r="H19" i="23"/>
  <c r="H20" i="23"/>
  <c r="H14" i="23"/>
  <c r="H17" i="23"/>
  <c r="H16" i="23"/>
  <c r="H26" i="23"/>
  <c r="H24" i="23"/>
  <c r="H27" i="23"/>
  <c r="H22" i="23"/>
  <c r="H15" i="23" l="1"/>
  <c r="H44" i="5" s="1"/>
  <c r="H25" i="23"/>
  <c r="H45" i="5" s="1"/>
  <c r="H28" i="23"/>
  <c r="H46" i="5" s="1"/>
  <c r="H10" i="23" l="1"/>
  <c r="H43" i="5" s="1"/>
  <c r="F372" i="17"/>
  <c r="F173" i="22" s="1"/>
  <c r="F357" i="17"/>
  <c r="F167" i="22" s="1"/>
  <c r="F344" i="17"/>
  <c r="F161" i="22" s="1"/>
  <c r="F326" i="17"/>
  <c r="F155" i="22" s="1"/>
  <c r="F313" i="17"/>
  <c r="F148" i="22" s="1"/>
  <c r="F298" i="17"/>
  <c r="F142" i="22" s="1"/>
  <c r="F291" i="17"/>
  <c r="F136" i="22" s="1"/>
  <c r="F258" i="17"/>
  <c r="F123" i="22" s="1"/>
  <c r="F235" i="17"/>
  <c r="F116" i="22" s="1"/>
  <c r="F226" i="17"/>
  <c r="F110" i="22" s="1"/>
  <c r="F212" i="17"/>
  <c r="F104" i="22" s="1"/>
  <c r="F196" i="17"/>
  <c r="F95" i="22" s="1"/>
  <c r="F181" i="17"/>
  <c r="F86" i="22" s="1"/>
  <c r="F162" i="17"/>
  <c r="F78" i="22" s="1"/>
  <c r="F71" i="22"/>
  <c r="F137" i="17"/>
  <c r="F64" i="22" s="1"/>
  <c r="F127" i="17"/>
  <c r="F58" i="22" s="1"/>
  <c r="F99" i="17"/>
  <c r="F46" i="22" s="1"/>
  <c r="F89" i="17"/>
  <c r="F39" i="22" s="1"/>
  <c r="F30" i="22"/>
  <c r="D39" i="5" l="1"/>
</calcChain>
</file>

<file path=xl/sharedStrings.xml><?xml version="1.0" encoding="utf-8"?>
<sst xmlns="http://schemas.openxmlformats.org/spreadsheetml/2006/main" count="1433" uniqueCount="670">
  <si>
    <t>Kunitz-type protease inhibitor 1</t>
  </si>
  <si>
    <t>LAAO</t>
  </si>
  <si>
    <t>Vespryn</t>
  </si>
  <si>
    <t>PDE</t>
  </si>
  <si>
    <t>AChE</t>
  </si>
  <si>
    <t>Neprilysin</t>
  </si>
  <si>
    <t>Cystatin</t>
  </si>
  <si>
    <t>CVF</t>
  </si>
  <si>
    <t>NGF</t>
  </si>
  <si>
    <t>DPP IV</t>
  </si>
  <si>
    <t>FPKM</t>
  </si>
  <si>
    <t>Toxin</t>
  </si>
  <si>
    <t>L-3FTXs</t>
  </si>
  <si>
    <t>S-3FTXs</t>
  </si>
  <si>
    <t>NC-3FTXs</t>
  </si>
  <si>
    <t>Long neurotoxin-like OH-31</t>
  </si>
  <si>
    <t>Cobrotoxin</t>
  </si>
  <si>
    <t>Short neurotoxin SNTX11</t>
  </si>
  <si>
    <t>Neurotoxin homolog NL1</t>
  </si>
  <si>
    <t>Muscarinic toxin-like protein 3 homolog</t>
  </si>
  <si>
    <t>Muscarinic toxin-like protein 2</t>
  </si>
  <si>
    <t>Cytotoxin 5</t>
  </si>
  <si>
    <t>Cardiotoxin 7</t>
  </si>
  <si>
    <t>Weak tryptophan-containing neurotoxin</t>
  </si>
  <si>
    <t>three finger toxin-like</t>
  </si>
  <si>
    <t>Alpha-elapitoxin-Nk2a</t>
  </si>
  <si>
    <t>Cobrotoxin-c</t>
  </si>
  <si>
    <t>ID</t>
  </si>
  <si>
    <t>Protein ID</t>
  </si>
  <si>
    <t>Subtype</t>
  </si>
  <si>
    <t>gene Length</t>
  </si>
  <si>
    <t>Read</t>
  </si>
  <si>
    <t>A. acid sequence</t>
  </si>
  <si>
    <t>Accesion</t>
  </si>
  <si>
    <t>Coverage</t>
  </si>
  <si>
    <t>Species</t>
  </si>
  <si>
    <t>Transcript</t>
  </si>
  <si>
    <t>[Naja atra]</t>
  </si>
  <si>
    <t>MKTLLLTLVVVTIVCLDLGSTLKCNKLIPLAYKTCPAGKNLCYKMFMVSNKTVPVKRGCI</t>
  </si>
  <si>
    <t>DVCPKNSLLVKYVCCNTDRCN</t>
  </si>
  <si>
    <t>[Naja naja]</t>
  </si>
  <si>
    <t>LECHNQQSSQTPTTTGCSGGETNCYKKRWRDHRGYRTERGCGCPSVRNGIEINCCTTDRC</t>
  </si>
  <si>
    <t>NN</t>
  </si>
  <si>
    <t>LECHNQQSSQAPTTKTCSGETNCYKKWWSDHRGTIIERGCGCPKVKPGVNLNCCRTDRCN</t>
  </si>
  <si>
    <t>N</t>
  </si>
  <si>
    <t>IVCLDLGYAMECYRMSNIVTCQPWEKFCYKEVTMFFPNHPVHLSGCASECTETNSKFCCT</t>
  </si>
  <si>
    <t>TDKCN</t>
  </si>
  <si>
    <t>[Naja kaouthia]</t>
  </si>
  <si>
    <t>[Ophiophagus hannah]</t>
  </si>
  <si>
    <t>MKTLLLTLVVVTIVCLDLGYTLTCLNCPEMFCGKFQICRNGEKICFKKLHQRRPLSWRYI</t>
  </si>
  <si>
    <t>RGCADTCPVGKPYEMIECCSTDKCNR</t>
  </si>
  <si>
    <t>MKTLLLTLVVVTIVCLDLGYTLECHNQQSSQ</t>
  </si>
  <si>
    <t>DLGYTLKCHNTQLPFIYKTCPEGKNLCFKATLKKFPLKIPIKRGCADNCPKNSALLKYVC</t>
  </si>
  <si>
    <t>CSTDKCN</t>
  </si>
  <si>
    <t>IRCFITPDITSKDCPNGHVCYTKTWCDAFCSIRGKRVDLGCAATCPTVKTGVDIQCCSTD</t>
  </si>
  <si>
    <t>NCNPFPTRKRP</t>
  </si>
  <si>
    <t>LTLVVVTMVCMDLGYTTICYNHLTRTSETTEICPDSWYFCYKISLADGNDVRIKRGCTFT</t>
  </si>
  <si>
    <t>CPELRPTGIYVYCCRRDKCNQ</t>
  </si>
  <si>
    <t>LTCVKEKSIFGVTTEDCPDGQNLCFKRWHMIVPGRYKKTRGCAATCPIAENRDVIECCST</t>
  </si>
  <si>
    <t>DK</t>
  </si>
  <si>
    <t>LIVFLLLEPKLDLPNSPGSWWSCRICLCPAWVPLRSRPVTGHSKQCKERG</t>
  </si>
  <si>
    <t>[Lachesis muta]</t>
  </si>
  <si>
    <t>LDLRNAPESWRSCRICLCPAWVPLRSRPVARQSKECKGIG</t>
  </si>
  <si>
    <t>LELPNTTENWRSHRTCLCHARVPLRSHPVARQTKQCKEKG</t>
  </si>
  <si>
    <t>ILLAACLCIDGGYTIKCYNHLSGTPETIEICPDSQYFCYKSSWIDGGEMEIEKGCVASCP</t>
  </si>
  <si>
    <t>EFRSSYKSLLCCSTDKCNQ</t>
  </si>
  <si>
    <t>MRKINLCVLAVLLWSQVVDALVCYHCPNGGRCFTTTTCSSNQDQCMTIWFKGVGFQPPRY</t>
  </si>
  <si>
    <t>AKRCGSQYECQLLNSVPQSGVSAICCGFDRCNR</t>
  </si>
  <si>
    <t>3FTxs</t>
  </si>
  <si>
    <t>Zinc metalloproteinase-disintegrin atragin</t>
  </si>
  <si>
    <t>CPIMTNQCIALRGPGVKVSRDSCFTLNQRTRGCGLCRMEYGRKIPCAAKDVKCGRLFCKR</t>
  </si>
  <si>
    <t>RNSMICNCSISPRDPNYGMVEPGTKCGDGMVCSNRQCVDVKTAY</t>
  </si>
  <si>
    <t>MIQALLVTICLVVFPYQGSSIILESGNVNDYEVVYPQKVPGLPKGRVQNPQPETKYEDTM</t>
  </si>
  <si>
    <t>QYEFQVNGEPVVLHLERNKGLFSEDYTETHYAPDGREITTSPPVQDHCYYHGYIQNEADS</t>
  </si>
  <si>
    <t>SAVISACNGLKGHFKHQGETYFIEPLKISNSEAHAIYKDENVENEDETPEICGVTETTWE</t>
  </si>
  <si>
    <t>SDESIEKTSQLTNTPEQDRYLQAEKYIEFYVIVDNRMYRYYNYDKPAIKIRVYEMINAVN</t>
  </si>
  <si>
    <t>TKFRPLKIHIALIGLEIWSNEDKFEVKPAASVTLKSFREWRQTVLLPRKRNDNAQLLTGI</t>
  </si>
  <si>
    <t>DFNGTPVGLAYIGSICNPKTSAAVVQDYSKSTRMVAITMAHEMGHNLGMNHDKGFCTCGF</t>
  </si>
  <si>
    <t>NKCVMSTRRTKPAYQFSSCSVREHQEYLLRERPQCILNKPLSTDIVTPPVCGNYFVE</t>
  </si>
  <si>
    <t xml:space="preserve"> [Naja atra]</t>
  </si>
  <si>
    <t>Hemorrhagic metalloproteinase-disintegrin kaouthiagin</t>
  </si>
  <si>
    <t>STDIVSPAICGNYFVEEGEECDCGSPAACQSACCDAATCKFNGAGAECRAAKHDCDLPEL</t>
  </si>
  <si>
    <t>CTGQSAECPTDSLQRNGHPCQNNQGYCYNGTCPTLTNQCIALLGPHFTVSPKGCFDLNMR</t>
  </si>
  <si>
    <t>GDDGSFCRMEDGTKIPCAAKDVKCGRLYCTEKNTMSCLIPPNPDGIMAEPGTKCGDGMVC</t>
  </si>
  <si>
    <t>SKGQCVDVQTAY</t>
  </si>
  <si>
    <t>STDIVSPAICGNYFVEEGEECDCGSPADCQSACCNATTCKLQHEAQCDSEECCEKCKFKG</t>
  </si>
  <si>
    <t>AGAECRAAKHDCDLPELCTGQSAECPTDSLQRNGHPCQNNQGYCYNGKCPTLTNQCIALL</t>
  </si>
  <si>
    <t>GPHFTVSPKGCFDLNMRGDDGSFCRMEDGTKIPCAAKDVKCGRLYCTEKNTMSCLIPPNP</t>
  </si>
  <si>
    <t>DGIMAEPGTKCGDGMVCSKGQCVDVQTAY</t>
  </si>
  <si>
    <t>TLSGICLGFSLPVADFTVSPKGCFDLNMRGDDGSFCRMEDGTKIPCAAKDVKCGRLYCTE</t>
  </si>
  <si>
    <t>KNTMSCLIPPNPDGIMAEPGTKCGDGMVCSKGQCVDVQTAY</t>
  </si>
  <si>
    <t>KTSQLTNTAEQDRYLQVEKYIEFYVVVDNKMYRNYNNKKRAIKRRVYKMVNYLNMKFRPL</t>
  </si>
  <si>
    <t>NIHIALIGLEIWSNQDQINLQPTASVTLDLFGE</t>
  </si>
  <si>
    <t>carinatease-1</t>
  </si>
  <si>
    <t xml:space="preserve"> [Tropidechis carinatus]</t>
  </si>
  <si>
    <t xml:space="preserve">carinatease-1 </t>
  </si>
  <si>
    <t>[Tropidechis carinatus]</t>
  </si>
  <si>
    <t>KTSQLTNTAEQDRYLQVEKYIEFYVVVDNKMYRNYNNKKRAIKRRVYKMVNYLNMV</t>
  </si>
  <si>
    <t>GHYTQIVWYNSHLLGCGAAKCSSSKYLYVCQYCPAGNIIGSIATPYKSGPPCGDCPSACD</t>
  </si>
  <si>
    <t>NGLCTNPCTIYNKLTNCDSLLKQSSCQDDWIKSNCPASCFCR</t>
  </si>
  <si>
    <t>NGLCTNPCKHHNVFSNCQSLAKQNACQTEWMKSKCAASCFCRTEII</t>
  </si>
  <si>
    <t>SESTRRKKKQKEIVDLHNSLRRRVSPTASNMLKMEWYPEAASNAERWANTCSLNHSPDNL</t>
  </si>
  <si>
    <t>RVLEGIQCGESIYMSSNARTWTEIIHLWHDEYKNFVYGVGANPPGSVTGHYTQIVWYQTY</t>
  </si>
  <si>
    <t>RAGCAVSYCPSSAWSYFYVCQYCPSGNFQGKTATPYKLGPPCGDCPS</t>
  </si>
  <si>
    <t>MIAFIVLLSLAAVLQQSSGTVDFASESSNKRENQKQIVDKHNALRRSVRPTARNMLQMEW</t>
  </si>
  <si>
    <t>NSNAAQNAKRWADRCSFAHSPPHLRTVGKIGCGENLFMSSQPYAWSRVIQSWYDENKKFV</t>
  </si>
  <si>
    <t>YGVGANPPGSVTGHYTQIVWYQTYRAGCAVSYCPSSAWSYFYVCQYCPSGNFQGKTATPY</t>
  </si>
  <si>
    <t>KLGPPCGDCPS</t>
  </si>
  <si>
    <t>Natrin-2</t>
  </si>
  <si>
    <t>MIAFSLLCFAAVLQQSFGNVDFNSESTRRK</t>
  </si>
  <si>
    <t>Natrin-1</t>
  </si>
  <si>
    <t>Phospholipase A2 GL16-1</t>
  </si>
  <si>
    <t>[Laticauda semifasciata]</t>
  </si>
  <si>
    <t>GSGTPVDQLDRCCQTHDNCYSQAKKHPACKPLLDSPYIKTYSYTCSGGNLICKDHNDECG</t>
  </si>
  <si>
    <t>AFICNCDRSAAICFAG</t>
  </si>
  <si>
    <t>Acidic phospholipase A2 1</t>
  </si>
  <si>
    <t>MNPAHLLILAAVCVSPLGAFSNRPMPLNLYQFKNMIQCTVPSRSWWDFADYGCYCGRGGS</t>
  </si>
  <si>
    <t>GTPVDDLDRCCQVHDNCYNEAEKISRCWPYFKTYSYECSQGTLTCKGDNDACAAAVCDCD</t>
  </si>
  <si>
    <t>RLAAICFAGAPYNNNNYNIDLKARCQ</t>
  </si>
  <si>
    <t>Putative phospholipase B 81b</t>
  </si>
  <si>
    <t>[Drysdalia coronoides]</t>
  </si>
  <si>
    <t>MVRFGSASSSDNRRQRRWSWYCGGLLLLWAVTETRADVHYATVYWLKAEKSFQIKDLLDR</t>
  </si>
  <si>
    <t>NGDAYGYYNDTVQSTGWGILEIKAGYGSQLVSNEILMYAAGFLEGYLTASHMSDHITNLY</t>
  </si>
  <si>
    <t>HQLIKNVIIEQKVKDFMQKQDEWTRQQIKNNKDDPFWRNAGYIIAQLDGLYMGNLEWAKR</t>
  </si>
  <si>
    <t>HKRTPLTEFEVSFLNAIGDLLDVIPALSPESRNNDFLSMSEVSNMYQWDMGHCSALIKVL</t>
  </si>
  <si>
    <t>PGYENIYFAHSSWFTYAATLRIFKHWDFRITDPQTKTGRASFSSYPGLLISLDDFYMLGS</t>
  </si>
  <si>
    <t>GLIMLQTTNSVFNLSLLKQVVPESLLAWERVRIANMMADSGKTWAQTFEKQNSGTYNNQY</t>
  </si>
  <si>
    <t>MILDTKKIKLRRSIEDGTLYIIEQVPNLVEYSDQTTILRKGYWPSYNIPFHNAIYNMSGY</t>
  </si>
  <si>
    <t>REYVQKYGLDFSYEMAPRAKIFRRDQGKVTDIESMKHIMRYNNYKKDPYAKHNPCNTICC</t>
  </si>
  <si>
    <t>RQDLNYKTPVPAGCYDSKVADINMAAKFTVYAINGPPVEKGLPIFSWVHFNKTTHQGLPE</t>
  </si>
  <si>
    <t>SYNFDFVTMKPVL</t>
  </si>
  <si>
    <t>L-amino-acid oxidase</t>
  </si>
  <si>
    <t>MNVFFIFSLLFLAALESCADDRRSPLEECFQQNDYEEFLEIARNGLKKTSNPKHVVVVGA</t>
  </si>
  <si>
    <t>GMAGLSAAYVLAGAGHKVTLLEASERVGGRVVTYHNDREGWYVNMGPMRLPERHRIVREY</t>
  </si>
  <si>
    <t>IRKFGLQLNEFFQENENAWYYINNIRKRVWEVKKDPSLLKYPVKPSEEGKSASQLYQESL</t>
  </si>
  <si>
    <t>TKVIEELKRTNCSYILNKYDSYSTKEYLIKEGNLSRGAVDMIGDLLNEDSSYHLSFIESL</t>
  </si>
  <si>
    <t>KSDALFSYEKRFDEIVGGFDQLPISMYQAIAETVHLNARVIKIQYDAEKVRVTYQTPAKT</t>
  </si>
  <si>
    <t>FVTADYVIVCSTSRAARRIYFEPPLPPKKAHALRSIHYRSATKIFLTCSKKFWEADGIHG</t>
  </si>
  <si>
    <t>GKSTTDLPSRFIHYPNHNFTTGIGVIMAYVLADDSDFFQALDTKTCADIVINDLSLIHDL</t>
  </si>
  <si>
    <t>PKREIQALCYPSIKKWNLDKYTMGSITSFTPYQFQDYFESAAAPVGRIHFAGEYTGRFHG</t>
  </si>
  <si>
    <t>WIDSTIMTGLRAARDVNRASQKPSKIRLISDNQL</t>
  </si>
  <si>
    <t>MGRSRSQLQAGLLVTWFFLAGLVLGQEQNGEGASFGETCLAQFTPGFPEFVLDTNASVEN</t>
  </si>
  <si>
    <t>GATFLASPPVGSSRDCVRACCKNPDCNLALVEQSPGEDSNGIQSCFLLDCLYDQALVCRF</t>
  </si>
  <si>
    <t>AKKDGFLNYVRREVYNAYATMRNLGNRDDLPPKAKAWMDVKVQPKDEPVILNGSESTDDN</t>
  </si>
  <si>
    <t>GIVNYEWTLLSGDSSVVMEKENDIMKLSNLNEGIYVFQFTVTDTADQQHSINITVTVLNS</t>
  </si>
  <si>
    <t>DHTVDHCLAPYKVGRCRGSFHRWYYNPEIGQCQGFIFGGCNPNKNNYVRKEECDLACKNV</t>
  </si>
  <si>
    <t>QGAVEKRQEPTCNGNCLPLHFKCEDGCCIDRALECDETPDCQDGSDEKSCDSYIQGFDKL</t>
  </si>
  <si>
    <t>QKINTSAKSYCVDMPDTGPCEESIPRWYYNPSTEKCGRFTYGGCEGNKNNFEQEETCMKS</t>
  </si>
  <si>
    <t>CRGITKQHMIDQRWRGYEYQQASLSAFEVAIAVLLCVCILIALVVLGYFFLKNRKTYRRR</t>
  </si>
  <si>
    <t>RQPPTAANSTLSSVLSTAEDTEHLVYNSTTKPI</t>
  </si>
  <si>
    <t>Protease inhibitor</t>
  </si>
  <si>
    <t>RPRFCELPAAKGLCNAYKPAFYYNKDSHRCQKFIYGGCGGNANRFRTIDECNRTCVG</t>
  </si>
  <si>
    <t>Serine protease harobin</t>
  </si>
  <si>
    <t>[Lapemis hardwickii]</t>
  </si>
  <si>
    <t>MALIGVLANLLILQLSYAIIPFDRIIGGFECNEHEHRSLVYLYNSAGFFCAGTLLNHEWV</t>
  </si>
  <si>
    <t>LTAAHCNREDIRIKLGVHNVHVHYEDEQIRVPKEKLCCLSTNNCTQLSQDIMLIRLNSSV</t>
  </si>
  <si>
    <t>NYSEHIAPLSLPSNAPRMGSFCRVMGWGLTTSPEVIYPKVPHCVDINILHIPVCQAAYPA</t>
  </si>
  <si>
    <t>MPKKNVLCAGILEGEKDSCQGDSGGPLICNGQIQGTVSWGRFPCAQLLEPGVYTKVFDYT</t>
  </si>
  <si>
    <t>KWIKGIIAGNTNVICP</t>
  </si>
  <si>
    <t>Natriuretic peptide Na-NP</t>
  </si>
  <si>
    <t>KPPTGLRTSLAALRILGYLRPDSKQSRAARDRMLHPEQQVGGGG</t>
  </si>
  <si>
    <t>QPPPPPPTAPAALRIIWDLRPNSKQSRATRDQVVHPEPHAGGGSGRDPR</t>
  </si>
  <si>
    <t>C-type lectin BFL-1</t>
  </si>
  <si>
    <t>[Bungarus fasciatus]</t>
  </si>
  <si>
    <t>MGHFTFTSLCLLAVFLSLSGAEGYNCPLDWLPKNGLCYKVFSTPKSWLKAEMHCRKFKPG</t>
  </si>
  <si>
    <t>CHLASLHSNSDAVEFSEYISDYLTGQGHVWIGLRDRTKKYIWEWTDRSKTDFLQWKKKQP</t>
  </si>
  <si>
    <t>DHFKNNEFCVEIVKFTGYLQWNDENCAALRPFLCQCKY</t>
  </si>
  <si>
    <t>FLSLSGAECYNCPIDWLSRNGLCYKLFNTPKSWLDAEMFCRKFKPGCHLVSIHSVAESAD</t>
  </si>
  <si>
    <t>LAEYVSDYLQGDGFVWIGLNDPRKQRIWEWSDRSSTNYFSWNQGEPNNSKNKEYCVHLWS</t>
  </si>
  <si>
    <t>PTAYRKWNDTPCESLYPFICQCKF</t>
  </si>
  <si>
    <t>C-type lectin BFL-2</t>
  </si>
  <si>
    <t xml:space="preserve">venom C-type lectin mannose binding isoform 2 variant 1 </t>
  </si>
  <si>
    <t>[Cryptophis nigrescens]</t>
  </si>
  <si>
    <t>LAEYVSDYLTSGGNVWIGLNDPRRQRNWQWTDRSRNSYLTWKQGEPNNLHNNENCVELWS</t>
  </si>
  <si>
    <t>QSGYRNWNDENCASARAYLCKCRF</t>
  </si>
  <si>
    <t xml:space="preserve">C-type lectin isoform 3 </t>
  </si>
  <si>
    <t>[Suta nigriceps]</t>
  </si>
  <si>
    <t>MGRFLFVTLGLLVVAFSLNGANSCCCPRDWFSMNGFCYKVFNDRKNWNDAETFCRKHKPG</t>
  </si>
  <si>
    <t>CHLASIHGSEESTDLAEYVS</t>
  </si>
  <si>
    <t>MLLFTLCLFADQENGGKALASPPGNWQKADVTFDSNTAFESLVVSPDKKTVENVGVSQVA</t>
  </si>
  <si>
    <t>PDNPERFDGSPCVLGSPGFRSGKHFFEVKYGTQREWAVGLAGKSVKRKGYLRLVPEERIW</t>
  </si>
  <si>
    <t>QKGLWWLGRLETDSDKLQKSSGKIIVFLDYDKGKVIFDLDGKVTTLQASFNGEEVVPFYY</t>
  </si>
  <si>
    <t>LGASVSLTNL</t>
  </si>
  <si>
    <t>[Crotalus adamanteus]</t>
  </si>
  <si>
    <t>KKVLFISLVAVALGLGLGLGLKQSKQPLESCRNRCNETFSEELSYCSCDNKCTERKACCW</t>
  </si>
  <si>
    <t>DYQDTCVLPTQSWSCNKLRCGEKRMANVLCSCSEDCLTKKDCCTDYKSICKRETSWLKDQ</t>
  </si>
  <si>
    <t>CASSSASQCPEGFDQSPLILFSMDGFRAEYLETWDTLMPNINKLKTCGTHAKYMRAVYPT</t>
  </si>
  <si>
    <t>KTFVNHYTIVTGLYAETHGIIDNNMYDVKLNQNFSLSGSNMRNAAWWGGQPIWHTASYQG</t>
  </si>
  <si>
    <t>LKAATYFWPGSEVKINGSYPTIYKVYNKSTPFEARVMEVLKWLDLPKAKRPDFSTLYIEE</t>
  </si>
  <si>
    <t>PDTTGHKFGPVSGQVIKSLQMADRTLGMLMEGLKQRNLHNCVNLILLADHGMEAISCNRL</t>
  </si>
  <si>
    <t>EYMTDYFNTVDFFMYEGAAPRIRSKNVPKDFYTFDSEAIVKKLTCRKPKQHFKAYLAKDL</t>
  </si>
  <si>
    <t>PKRLHFANNIRIDKVNLMVDRQWLAVRNKKYKYCSGGTHGYDNEFKSMEAIFLAHGPGFK</t>
  </si>
  <si>
    <t>EKTEVTSFENIEVYNLMCDLLKLKPAPNNGTHGSLNHLLKNPFYNPSPAKEQSPPLYCLF</t>
  </si>
  <si>
    <t>GPVPSPDVSGCKCSSITDLEAVNQRLNLIDQAKMQSEADNLPYGRPHVLQHSKYCLLHQT</t>
  </si>
  <si>
    <t>KYISAYSQDILMPLWNSYTISKSLVKPTSAPPSASDCLRLDVRIPTVQSQTCSNYQPDLA</t>
  </si>
  <si>
    <t>ITPGFLYPPDFSSSGPEQYDALITSNIVPMYKEFARLWNYFHSTLLPKYATERNGLNVIS</t>
  </si>
  <si>
    <t>GPIFDYNYDGHFDPYDTIDQYVNNTKIPIPTHYFVVLTSCENSTKTPLNCPPGSLKVLSF</t>
  </si>
  <si>
    <t>ILPHRPDNSESCADKSPDNLWVEERMQTHTARVRDVELLTGLDFYSALKQPLSETLRLKT</t>
  </si>
  <si>
    <t>FLPIFINSVN</t>
  </si>
  <si>
    <t>TGLWNYFHSTLLPKYATERNGLNVISGPIFDYNYDGHFDPYDTIDQYVNNTKIPIPTHYF</t>
  </si>
  <si>
    <t>VVLTSCENSTKTPLNCPPGSLKVLSFILPHRPDNSESCADKSPDNLWVEERMQTHTARVR</t>
  </si>
  <si>
    <t>DVELLTGLDFYSALKQPLSETLRLKTFLPIFINSVN</t>
  </si>
  <si>
    <t>Acetylcholinesterase</t>
  </si>
  <si>
    <t>MPSCQPGEMPVLWPWWLQLLCILSSVAVLPGRASELKVATQTGWVRGLSLPVLDGHVSAF</t>
  </si>
  <si>
    <t>LGVPFAEPPVGRMRFLRPEPVKPWQHVLDATSYQHACYQMVDDSYPGFQGTEMWNPNRGI</t>
  </si>
  <si>
    <t>SEDCLYLNIWVPSPRPRDVPVLVWIYGGGFYSGAASLDVYDGRFLTYTQNIILVSLSYRV</t>
  </si>
  <si>
    <t>GAFGFLGLPGSPEAPGNMGLLDQRLALQWIQNNIQHFGGNPRAVTIFGESAGAASVGMHL</t>
  </si>
  <si>
    <t>LSTQSRTLFQRAILQSGAPNAPWATITPAESRRRAALLGKQLGCHFNNDSELVSCLRSKT</t>
  </si>
  <si>
    <t>PQELIAKEWSVLPYKSIFRFPFVPVIDGDFFPDTPEAMLGSGNFKETQLLLGVVKDEGSY</t>
  </si>
  <si>
    <t>FLIYGLPGFSKDNESLINQADFLEGVRMGVPHANDIATEAVVLQYTDWQDQDNGEKNREA</t>
  </si>
  <si>
    <t>LDDIVGDHNVICPVVQFANDYTKRNNKVYAYLFDHRASNLPWPPWMGVPHGYEIEFVFGL</t>
  </si>
  <si>
    <t>PLNDSLNYTPQEKELSRRMMRYWVNFARTGNPTDPADKNGAWPTYTASRPQYVQLNTQPL</t>
  </si>
  <si>
    <t>AIHHSLRAQICAFWNHFLPKLLNATVDPPRADLRRRSTR</t>
  </si>
  <si>
    <t>neprilysin-like</t>
  </si>
  <si>
    <t>MTNISEWPIAADNWDLNHGSTWSAEESIAELNFQFGRKVIINMFVGTDDKNSLQHILHVD</t>
  </si>
  <si>
    <t>QPRLGLPSRDYYECTGLYTEACSAYISFMTSVAKLIRQERKLSINDTEISTEVERIMALE</t>
  </si>
  <si>
    <t>KEIASITTKDEDRNDPLLLYHKMKLSDLQKNFSFEINNQTFDWLKFVNYIMKTVAIEVKN</t>
  </si>
  <si>
    <t>TEDIIVYAPEYLIKLKSVICNYTAREIQNYISWRYIMDMV</t>
  </si>
  <si>
    <t>RYIMDMVSSLSRDYKDTRNNFRKVLYGTTSDAAIWRRCANYVNSIMGNAVGRLYVQEAFA</t>
  </si>
  <si>
    <t>GESKHVVQEMITQIREVFIKTLEELSWMDAETKKKAEDKAVAIKERIGYPDEILTNTEKL</t>
  </si>
  <si>
    <t>NKEYQGLTYKEEEYFENLIENLRFAQKERLKKLREKVDKDEWITGAAVVNAFYSPSRNQI</t>
  </si>
  <si>
    <t>VFPAGILQPPFFSASQPKSLNFGGIGMVIGHEITHGFDDNGRNFNAEGDLIDWWSQESAN</t>
  </si>
  <si>
    <t>NFKSQSQCMIYQYGNFSWDLAAGQNLSGINTLGENIADNGGIRQAYRAYESYVQKNGEEK</t>
  </si>
  <si>
    <t>RLPGLDLNHKQLFFLNFAQVWCGTYRPEYAVNSIKTDVHSPGKFRVLGSLQNNLEFSEAF</t>
  </si>
  <si>
    <t>KCTDKDYMDPVKKCRVW</t>
  </si>
  <si>
    <t>MAKSESQMDITEMNSPKPKRKLRWSPLEIGLAAVVLLLAVVAITMIILYATYDDGICKTS</t>
  </si>
  <si>
    <t>DCIKSAARIIENMDTAAEPCNNFYQYACGGWLKKHIIPETSSRYSNFDILRDELEVVLKD</t>
  </si>
  <si>
    <t>VLEKKESNDIEAVAKAKMLYRSCINETAINSKKGKPLINLMTNISEWP</t>
  </si>
  <si>
    <t xml:space="preserve"> [Naja kaouthia]</t>
  </si>
  <si>
    <t>MGRSQLPLPSLLSLFSALLMLSPQLLRVNAQDLYDAPINHPYVQKALAFAVERYNLDNEE</t>
  </si>
  <si>
    <t>SANYFKVMQVLKTQWKMSNRVEYHLTVELVKTKCKKEIGKIKQYKKIQECKVLQGNHKRP</t>
  </si>
  <si>
    <t>NCHFAVVPHPLPIEMNVEVSVC</t>
  </si>
  <si>
    <t>MVHFQLPVAAPLCLLCALLLLPSATMIPGGLSPRSVSDPDVQKAAAFAVQEYNARSANAH</t>
  </si>
  <si>
    <t>YYKELRVVEAQSQVVAGEKYYLMMELVKTKCAKTAGKPKVYKEIQNCELPPKAQQEKLTC</t>
  </si>
  <si>
    <t>HFQVWSRPWLDKTELTKMSCN</t>
  </si>
  <si>
    <t>EQAITHFNRGNEGSYYKHLEDGQLEFQEAIGVMVYVKMLLAKTNCTRTKEQEEAGVEYSR</t>
  </si>
  <si>
    <t>AYLEKEGCQLPPKFQQEKHNCTFGIFINMRTEKKAVISQECS</t>
  </si>
  <si>
    <t>MALLRGLLVCSVLLLSCICKQALGTRLIGGREDASPEEPGVRAALQFAMNEYNRGSNDMY</t>
  </si>
  <si>
    <t>ASRVSEVVQVQKQIVSGIKYYFTVKIGRTVCRKESSDLENCAFHSTPKLAQTMTCIFEVY</t>
  </si>
  <si>
    <t>NIPWRNSISLLKSSC</t>
  </si>
  <si>
    <t>Scuwaprin-a</t>
  </si>
  <si>
    <t xml:space="preserve"> [Oxyuranus scutellatus] </t>
  </si>
  <si>
    <t>LLLLLGLLTLLAEMPPSMGQAEKPGSCPKLPPGRITICTLYCRYDWQCPRREKCCTYGCT</t>
  </si>
  <si>
    <t>AVCKDPV</t>
  </si>
  <si>
    <t>Cobra venom factor</t>
  </si>
  <si>
    <t>IYVMDVLEVIKQGTDKNPRAKTHQYISQRKCQGALNLKVNDDYLIWGSRSDLLPTKDKIS</t>
  </si>
  <si>
    <t>YIITKNTWIERWPHE</t>
  </si>
  <si>
    <t>RTNHGDLPRERQAIKSMTATAYQTQGGSGNYLHVAITSTEIKPGDNLPVNFNVRGNANSL</t>
  </si>
  <si>
    <t>NQIKYFTYLILTKGKIFKVGRQPRRDGQNLVTMNLHITPDLIPSFRFVAYYQVGNNEIVA</t>
  </si>
  <si>
    <t>DSVWVDVKDTCMGTLVVKGDNLIQMPGAAMKIKLEGDPGARVGLVAVDKAVYVLNDKYKI</t>
  </si>
  <si>
    <t>SQAKIWDTIEKSDFGCTAGSGQNNLGVFEDAGLALTTSTNLNTKQRSAAKCPQPANRRRR</t>
  </si>
  <si>
    <t>SSVLLLDSKASKAAEFQDQDLSKCCEDVMHENPMGYTCEKRAKYIQEGDACKAAFLECCR</t>
  </si>
  <si>
    <t>YIKGVRDENQRESELFLARDDNEDGFIADSDIISRSDFPESWLWLTKDLTEEPNSQGISS</t>
  </si>
  <si>
    <t>KTMSFYLRDSITTWVVLAVSFTPTKGICVAEPYEIRVMKVFFIDLQMPYSVVKNEQVEIR</t>
  </si>
  <si>
    <t>AILHNYVNEDIYVRVELLYNPAFCSASTKGQRYQQQFPIKALSSRAVPFVIVPLEQGLHD</t>
  </si>
  <si>
    <t>VEIKASVQEALWSDGVRKKLKVVPEGVQKSIVTIIKLDPRAKGVGGTQLEVIKARKLDDR</t>
  </si>
  <si>
    <t>VPDTEIKTKIIIQGDPVAQIIENSIDGSKLNHLIITPSGCGEQNMIRMAAPVIATYYLDT</t>
  </si>
  <si>
    <t>AEQWETLGINRRTEAVNQIMTGYAQQMVYKKADHSYAAFTNRASSSWLTAYVVKVFAMAA</t>
  </si>
  <si>
    <t>KMVAGISHEIICGGVRWLILNRQQPDGAFKENAPVLSGTMQGGIQGEEEEVYLTAFILVA</t>
  </si>
  <si>
    <t>LLESKTICNDYVNSLDSSIKKATNYLLKKYEKLQRPYTTALTAYALAAADQLNDDRVLMA</t>
  </si>
  <si>
    <t>ASTGRDHWEEYNAHTHNIEGTSYALLALLKMKKFDQTGPIVRWLTDQNFYGGTYGQTQAT</t>
  </si>
  <si>
    <t>VMAFQALAEYEIQMPTHQDLNLDITIELPDREVPIRYRINYENALLARTVETKLNQDFTV</t>
  </si>
  <si>
    <t>TASGDGKATMTILTFYNAQLQEKANVCNKFHLNVSVENIHLNAMGAKGALMLKICTRYLG</t>
  </si>
  <si>
    <t>EVDSTMTIIDISMLTGFLPDAEDLTRLSKGVDRYISRYEVDNNMAQKVAVIIYLNKVSHS</t>
  </si>
  <si>
    <t>EDECLQFKILKHFEVGFIQPGSVKVYSYYNLDEKCTKFYHPDKGTGLLNKICVGNVCRCA</t>
  </si>
  <si>
    <t>GETCSSLNHQERIDVPLQIEKACETNVDYVYKTKLLRIEEQDGNDIYVMDVLE</t>
  </si>
  <si>
    <t>MERMALYLVAALLIGFPGSSHGALYTLITPAVLRTDTEEQILVEAHGDNTPKQLDIFVHD</t>
  </si>
  <si>
    <t>FPRKQKTLFQTRVDMNPAGGMLVTPTIEIPANEMSTDSRQNQYVVVQVTGPQVRLEKVVL</t>
  </si>
  <si>
    <t>LSYQSSFLFIQTDKGIYTPGSPVLYRVFSMDHNTSKMNKTVIVEFQTPEGILVSSNSVDL</t>
  </si>
  <si>
    <t>NFFWPYNLPDLVSLGTWRIVAKYEHSPENYTAYFDVRKYVLPSFEVRLQPSEKFFYIDGN</t>
  </si>
  <si>
    <t>ENFHVSITARYLYGKKVEGVAFVLFGVKIDDAKKSIPDSLTRIPIIDGDGKATLKRDTFR</t>
  </si>
  <si>
    <t>SRFPNLSELVGHTLYASVTVMTESGSDMVVSEQSGIHIVTSPYQIHFTKTPKYFKPGMPY</t>
  </si>
  <si>
    <t>ELTVYVTNPDGLPAAKVPVVSEAFHSEGTTLSDGTTKLILNIPSNAQSQPITVRTNHGDL</t>
  </si>
  <si>
    <t>P</t>
  </si>
  <si>
    <t>ECQEEEFQKLCDDFAQFSYTLTEFGCPT</t>
  </si>
  <si>
    <t xml:space="preserve"> monocled cobra</t>
  </si>
  <si>
    <t>MVHSVMSMLCYTLIIAFLIGIWAAPKSEDNVPLGSPATSDLSDTSCAQTHEGLKTSRNTD</t>
  </si>
  <si>
    <t>QHHPAPQKAEDQELRTAANIIVDPKLFQKRQFQSPRVLFSTQPPLLSRDEESVEFLDNED</t>
  </si>
  <si>
    <t>SLNRNIRAKREDHPVHNLGEHSVCDSVSAWVTKTTATDIKGNTVTVMENVNLDNKVYKQY</t>
  </si>
  <si>
    <t>FFETKCKNPNPEPSGCRGIDSSHWNSYCTETDTFIKALTMEGNQASWRFIRIETACVCVI</t>
  </si>
  <si>
    <t>TKKKGN</t>
  </si>
  <si>
    <t xml:space="preserve">5&amp;apos; nucleotidase </t>
  </si>
  <si>
    <t>[Demansia vestigiata]</t>
  </si>
  <si>
    <t>Snake venom 5&amp;apos;-nucleotidase</t>
  </si>
  <si>
    <t>[Gloydius brevicaudus]</t>
  </si>
  <si>
    <t>KSKKRQGWRTFLVIPELAQELHVWTDKSCLFEELQSLDIFLAELYKHLDSSSNERPDISS</t>
  </si>
  <si>
    <t>IQRRIKKVTHDMDMCYGMMGSLFRSGSRQTLFASQVMRYADLYAASFINLLYYPFSYLFR</t>
  </si>
  <si>
    <t>AAHVLMPHESTVEHTHVDINEIESPMATRNRTSVDFKDSDKRHQLTRSVSEIKPPNLFPQ</t>
  </si>
  <si>
    <t>TPQEITHCHDEDDDEEEEEEE</t>
  </si>
  <si>
    <t>DPAVKAEISRMKVQLQNYSSQEIGRTIVYLNGTTHACRFHECNLGNLICDAVVYNNLRHP</t>
  </si>
  <si>
    <t>DDNEWNHVSMCIVNGGAIRSPIDEQANNGIITLEELTAVLPFGGTFDLLQIKGSTLRQAF</t>
  </si>
  <si>
    <t>EHSVHRHGQGTGELLQVSGIKVVYDLSQKPGKRVVSLNVLCTECRVPTYVPLEMEKTYKV</t>
  </si>
  <si>
    <t>LLPSFLAAGGDGYYMLKGDSSNHSSGDLDISIVGNYIKRMGKVFPAMEGRMVFSAGTLF</t>
  </si>
  <si>
    <t>venom dipeptidylpeptidase IV</t>
  </si>
  <si>
    <t xml:space="preserve"> [Pseudechis australis]</t>
  </si>
  <si>
    <t>MKTVLKCLLGLLALGVIITAIVVPIVLLTRDDTDTRRKFTLEDYLNNDFQYKSYNVRWMS</t>
  </si>
  <si>
    <t>GHEYVYTNQNNVFLYNIDDGKESIILSNNTLEDWNNSVAILSPDKKFALLRYNYEKVWRH</t>
  </si>
  <si>
    <t>SYTASYHIYDLNNRTIITENPLPETIQYISWSPAGHKLAYVYSNNIYVKTTPNAKPVEIT</t>
  </si>
  <si>
    <t>ENGAENKILNGLSDWVYEEEMFGTHCALWWSPNGSFLAFAEINDTEVPLIEYSFYSEDTL</t>
  </si>
  <si>
    <t>QYPKTIKIPYPKAGAINPTIRLFVVNILALPEKNISKIVAPSSITSGDHYLSVVTWVTDE</t>
  </si>
  <si>
    <t>RICLQWLRRIQNFSVLTICDYSSGVWQCPKDREHLEESKTGWVGRFQPSEPYFASDKISY</t>
  </si>
  <si>
    <t>YRIISDSQGYKHIHYTDSTGKVKPITSGKWEVIDIAAVTNNSLYFISNEFDGRPGGRHLY</t>
  </si>
  <si>
    <t>KVDLKQDLKKTCITCDSNEEACQYFSVSFSTDARYYKLNCYGPGLPYFTLQNSSTDKAIK</t>
  </si>
  <si>
    <t>ILENNDNLKNVLKEIQMPSKRLRNITLHGQTYWYQMILPPNFDESKKYPLLIDVYAGPCS</t>
  </si>
  <si>
    <t>QKADAAFRINWSTYLASSEGIIVASFDGRGSGFQGDKILHAIYRRLGTYEVEDQISAAKL</t>
  </si>
  <si>
    <t>FSEMSFVDKDKMAIWGWSYGGYVTSMVLGAGSDVFKCGIAVAPVSRWQYYDSIYTERYMG</t>
  </si>
  <si>
    <t>LPEKNDNLHFYENSTVMARAKNFESVGYLLIHGTADDNVHFQQAAQISKALVDAQVDFQA</t>
  </si>
  <si>
    <t>MWYTDKDHGIDGHAHNHIYHHMSHFIKQCFKLP</t>
  </si>
  <si>
    <t>MISCHFSVFLCLLLLASPIARTSVFLRHEEASNILQRARRANYFLEELKAGSIERECLEE</t>
  </si>
  <si>
    <t>KCSWEEAREIFQDDLRTEEFWETYTDPNQCDSNPCQNGGTCNDRYQDYFCICPPEHEGRN</t>
  </si>
  <si>
    <t>CEIGPERKLKCFFKNGNCEQFCVDSPTMLRQCSCAEGYRLASDQVSCIAEVDYPCGKIPV</t>
  </si>
  <si>
    <t>LAKRPNQQGRIIGGYDCPPGECPWQALITENGNEKCGGVLVAPSWIISAAHCFSRVHQQN</t>
  </si>
  <si>
    <t>LRIRLGEYRINHRDEGEQERRVDELIIHEKYSFKTLDNDIALLRLSAPVNFSEYVVPICL</t>
  </si>
  <si>
    <t>PPPQFAAHILNYVEFSTVSGWGRLLEGGATSALLMRVEIPKIHKKECVLHTKFNITDNMF</t>
  </si>
  <si>
    <t>CAGYLDGSKDSCEGDSGGPHVTKYKNTWYLTGIVSWGKGCASIGTYGVYTKVIKYHQWLN</t>
  </si>
  <si>
    <t>NHMDS</t>
  </si>
  <si>
    <t>A.acid length</t>
  </si>
  <si>
    <t>ID length</t>
  </si>
  <si>
    <t>Identified Protein</t>
  </si>
  <si>
    <t>Three finger toxins (3FTxs)</t>
  </si>
  <si>
    <t>Cobra venom factor (CVF)</t>
  </si>
  <si>
    <t>Nerve growth factor (NGF)</t>
  </si>
  <si>
    <t>L-amino-acid oxidase (LAAO)</t>
  </si>
  <si>
    <t>Dipeptidylpeptidase IV (DPP IV)</t>
  </si>
  <si>
    <t>Acetylcholinesterase (AChE)</t>
  </si>
  <si>
    <t>Phosphodiesterase (PDE)</t>
  </si>
  <si>
    <t>Three finger toxins</t>
  </si>
  <si>
    <t xml:space="preserve"> 1-81</t>
  </si>
  <si>
    <t>22-83</t>
  </si>
  <si>
    <t xml:space="preserve"> 1-61</t>
  </si>
  <si>
    <t>Full</t>
  </si>
  <si>
    <t>13-77</t>
  </si>
  <si>
    <t xml:space="preserve"> 1-86</t>
  </si>
  <si>
    <t xml:space="preserve"> 1-31</t>
  </si>
  <si>
    <t>17-83</t>
  </si>
  <si>
    <t xml:space="preserve"> 1-71</t>
  </si>
  <si>
    <t xml:space="preserve"> 6-86</t>
  </si>
  <si>
    <t xml:space="preserve"> 1-62</t>
  </si>
  <si>
    <t>13-59</t>
  </si>
  <si>
    <t>20-59</t>
  </si>
  <si>
    <t xml:space="preserve"> 1-93</t>
  </si>
  <si>
    <t>16-86</t>
  </si>
  <si>
    <t>kaouthin-2</t>
  </si>
  <si>
    <t>133-234</t>
  </si>
  <si>
    <t>133-238</t>
  </si>
  <si>
    <t>24-190</t>
  </si>
  <si>
    <t>1-189</t>
  </si>
  <si>
    <t xml:space="preserve"> 1-30</t>
  </si>
  <si>
    <t>1539-1613</t>
  </si>
  <si>
    <t>414-1546</t>
  </si>
  <si>
    <t>1-421</t>
  </si>
  <si>
    <t>1615-1642</t>
  </si>
  <si>
    <t>1-146</t>
  </si>
  <si>
    <t>60-135</t>
  </si>
  <si>
    <t>1-417</t>
  </si>
  <si>
    <t>510-613</t>
  </si>
  <si>
    <t>210-401</t>
  </si>
  <si>
    <t>303-401</t>
  </si>
  <si>
    <t>182-274</t>
  </si>
  <si>
    <t>186-237</t>
  </si>
  <si>
    <t>1-246</t>
  </si>
  <si>
    <t xml:space="preserve"> 1-57</t>
  </si>
  <si>
    <t xml:space="preserve"> [Ophiophagus hannah]</t>
  </si>
  <si>
    <t>1-506</t>
  </si>
  <si>
    <t>34-77</t>
  </si>
  <si>
    <t xml:space="preserve"> [Python bivittatus]</t>
  </si>
  <si>
    <t>1-168</t>
  </si>
  <si>
    <t>374-750</t>
  </si>
  <si>
    <t>1-158</t>
  </si>
  <si>
    <t>15-158</t>
  </si>
  <si>
    <t>75-158</t>
  </si>
  <si>
    <t>1-111</t>
  </si>
  <si>
    <t>1-141</t>
  </si>
  <si>
    <t>cystatin</t>
  </si>
  <si>
    <t>36-170</t>
  </si>
  <si>
    <t>phosphodiesterase</t>
  </si>
  <si>
    <t>1-265</t>
  </si>
  <si>
    <t>1-553</t>
  </si>
  <si>
    <t>Unidentified</t>
  </si>
  <si>
    <t>Non-toxin</t>
  </si>
  <si>
    <t>359-559</t>
  </si>
  <si>
    <t>331-569</t>
  </si>
  <si>
    <t>1-753</t>
  </si>
  <si>
    <t>5-414</t>
  </si>
  <si>
    <t>1-579</t>
  </si>
  <si>
    <t>1-449</t>
  </si>
  <si>
    <t>Full sequence</t>
  </si>
  <si>
    <t>P-III</t>
  </si>
  <si>
    <t>Cystatin-C</t>
  </si>
  <si>
    <t>Full sequences</t>
  </si>
  <si>
    <t>FPKM %</t>
  </si>
  <si>
    <t>Total</t>
  </si>
  <si>
    <t>FPKM %/Overall</t>
  </si>
  <si>
    <t>Redundancy</t>
  </si>
  <si>
    <t>Transcripts</t>
  </si>
  <si>
    <t>3FTXs</t>
  </si>
  <si>
    <t>IMDRWTLQMGFPVLTVNTTTGTITQKHFLLDPESPVERPSQFNYIWIVPVSWLSTGREAE</t>
  </si>
  <si>
    <t>MYWLTETSAQNANFSISADPAQWLLLNINVVGYFRVNYDLANWKKLMSQLNVDLQKIPVL</t>
  </si>
  <si>
    <t>NRAQIIDDAFNLARAKYVGTDLALTTTRYLAQEREYLPWDTALDNLDYFRLMFDRSEVYG</t>
  </si>
  <si>
    <t>PMQKYIRKQVTPLFDHFGNVTHNWTKIPDDLMNQYNQILAIRTACFYDVPECNELASSWF</t>
  </si>
  <si>
    <t>EAWKANSTVNRIPPNLRSAIYCSAIRTGGQEAWDFVWMMFLQPQVISEADRLRSALTCSQ</t>
  </si>
  <si>
    <t>VPWLLQRYLQYTLNSSLIRRQDATSTINSIASNVVGQSLAWDFVRMNWRTLFQQFGGSSF</t>
  </si>
  <si>
    <t>SFSSLIQSVTKRFASPFELQQLEQFKKDNADVGFGSATRALEQALERTKANIKWVAENKP</t>
  </si>
  <si>
    <t>LVLQWFEDN</t>
  </si>
  <si>
    <t xml:space="preserve">aminopeptidase N </t>
  </si>
  <si>
    <t>560-988</t>
  </si>
  <si>
    <t xml:space="preserve">aminopeptidase B </t>
  </si>
  <si>
    <t>MAARDAATACSADSFQLRHLHLSLRVDFEAAGAGHLRGSVRLELTCLRDGVSEIVLDSHP</t>
  </si>
  <si>
    <t>SVEVESAGLAPPKSRRGEEKGQEPGALRPVSFQNRPFASYGSALHVSLPEPLTCGDAVVL</t>
  </si>
  <si>
    <t>EIAYRAGGGPGVCWLMPEQTAGKQKPYMYTQGQAVLNRSVFPCFDTPAVKSSYSAIIKVP</t>
  </si>
  <si>
    <t>EGFTAVMSAVTREKQKGNTFLFEMPHPIPSYLVALVVGDIVSAEVGPRSHVWAEPCLIEA</t>
  </si>
  <si>
    <t>AKKEYDGVIEEFLTTGEKIFGPYVWERYDVLFMPPSFPFGGMENPCITFVTPCLLAGDRS</t>
  </si>
  <si>
    <t>LADVIIHEISHSWFGNLVTNAHWGEFWLNEGFTMYAQRRISAALYGAAYTSLEAATGRAL</t>
  </si>
  <si>
    <t>LRQHMDNVGEEHPLNKLRVQIEPGVDPEDTYNETPYEKGYCFVSYLAHLVGDQTKFDAFL</t>
  </si>
  <si>
    <t>QAYVNQFKFQSITADDALNFYLTYFPELKKRGVDTIPGFEFDRWLNTPGWPPYLPDLSPG</t>
  </si>
  <si>
    <t>EELMKPAEKLAELWAFSDHNMEAIRALDISAWKTYQLIYFLDNILKKSPLPDGHVEKMSI</t>
  </si>
  <si>
    <t>LYPKISKAQNAELRLRWSQIVLKNNYEAGFDQVKDFLHSQGKQKYTLPI</t>
  </si>
  <si>
    <t>1-522</t>
  </si>
  <si>
    <t>MCISRRILLLMLTFLAYTIDSVSAYSPAETLCGGELVDTLQFVCGERGFYFSRPVGRNRG</t>
  </si>
  <si>
    <t>RLNRGIVEECCFRSCDLNLLETYCAKSVKSERDLSSSLVVLPAINKDIFQKPSHVKYSKY</t>
  </si>
  <si>
    <t>DIWQKKSSQRLQRGVPNVLRARRYRWQTEGLQESEESKNHRPLVVLPTQTPPPAHTTSET</t>
  </si>
  <si>
    <t>TGSQK</t>
  </si>
  <si>
    <t xml:space="preserve"> </t>
  </si>
  <si>
    <t>Insulin-like growth factor II</t>
  </si>
  <si>
    <t xml:space="preserve"> [Ophiophagus hannah] </t>
  </si>
  <si>
    <t>1-185</t>
  </si>
  <si>
    <t>DPP-IV</t>
  </si>
  <si>
    <t>Non-Toxin</t>
  </si>
  <si>
    <t>FPKM %/Toxin</t>
  </si>
  <si>
    <t>FPKM%/Family</t>
  </si>
  <si>
    <t>LNTX</t>
  </si>
  <si>
    <t>Unigene29221_NKM</t>
  </si>
  <si>
    <t>CL3063.Contig2_NKM</t>
  </si>
  <si>
    <t>CL3063.Contig1_NKM</t>
  </si>
  <si>
    <t>Unigene29220_NKM</t>
  </si>
  <si>
    <t>Unigene29219_NKM</t>
  </si>
  <si>
    <t>CL2753.Contig1_NKM</t>
  </si>
  <si>
    <t>Unigene6569_NKM</t>
  </si>
  <si>
    <t>CL5219.Contig1_NKM</t>
  </si>
  <si>
    <t>Unigene31771_NKM</t>
  </si>
  <si>
    <t>Unigene31433_NKM</t>
  </si>
  <si>
    <t>CL785.Contig2_NKM</t>
  </si>
  <si>
    <t>CL785.Contig3_NKM</t>
  </si>
  <si>
    <t>CL785.Contig1_NKM</t>
  </si>
  <si>
    <t>Unigene29218_NKM</t>
  </si>
  <si>
    <t>Unigene7145_NKM</t>
  </si>
  <si>
    <t>Unigene29811_NKM</t>
  </si>
  <si>
    <t>CL3055.Contig1_NKM</t>
  </si>
  <si>
    <t>CL2446.Contig3_NKM</t>
  </si>
  <si>
    <t>CL2446.Contig1_NKM</t>
  </si>
  <si>
    <t>CL2446.Contig2_NKM</t>
  </si>
  <si>
    <t>Unigene31408_NKM</t>
  </si>
  <si>
    <t>Unigene31407_NKM</t>
  </si>
  <si>
    <t>Unigene31409_NKM</t>
  </si>
  <si>
    <t>Unigene31410_NKM</t>
  </si>
  <si>
    <t>CL5128.Contig2_NKM</t>
  </si>
  <si>
    <t>CL5128.Contig1_NKM</t>
  </si>
  <si>
    <t>CL2051.Contig1_NKM</t>
  </si>
  <si>
    <t>Unigene31353_NKM</t>
  </si>
  <si>
    <t>CL1005.Contig2_NKM</t>
  </si>
  <si>
    <t>CL1005.Contig1_NKM</t>
  </si>
  <si>
    <t>CL5605.Contig1_NKM</t>
  </si>
  <si>
    <t>CL2051.Contig3_NKM</t>
  </si>
  <si>
    <t>Unigene30254_NKM</t>
  </si>
  <si>
    <t>CL1038.Contig1_NKM</t>
  </si>
  <si>
    <t>CL3495.Contig1_NKM</t>
  </si>
  <si>
    <t>Unigene777_NKM</t>
  </si>
  <si>
    <t>Unigene31072_NKM</t>
  </si>
  <si>
    <t>CL4576.Contig1_NKM</t>
  </si>
  <si>
    <t>Unigene27155_NKM</t>
  </si>
  <si>
    <t>Unigene27154_NKM</t>
  </si>
  <si>
    <t>Unigene27153_NKM</t>
  </si>
  <si>
    <t>Unigene514_NKM</t>
  </si>
  <si>
    <t>Unigene821_NKM</t>
  </si>
  <si>
    <t>Unigene7575_NKM</t>
  </si>
  <si>
    <t>Unigene7574_NKM</t>
  </si>
  <si>
    <t>Unigene864_NKM</t>
  </si>
  <si>
    <t>Unigene14260_NKM</t>
  </si>
  <si>
    <t>Unigene13582_NKM</t>
  </si>
  <si>
    <t>Unigene20695_NKM</t>
  </si>
  <si>
    <t>CL817.Contig1_NKM</t>
  </si>
  <si>
    <t>Unigene28525_NKM</t>
  </si>
  <si>
    <t>CL196.Contig5_NKM</t>
  </si>
  <si>
    <t>Unigene30820_NKM</t>
  </si>
  <si>
    <t>Unigene30142_NKM</t>
  </si>
  <si>
    <t>Unigene23800_NKM</t>
  </si>
  <si>
    <t>CL861.Contig1_NKM</t>
  </si>
  <si>
    <t>CL3529.Contig3_NKM</t>
  </si>
  <si>
    <t>CL2411.Contig1_NKM</t>
  </si>
  <si>
    <t>Unigene23440_NKM</t>
  </si>
  <si>
    <t>Unigene30350_NKM</t>
  </si>
  <si>
    <t>Unigene23250_NKM</t>
  </si>
  <si>
    <t>Unigene28557_NKM</t>
  </si>
  <si>
    <t>CL2828.Contig1_NKM</t>
  </si>
  <si>
    <t>Unigene14832_NKM</t>
  </si>
  <si>
    <t>gi|2500802|sp|Q98961</t>
  </si>
  <si>
    <t>gi|28380029|sp|P59276</t>
  </si>
  <si>
    <t>gi|123910516|sp|Q2VBP1</t>
  </si>
  <si>
    <t>gi|311033516|sp|P82935</t>
  </si>
  <si>
    <t>gi|2500805|sp|Q91996</t>
  </si>
  <si>
    <t>gi|128930|sp|P01391</t>
  </si>
  <si>
    <t>gi|46397021|sp|Q9DEQ3</t>
  </si>
  <si>
    <t>gi|12230755|sp|P82463</t>
  </si>
  <si>
    <t>gi|82193158|sp|Q53B55</t>
  </si>
  <si>
    <t>gi|172048118|sp|A8N286</t>
  </si>
  <si>
    <t>gi|48428841|sp|Q7ZZN8</t>
  </si>
  <si>
    <t>gi|48428837|sp|Q7T1K6</t>
  </si>
  <si>
    <t>gi|54035743|sp|Q91132</t>
  </si>
  <si>
    <t>gi|24638468|sp|P00596</t>
  </si>
  <si>
    <t>gi|25453145|sp|Q8JFB2</t>
  </si>
  <si>
    <t>gi|391359383|sp|D3TTC2</t>
  </si>
  <si>
    <t>gi|32469675|sp|P82942</t>
  </si>
  <si>
    <t>gi|125050|sp|P20229</t>
  </si>
  <si>
    <t>gi|317412168|sp|D9IX97</t>
  </si>
  <si>
    <t>gi|75570172|sp|Q90WI8</t>
  </si>
  <si>
    <t>gi|75570171|sp|Q90WI7</t>
  </si>
  <si>
    <t>gi|82232159|sp|Q5MCS0</t>
  </si>
  <si>
    <t>gi|239977681|sp|B5G6G8</t>
  </si>
  <si>
    <t>gi|449061871|sp|F8J2D3</t>
  </si>
  <si>
    <t>gi|395455150|sp|F8S0Z7</t>
  </si>
  <si>
    <t>gi|34978375|sp|Q92035</t>
  </si>
  <si>
    <t>gi|46397632|sp|P60770</t>
  </si>
  <si>
    <t>gi|88861958|sp|Q27J50</t>
  </si>
  <si>
    <t>gi|197726031|sp|P84808</t>
  </si>
  <si>
    <t>gi|145982754|sp|B5KFV1</t>
  </si>
  <si>
    <t>gi|565300423|sp|V8N7R6</t>
  </si>
  <si>
    <t>gi|602662603|XP_007436944</t>
  </si>
  <si>
    <t>gi|145699639|sp|D2YVL4</t>
  </si>
  <si>
    <t>gi|262479390|sp|H8PG91</t>
  </si>
  <si>
    <t>hypothetical protein L345_15265</t>
  </si>
  <si>
    <t xml:space="preserve"> 1-74</t>
  </si>
  <si>
    <t>gi|565302450|sp|V8NBS6</t>
  </si>
  <si>
    <t>gi|239618555|sp|E3P6P4</t>
  </si>
  <si>
    <t>gi|565314548|sp|V8NX38</t>
  </si>
  <si>
    <t>152-223</t>
  </si>
  <si>
    <t>hypothetical protein L345_15526</t>
  </si>
  <si>
    <t>gi|565301856|sp|V8NB07</t>
  </si>
  <si>
    <t>gi|118151736|sp|A6MFL8</t>
  </si>
  <si>
    <t>gi|148372359|sp|A6MJH7</t>
  </si>
  <si>
    <t>gi|565322740|sp|V8PHG1</t>
  </si>
  <si>
    <t>gi|565311787|sp|V8NR69</t>
  </si>
  <si>
    <t>gi|211926750|sp|B6EWW5</t>
  </si>
  <si>
    <t>gi|565300811|sp|V8N861</t>
  </si>
  <si>
    <t>NKM_FTX01</t>
  </si>
  <si>
    <t>NKM_FTX02</t>
  </si>
  <si>
    <t>NKM_FTX03</t>
  </si>
  <si>
    <t>NKM_FTX04</t>
  </si>
  <si>
    <t>NKM_FTX05</t>
  </si>
  <si>
    <t>NKM_FTX06</t>
  </si>
  <si>
    <t>NKM_FTX07</t>
  </si>
  <si>
    <t>NKM_FTX08</t>
  </si>
  <si>
    <t>NKM_FTX09</t>
  </si>
  <si>
    <t>NKM_FTX10</t>
  </si>
  <si>
    <t>NKM_FTX11</t>
  </si>
  <si>
    <t>NKM_FTX12</t>
  </si>
  <si>
    <t>NKM_FTX13</t>
  </si>
  <si>
    <t>NKM_FTX14</t>
  </si>
  <si>
    <t>NKM_FTX15</t>
  </si>
  <si>
    <t>NKM_CRP01</t>
  </si>
  <si>
    <t>NKM_CRP02</t>
  </si>
  <si>
    <t>NKM_CRP03</t>
  </si>
  <si>
    <t>NKM_CRP04</t>
  </si>
  <si>
    <t>NKM_CRP05</t>
  </si>
  <si>
    <t>NKM_CVF01</t>
  </si>
  <si>
    <t>NKM_CVF02</t>
  </si>
  <si>
    <t>NKM_CVF03</t>
  </si>
  <si>
    <t>NKM_CVF04</t>
  </si>
  <si>
    <t>NKM_PLA01</t>
  </si>
  <si>
    <t>NKM_PLA02</t>
  </si>
  <si>
    <t>NKM_SMP01</t>
  </si>
  <si>
    <t>NKM_SMP02</t>
  </si>
  <si>
    <t>NKM_SMP03</t>
  </si>
  <si>
    <t>NKM_SMP04</t>
  </si>
  <si>
    <t>NKM_SMP05</t>
  </si>
  <si>
    <t>NKM_SMP06</t>
  </si>
  <si>
    <t>NKM_NGF01</t>
  </si>
  <si>
    <t>NKM_NP01</t>
  </si>
  <si>
    <t>NKM_NP02</t>
  </si>
  <si>
    <t>NKM_CYS01</t>
  </si>
  <si>
    <t>NKM_CYS02</t>
  </si>
  <si>
    <t>NKM_CYS03</t>
  </si>
  <si>
    <t>NKM_CYS04</t>
  </si>
  <si>
    <t>NKM_LAO01</t>
  </si>
  <si>
    <t>NKM_VES01</t>
  </si>
  <si>
    <t>NKM_PDE01</t>
  </si>
  <si>
    <t>NKM_PDE02</t>
  </si>
  <si>
    <t>NKM_AP01</t>
  </si>
  <si>
    <t>NKM_AP02</t>
  </si>
  <si>
    <t>NKM_SSP01</t>
  </si>
  <si>
    <t>NKM_WAP01</t>
  </si>
  <si>
    <t>NKM_PLB01</t>
  </si>
  <si>
    <t>NKM_NUC01</t>
  </si>
  <si>
    <t>NKM_NUC02</t>
  </si>
  <si>
    <t>NKM_DPP01</t>
  </si>
  <si>
    <t>NKM_CF01</t>
  </si>
  <si>
    <t>NKM_ACE01</t>
  </si>
  <si>
    <t>NKM_IGF01</t>
  </si>
  <si>
    <t>L-3FTX</t>
  </si>
  <si>
    <t>S-3FTX</t>
  </si>
  <si>
    <t>NC-3FTX</t>
  </si>
  <si>
    <t>SNTX (cobrotoxin, short NTX, NTX homolog )</t>
  </si>
  <si>
    <t xml:space="preserve">CTX (cytotoxin, cardiotoxin) </t>
  </si>
  <si>
    <t>MTLP (muscarinic toxin-like protein)</t>
  </si>
  <si>
    <t>WTX (Weak neurotoxin, 3FTxs-like)</t>
  </si>
  <si>
    <t>gi|11275218|pir|A59218</t>
  </si>
  <si>
    <t>161-380</t>
  </si>
  <si>
    <t>Cobrotoxin-b</t>
  </si>
  <si>
    <t>gi|6226881|sp|P80958</t>
  </si>
  <si>
    <t>Thaicobrin</t>
  </si>
  <si>
    <t>gi|32363235|sp|P82885</t>
  </si>
  <si>
    <t>1-108</t>
  </si>
  <si>
    <t>gi|347602454|sp|A8QL58</t>
  </si>
  <si>
    <t>gi|537444868|sp|U3FAB3</t>
  </si>
  <si>
    <t>[Micrurus fulvius]</t>
  </si>
  <si>
    <t>4-853</t>
  </si>
  <si>
    <t>695-853</t>
  </si>
  <si>
    <t>L-3FTx</t>
  </si>
  <si>
    <t>S-3FTx</t>
  </si>
  <si>
    <t>NC-3FTx</t>
  </si>
  <si>
    <t>Phospholipase Bs (PLBs)</t>
  </si>
  <si>
    <t>Inslin-like growth factors (IGFs)</t>
  </si>
  <si>
    <t>115-163</t>
  </si>
  <si>
    <t xml:space="preserve"> 6-72</t>
  </si>
  <si>
    <t>NKM_KPI01</t>
  </si>
  <si>
    <t>NKM_KPI02</t>
  </si>
  <si>
    <t>Snake venom C-type lectin/lectin-like protein (snaclec)</t>
  </si>
  <si>
    <t>Three finger toxin (3FTx)</t>
  </si>
  <si>
    <t>Cysteine-rich secretory proteins (CRISP)</t>
  </si>
  <si>
    <t>Phospholipase A2 (PLA2)</t>
  </si>
  <si>
    <t>Snake venom metalloproteinase (SVMP)</t>
  </si>
  <si>
    <t>Kunitz-type serine protease inhibitor (KSPI)</t>
  </si>
  <si>
    <t>Aminopeptidase (AP)</t>
  </si>
  <si>
    <t>Snake venom serine protease (SVSP)</t>
  </si>
  <si>
    <t>Waprin</t>
  </si>
  <si>
    <t>Phospholipase B (PLB)</t>
  </si>
  <si>
    <t>5' nucleotidase (5'NUC)</t>
  </si>
  <si>
    <t>Coagulation factor (CF)</t>
  </si>
  <si>
    <t>NKM_SCL01</t>
  </si>
  <si>
    <t>NKM_SCL02</t>
  </si>
  <si>
    <t>NKM_SCL03</t>
  </si>
  <si>
    <t>NKM_SCL04</t>
  </si>
  <si>
    <t>3FTx</t>
  </si>
  <si>
    <t>CRISP</t>
  </si>
  <si>
    <t>PLA2</t>
  </si>
  <si>
    <t>SVMP</t>
  </si>
  <si>
    <t>KSPI</t>
  </si>
  <si>
    <t>Aminopeptidase</t>
  </si>
  <si>
    <t>SVSP</t>
  </si>
  <si>
    <t>PLB</t>
  </si>
  <si>
    <t>5' NUC</t>
  </si>
  <si>
    <t>Coagulation Factor</t>
  </si>
  <si>
    <t>IGF</t>
  </si>
  <si>
    <t>Cysteine-rich secretory protein (CRISP)</t>
  </si>
  <si>
    <t>Insulin-like Growth Factor (IGF)</t>
  </si>
  <si>
    <t>5'NUC</t>
  </si>
  <si>
    <t>CF</t>
  </si>
  <si>
    <t>Snaclec</t>
  </si>
  <si>
    <r>
      <t xml:space="preserve">Malaysian </t>
    </r>
    <r>
      <rPr>
        <b/>
        <i/>
        <u/>
        <sz val="18"/>
        <color theme="1"/>
        <rFont val="Times New Roman"/>
        <family val="1"/>
      </rPr>
      <t>Naja kaouthia</t>
    </r>
    <r>
      <rPr>
        <b/>
        <u/>
        <sz val="18"/>
        <color theme="1"/>
        <rFont val="Times New Roman"/>
        <family val="1"/>
      </rPr>
      <t xml:space="preserve"> Venom Gland Transcriptome Toxin Transcripts Annotations (Updated 1/6/2016)</t>
    </r>
  </si>
  <si>
    <r>
      <t xml:space="preserve">Malaysian </t>
    </r>
    <r>
      <rPr>
        <b/>
        <i/>
        <u/>
        <sz val="18"/>
        <color theme="1"/>
        <rFont val="Times New Roman"/>
        <family val="1"/>
      </rPr>
      <t>Naja kaouthia</t>
    </r>
    <r>
      <rPr>
        <b/>
        <u/>
        <sz val="18"/>
        <color theme="1"/>
        <rFont val="Times New Roman"/>
        <family val="1"/>
      </rPr>
      <t xml:space="preserve"> Venom Gland Transcriptome Toxin Transcripts Annotations - Summary (Updated 1/6/2016)</t>
    </r>
  </si>
  <si>
    <r>
      <t xml:space="preserve">Malaysian </t>
    </r>
    <r>
      <rPr>
        <b/>
        <i/>
        <u/>
        <sz val="18"/>
        <color theme="1"/>
        <rFont val="Times New Roman"/>
        <family val="1"/>
      </rPr>
      <t>Naja kaouthia</t>
    </r>
    <r>
      <rPr>
        <b/>
        <u/>
        <sz val="18"/>
        <color theme="1"/>
        <rFont val="Times New Roman"/>
        <family val="1"/>
      </rPr>
      <t xml:space="preserve"> Venom Gland Transcriptome (Pie Chart)</t>
    </r>
  </si>
  <si>
    <r>
      <t xml:space="preserve">Malaysian </t>
    </r>
    <r>
      <rPr>
        <b/>
        <i/>
        <u/>
        <sz val="18"/>
        <color theme="1"/>
        <rFont val="Times New Roman"/>
        <family val="1"/>
      </rPr>
      <t>Naja kaouthia</t>
    </r>
    <r>
      <rPr>
        <b/>
        <u/>
        <sz val="18"/>
        <color theme="1"/>
        <rFont val="Times New Roman"/>
        <family val="1"/>
      </rPr>
      <t xml:space="preserve"> Venom Gland Transcriptome Toxin Transcripts FPKM and Redundancy</t>
    </r>
  </si>
  <si>
    <t>Non-redundant transcript</t>
  </si>
  <si>
    <t>Coagulation factor X isoform 1</t>
  </si>
  <si>
    <t>nerve growth factor beta chain</t>
  </si>
  <si>
    <t>Natriuretic peptide (NP)</t>
  </si>
  <si>
    <t>NP</t>
  </si>
  <si>
    <t>Natriuretic peptide (CNP)</t>
  </si>
  <si>
    <t>NKM_NEP01</t>
  </si>
  <si>
    <t>NKM_NEP02</t>
  </si>
  <si>
    <t>NKM_NEP03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</si>
</sst>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222222"/>
      <name val="Times New Roman"/>
      <family val="1"/>
    </font>
    <font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b/>
      <i/>
      <u/>
      <sz val="1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8">
    <xf numFmtId="0" fontId="0" fillId="0" borderId="0" xfId="0"/>
    <xf numFmtId="0" fontId="1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1" fillId="0" borderId="0" xfId="0" applyFont="1" applyFill="1"/>
    <xf numFmtId="0" fontId="1" fillId="2" borderId="1" xfId="0" applyFont="1" applyFill="1" applyBorder="1"/>
    <xf numFmtId="0" fontId="1" fillId="0" borderId="0" xfId="0" applyFont="1"/>
    <xf numFmtId="11" fontId="1" fillId="0" borderId="0" xfId="0" applyNumberFormat="1" applyFont="1"/>
    <xf numFmtId="0" fontId="1" fillId="5" borderId="0" xfId="0" applyFont="1" applyFill="1"/>
    <xf numFmtId="10" fontId="1" fillId="0" borderId="0" xfId="0" applyNumberFormat="1" applyFont="1"/>
    <xf numFmtId="10" fontId="3" fillId="0" borderId="1" xfId="0" applyNumberFormat="1" applyFont="1" applyBorder="1"/>
    <xf numFmtId="164" fontId="3" fillId="0" borderId="1" xfId="0" applyNumberFormat="1" applyFont="1" applyBorder="1"/>
    <xf numFmtId="17" fontId="1" fillId="0" borderId="0" xfId="0" applyNumberFormat="1" applyFont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7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1" fillId="5" borderId="0" xfId="0" applyFont="1" applyFill="1" applyBorder="1"/>
    <xf numFmtId="164" fontId="1" fillId="0" borderId="0" xfId="0" applyNumberFormat="1" applyFont="1"/>
    <xf numFmtId="10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17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10" fontId="1" fillId="0" borderId="0" xfId="0" applyNumberFormat="1" applyFont="1" applyAlignment="1">
      <alignment horizontal="center"/>
    </xf>
    <xf numFmtId="164" fontId="1" fillId="7" borderId="0" xfId="0" applyNumberFormat="1" applyFont="1" applyFill="1" applyBorder="1" applyAlignment="1">
      <alignment horizontal="right"/>
    </xf>
    <xf numFmtId="10" fontId="1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right"/>
    </xf>
    <xf numFmtId="10" fontId="1" fillId="7" borderId="0" xfId="0" applyNumberFormat="1" applyFont="1" applyFill="1" applyAlignment="1">
      <alignment horizontal="right"/>
    </xf>
    <xf numFmtId="164" fontId="1" fillId="5" borderId="0" xfId="0" applyNumberFormat="1" applyFont="1" applyFill="1" applyBorder="1"/>
    <xf numFmtId="10" fontId="1" fillId="0" borderId="0" xfId="0" applyNumberFormat="1" applyFont="1" applyFill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/>
    <xf numFmtId="164" fontId="1" fillId="5" borderId="0" xfId="0" applyNumberFormat="1" applyFont="1" applyFill="1"/>
    <xf numFmtId="10" fontId="3" fillId="0" borderId="1" xfId="0" applyNumberFormat="1" applyFont="1" applyFill="1" applyBorder="1" applyAlignment="1">
      <alignment horizontal="left"/>
    </xf>
    <xf numFmtId="10" fontId="1" fillId="0" borderId="1" xfId="0" applyNumberFormat="1" applyFont="1" applyFill="1" applyBorder="1" applyAlignment="1">
      <alignment horizontal="left"/>
    </xf>
    <xf numFmtId="0" fontId="1" fillId="9" borderId="0" xfId="0" applyFont="1" applyFill="1"/>
    <xf numFmtId="164" fontId="1" fillId="0" borderId="1" xfId="0" applyNumberFormat="1" applyFont="1" applyBorder="1" applyAlignment="1">
      <alignment horizontal="righ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1" fontId="3" fillId="4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9" borderId="0" xfId="0" applyFont="1" applyFill="1" applyBorder="1"/>
    <xf numFmtId="164" fontId="1" fillId="9" borderId="0" xfId="0" applyNumberFormat="1" applyFont="1" applyFill="1" applyBorder="1"/>
    <xf numFmtId="164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9" borderId="0" xfId="0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5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1" fillId="9" borderId="0" xfId="0" applyNumberFormat="1" applyFont="1" applyFill="1"/>
    <xf numFmtId="0" fontId="1" fillId="0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10" fontId="1" fillId="0" borderId="1" xfId="0" applyNumberFormat="1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5" fillId="0" borderId="0" xfId="0" applyFont="1"/>
    <xf numFmtId="1" fontId="3" fillId="0" borderId="1" xfId="1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0" fontId="1" fillId="6" borderId="1" xfId="0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10" fontId="3" fillId="2" borderId="0" xfId="1" applyNumberFormat="1" applyFont="1" applyFill="1" applyBorder="1" applyAlignment="1">
      <alignment horizontal="right"/>
    </xf>
    <xf numFmtId="10" fontId="3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8" borderId="0" xfId="0" applyFont="1" applyFill="1"/>
    <xf numFmtId="164" fontId="3" fillId="8" borderId="0" xfId="0" applyNumberFormat="1" applyFont="1" applyFill="1"/>
    <xf numFmtId="10" fontId="3" fillId="8" borderId="0" xfId="1" applyNumberFormat="1" applyFont="1" applyFill="1"/>
    <xf numFmtId="0" fontId="3" fillId="8" borderId="0" xfId="0" applyFont="1" applyFill="1" applyAlignment="1">
      <alignment horizontal="right"/>
    </xf>
    <xf numFmtId="1" fontId="3" fillId="8" borderId="0" xfId="0" applyNumberFormat="1" applyFont="1" applyFill="1" applyAlignment="1">
      <alignment horizontal="right"/>
    </xf>
    <xf numFmtId="0" fontId="3" fillId="8" borderId="0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left"/>
    </xf>
    <xf numFmtId="1" fontId="3" fillId="8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10" fontId="3" fillId="2" borderId="0" xfId="0" applyNumberFormat="1" applyFont="1" applyFill="1" applyBorder="1" applyAlignment="1">
      <alignment horizontal="right"/>
    </xf>
    <xf numFmtId="10" fontId="3" fillId="2" borderId="0" xfId="0" applyNumberFormat="1" applyFont="1" applyFill="1" applyAlignment="1">
      <alignment horizontal="right"/>
    </xf>
    <xf numFmtId="2" fontId="3" fillId="8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7" borderId="0" xfId="0" applyNumberFormat="1" applyFont="1" applyFill="1" applyBorder="1" applyAlignment="1">
      <alignment horizontal="right"/>
    </xf>
    <xf numFmtId="2" fontId="1" fillId="0" borderId="0" xfId="0" applyNumberFormat="1" applyFont="1"/>
    <xf numFmtId="164" fontId="1" fillId="6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0" fontId="3" fillId="10" borderId="4" xfId="0" applyFont="1" applyFill="1" applyBorder="1"/>
    <xf numFmtId="10" fontId="3" fillId="10" borderId="5" xfId="0" applyNumberFormat="1" applyFont="1" applyFill="1" applyBorder="1"/>
    <xf numFmtId="0" fontId="3" fillId="10" borderId="5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7" xfId="0" applyFont="1" applyFill="1" applyBorder="1"/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3" fillId="0" borderId="12" xfId="0" applyFont="1" applyBorder="1"/>
    <xf numFmtId="164" fontId="3" fillId="0" borderId="13" xfId="0" applyNumberFormat="1" applyFont="1" applyBorder="1"/>
    <xf numFmtId="10" fontId="3" fillId="0" borderId="13" xfId="0" applyNumberFormat="1" applyFont="1" applyBorder="1"/>
    <xf numFmtId="10" fontId="3" fillId="0" borderId="14" xfId="0" applyNumberFormat="1" applyFont="1" applyBorder="1"/>
    <xf numFmtId="0" fontId="3" fillId="0" borderId="15" xfId="0" applyFont="1" applyBorder="1"/>
    <xf numFmtId="10" fontId="3" fillId="0" borderId="16" xfId="0" applyNumberFormat="1" applyFont="1" applyBorder="1"/>
    <xf numFmtId="0" fontId="3" fillId="0" borderId="17" xfId="0" applyFont="1" applyBorder="1"/>
    <xf numFmtId="10" fontId="3" fillId="0" borderId="18" xfId="0" applyNumberFormat="1" applyFont="1" applyBorder="1"/>
    <xf numFmtId="10" fontId="1" fillId="10" borderId="6" xfId="0" applyNumberFormat="1" applyFont="1" applyFill="1" applyBorder="1"/>
    <xf numFmtId="10" fontId="1" fillId="0" borderId="16" xfId="0" applyNumberFormat="1" applyFont="1" applyFill="1" applyBorder="1" applyAlignment="1">
      <alignment horizontal="right"/>
    </xf>
    <xf numFmtId="10" fontId="1" fillId="0" borderId="18" xfId="0" applyNumberFormat="1" applyFont="1" applyBorder="1" applyAlignment="1">
      <alignment horizontal="right"/>
    </xf>
    <xf numFmtId="0" fontId="3" fillId="2" borderId="21" xfId="0" applyFont="1" applyFill="1" applyBorder="1"/>
    <xf numFmtId="0" fontId="1" fillId="0" borderId="14" xfId="0" applyFont="1" applyBorder="1" applyAlignment="1">
      <alignment horizontal="center"/>
    </xf>
    <xf numFmtId="0" fontId="3" fillId="3" borderId="23" xfId="0" applyFont="1" applyFill="1" applyBorder="1"/>
    <xf numFmtId="0" fontId="1" fillId="3" borderId="16" xfId="0" applyFont="1" applyFill="1" applyBorder="1" applyAlignment="1">
      <alignment horizontal="center"/>
    </xf>
    <xf numFmtId="0" fontId="3" fillId="0" borderId="23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23" xfId="0" applyFont="1" applyBorder="1"/>
    <xf numFmtId="1" fontId="1" fillId="0" borderId="16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27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3" fillId="2" borderId="28" xfId="0" applyFont="1" applyFill="1" applyBorder="1"/>
    <xf numFmtId="0" fontId="1" fillId="0" borderId="20" xfId="0" applyFont="1" applyBorder="1" applyAlignment="1">
      <alignment horizontal="center"/>
    </xf>
    <xf numFmtId="0" fontId="3" fillId="2" borderId="23" xfId="0" applyFont="1" applyFill="1" applyBorder="1"/>
    <xf numFmtId="0" fontId="1" fillId="0" borderId="16" xfId="0" applyFont="1" applyBorder="1" applyAlignment="1">
      <alignment horizontal="center"/>
    </xf>
    <xf numFmtId="0" fontId="3" fillId="2" borderId="29" xfId="0" applyFont="1" applyFill="1" applyBorder="1"/>
    <xf numFmtId="0" fontId="1" fillId="0" borderId="18" xfId="0" applyFont="1" applyFill="1" applyBorder="1" applyAlignment="1">
      <alignment horizontal="center"/>
    </xf>
    <xf numFmtId="0" fontId="3" fillId="4" borderId="0" xfId="0" applyFont="1" applyFill="1"/>
    <xf numFmtId="164" fontId="3" fillId="4" borderId="0" xfId="0" applyNumberFormat="1" applyFont="1" applyFill="1"/>
    <xf numFmtId="0" fontId="3" fillId="0" borderId="0" xfId="0" applyFont="1"/>
    <xf numFmtId="0" fontId="7" fillId="0" borderId="0" xfId="0" applyFont="1" applyFill="1"/>
    <xf numFmtId="17" fontId="1" fillId="0" borderId="0" xfId="0" applyNumberFormat="1" applyFont="1" applyFill="1"/>
    <xf numFmtId="1" fontId="1" fillId="0" borderId="22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" fontId="3" fillId="10" borderId="5" xfId="0" applyNumberFormat="1" applyFont="1" applyFill="1" applyBorder="1" applyAlignment="1">
      <alignment horizontal="center"/>
    </xf>
    <xf numFmtId="1" fontId="3" fillId="10" borderId="8" xfId="0" applyNumberFormat="1" applyFont="1" applyFill="1" applyBorder="1" applyAlignment="1">
      <alignment horizontal="center"/>
    </xf>
    <xf numFmtId="1" fontId="3" fillId="10" borderId="6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>
      <alignment horizontal="right"/>
    </xf>
    <xf numFmtId="1" fontId="3" fillId="8" borderId="0" xfId="0" applyNumberFormat="1" applyFont="1" applyFill="1"/>
    <xf numFmtId="1" fontId="3" fillId="8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/>
    <xf numFmtId="164" fontId="3" fillId="10" borderId="30" xfId="0" applyNumberFormat="1" applyFont="1" applyFill="1" applyBorder="1"/>
    <xf numFmtId="10" fontId="3" fillId="10" borderId="30" xfId="0" applyNumberFormat="1" applyFont="1" applyFill="1" applyBorder="1"/>
    <xf numFmtId="10" fontId="3" fillId="3" borderId="1" xfId="1" applyNumberFormat="1" applyFont="1" applyFill="1" applyBorder="1"/>
    <xf numFmtId="10" fontId="3" fillId="0" borderId="3" xfId="1" applyNumberFormat="1" applyFont="1" applyFill="1" applyBorder="1" applyAlignment="1">
      <alignment horizontal="right"/>
    </xf>
    <xf numFmtId="10" fontId="1" fillId="0" borderId="31" xfId="0" applyNumberFormat="1" applyFont="1" applyFill="1" applyBorder="1" applyAlignment="1">
      <alignment horizontal="right"/>
    </xf>
    <xf numFmtId="0" fontId="3" fillId="10" borderId="4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0" fontId="1" fillId="0" borderId="2" xfId="0" applyNumberFormat="1" applyFont="1" applyFill="1" applyBorder="1"/>
    <xf numFmtId="10" fontId="3" fillId="10" borderId="33" xfId="0" applyNumberFormat="1" applyFont="1" applyFill="1" applyBorder="1"/>
    <xf numFmtId="164" fontId="1" fillId="5" borderId="12" xfId="0" applyNumberFormat="1" applyFont="1" applyFill="1" applyBorder="1" applyAlignment="1">
      <alignment horizontal="right"/>
    </xf>
    <xf numFmtId="164" fontId="1" fillId="5" borderId="15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164" fontId="3" fillId="5" borderId="4" xfId="0" applyNumberFormat="1" applyFont="1" applyFill="1" applyBorder="1"/>
    <xf numFmtId="164" fontId="3" fillId="2" borderId="19" xfId="0" applyNumberFormat="1" applyFont="1" applyFill="1" applyBorder="1" applyAlignment="1">
      <alignment horizontal="right"/>
    </xf>
    <xf numFmtId="164" fontId="3" fillId="3" borderId="15" xfId="0" applyNumberFormat="1" applyFont="1" applyFill="1" applyBorder="1"/>
    <xf numFmtId="10" fontId="3" fillId="3" borderId="16" xfId="1" applyNumberFormat="1" applyFont="1" applyFill="1" applyBorder="1"/>
    <xf numFmtId="164" fontId="1" fillId="0" borderId="15" xfId="0" applyNumberFormat="1" applyFont="1" applyFill="1" applyBorder="1"/>
    <xf numFmtId="164" fontId="1" fillId="0" borderId="15" xfId="0" applyNumberFormat="1" applyFont="1" applyBorder="1"/>
    <xf numFmtId="10" fontId="1" fillId="0" borderId="34" xfId="0" applyNumberFormat="1" applyFont="1" applyFill="1" applyBorder="1" applyAlignment="1">
      <alignment horizontal="right"/>
    </xf>
    <xf numFmtId="10" fontId="1" fillId="0" borderId="32" xfId="0" applyNumberFormat="1" applyFont="1" applyFill="1" applyBorder="1" applyAlignment="1">
      <alignment horizontal="right"/>
    </xf>
    <xf numFmtId="164" fontId="1" fillId="0" borderId="17" xfId="0" applyNumberFormat="1" applyFont="1" applyBorder="1"/>
    <xf numFmtId="10" fontId="1" fillId="0" borderId="14" xfId="0" applyNumberFormat="1" applyFont="1" applyFill="1" applyBorder="1" applyAlignment="1">
      <alignment horizontal="right"/>
    </xf>
    <xf numFmtId="10" fontId="1" fillId="0" borderId="26" xfId="0" applyNumberFormat="1" applyFont="1" applyFill="1" applyBorder="1" applyAlignment="1">
      <alignment horizontal="right"/>
    </xf>
    <xf numFmtId="10" fontId="3" fillId="0" borderId="20" xfId="1" applyNumberFormat="1" applyFont="1" applyFill="1" applyBorder="1" applyAlignment="1">
      <alignment horizontal="right"/>
    </xf>
    <xf numFmtId="10" fontId="1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1"/>
  <sheetViews>
    <sheetView zoomScale="80" zoomScaleNormal="80" workbookViewId="0"/>
  </sheetViews>
  <sheetFormatPr defaultColWidth="9.1796875" defaultRowHeight="14" x14ac:dyDescent="0.3"/>
  <cols>
    <col min="1" max="1" width="22.1796875" style="5" customWidth="1"/>
    <col min="2" max="2" width="9.26953125" style="5" customWidth="1"/>
    <col min="3" max="3" width="47.7265625" style="5" customWidth="1"/>
    <col min="4" max="4" width="11.7265625" style="5" bestFit="1" customWidth="1"/>
    <col min="5" max="5" width="9" style="5" bestFit="1" customWidth="1"/>
    <col min="6" max="6" width="12.1796875" style="21" bestFit="1" customWidth="1"/>
    <col min="7" max="7" width="12.453125" style="5" customWidth="1"/>
    <col min="8" max="8" width="23" style="5" customWidth="1"/>
    <col min="9" max="9" width="9.7265625" style="5" bestFit="1" customWidth="1"/>
    <col min="10" max="10" width="15.81640625" style="5" customWidth="1"/>
    <col min="11" max="11" width="9.81640625" style="5" customWidth="1"/>
    <col min="12" max="12" width="8.1796875" style="5" customWidth="1"/>
    <col min="13" max="13" width="16.453125" style="5" bestFit="1" customWidth="1"/>
    <col min="14" max="14" width="9.1796875" style="5" bestFit="1" customWidth="1"/>
    <col min="15" max="15" width="13.7265625" style="5" bestFit="1" customWidth="1"/>
    <col min="16" max="16" width="8.7265625" style="5" customWidth="1"/>
    <col min="17" max="16384" width="9.1796875" style="5"/>
  </cols>
  <sheetData>
    <row r="1" spans="1:18" ht="22.5" x14ac:dyDescent="0.45">
      <c r="A1" s="177" t="s">
        <v>657</v>
      </c>
    </row>
    <row r="3" spans="1:18" s="176" customFormat="1" x14ac:dyDescent="0.3">
      <c r="A3" s="174" t="s">
        <v>626</v>
      </c>
      <c r="B3" s="174"/>
      <c r="C3" s="174"/>
      <c r="D3" s="174"/>
      <c r="E3" s="174"/>
      <c r="F3" s="175"/>
      <c r="G3" s="174"/>
      <c r="H3" s="174"/>
      <c r="I3" s="174"/>
      <c r="J3" s="174"/>
      <c r="K3" s="174"/>
      <c r="L3" s="174"/>
      <c r="M3" s="174"/>
      <c r="N3" s="61"/>
      <c r="O3" s="61"/>
    </row>
    <row r="4" spans="1:18" x14ac:dyDescent="0.3">
      <c r="A4" s="4" t="s">
        <v>27</v>
      </c>
      <c r="B4" s="4" t="s">
        <v>29</v>
      </c>
      <c r="C4" s="4" t="s">
        <v>28</v>
      </c>
      <c r="D4" s="4" t="s">
        <v>30</v>
      </c>
      <c r="E4" s="4" t="s">
        <v>31</v>
      </c>
      <c r="F4" s="53" t="s">
        <v>10</v>
      </c>
      <c r="G4" s="4" t="s">
        <v>32</v>
      </c>
      <c r="H4" s="1" t="s">
        <v>33</v>
      </c>
      <c r="I4" s="1" t="s">
        <v>34</v>
      </c>
      <c r="J4" s="4" t="s">
        <v>35</v>
      </c>
      <c r="K4" s="1" t="s">
        <v>316</v>
      </c>
      <c r="L4" s="1" t="s">
        <v>317</v>
      </c>
      <c r="M4" s="2" t="s">
        <v>318</v>
      </c>
      <c r="N4" s="64" t="s">
        <v>34</v>
      </c>
      <c r="O4" s="64" t="s">
        <v>389</v>
      </c>
    </row>
    <row r="5" spans="1:18" x14ac:dyDescent="0.3">
      <c r="A5" s="5" t="s">
        <v>440</v>
      </c>
      <c r="B5" s="5" t="s">
        <v>616</v>
      </c>
      <c r="C5" s="5" t="s">
        <v>25</v>
      </c>
      <c r="D5" s="5">
        <v>257</v>
      </c>
      <c r="E5" s="5">
        <v>33562</v>
      </c>
      <c r="F5" s="21">
        <v>6136.8230000000003</v>
      </c>
      <c r="G5" s="5" t="s">
        <v>54</v>
      </c>
      <c r="H5" s="5" t="s">
        <v>500</v>
      </c>
      <c r="I5" s="5" t="s">
        <v>335</v>
      </c>
      <c r="J5" s="5" t="s">
        <v>47</v>
      </c>
      <c r="K5" s="5">
        <v>71</v>
      </c>
      <c r="L5" s="5">
        <v>71</v>
      </c>
      <c r="M5" s="5" t="s">
        <v>543</v>
      </c>
      <c r="N5" s="5" t="s">
        <v>330</v>
      </c>
      <c r="O5" s="5">
        <v>1</v>
      </c>
      <c r="Q5" s="3"/>
      <c r="R5" s="3"/>
    </row>
    <row r="6" spans="1:18" x14ac:dyDescent="0.3">
      <c r="G6" s="5" t="s">
        <v>55</v>
      </c>
      <c r="Q6" s="3"/>
      <c r="R6" s="3"/>
    </row>
    <row r="7" spans="1:18" x14ac:dyDescent="0.3">
      <c r="A7" s="5" t="s">
        <v>441</v>
      </c>
      <c r="B7" s="5" t="s">
        <v>616</v>
      </c>
      <c r="C7" s="5" t="s">
        <v>15</v>
      </c>
      <c r="D7" s="5">
        <v>596</v>
      </c>
      <c r="E7" s="5">
        <v>6709</v>
      </c>
      <c r="F7" s="21">
        <v>528.98140000000001</v>
      </c>
      <c r="G7" s="5" t="s">
        <v>60</v>
      </c>
      <c r="H7" s="5" t="s">
        <v>503</v>
      </c>
      <c r="I7" s="5" t="s">
        <v>338</v>
      </c>
      <c r="J7" s="5" t="s">
        <v>48</v>
      </c>
      <c r="K7" s="5">
        <v>50</v>
      </c>
      <c r="L7" s="5">
        <v>94</v>
      </c>
      <c r="M7" s="5" t="s">
        <v>544</v>
      </c>
      <c r="Q7" s="3"/>
      <c r="R7" s="3"/>
    </row>
    <row r="8" spans="1:18" x14ac:dyDescent="0.3">
      <c r="Q8" s="3"/>
      <c r="R8" s="3"/>
    </row>
    <row r="9" spans="1:18" x14ac:dyDescent="0.3">
      <c r="A9" s="5" t="s">
        <v>442</v>
      </c>
      <c r="B9" s="5" t="s">
        <v>616</v>
      </c>
      <c r="C9" s="5" t="s">
        <v>15</v>
      </c>
      <c r="D9" s="5">
        <v>250</v>
      </c>
      <c r="E9" s="5">
        <v>489</v>
      </c>
      <c r="F9" s="21">
        <v>91.917400000000001</v>
      </c>
      <c r="G9" s="5" t="s">
        <v>62</v>
      </c>
      <c r="H9" s="5" t="s">
        <v>503</v>
      </c>
      <c r="I9" s="5" t="s">
        <v>339</v>
      </c>
      <c r="J9" s="5" t="s">
        <v>48</v>
      </c>
      <c r="K9" s="5">
        <v>40</v>
      </c>
      <c r="L9" s="5">
        <v>94</v>
      </c>
      <c r="M9" s="5" t="s">
        <v>545</v>
      </c>
      <c r="Q9" s="3"/>
      <c r="R9" s="3"/>
    </row>
    <row r="10" spans="1:18" x14ac:dyDescent="0.3">
      <c r="Q10" s="3"/>
      <c r="R10" s="3"/>
    </row>
    <row r="11" spans="1:18" x14ac:dyDescent="0.3">
      <c r="A11" s="5" t="s">
        <v>443</v>
      </c>
      <c r="B11" s="5" t="s">
        <v>616</v>
      </c>
      <c r="C11" s="5" t="s">
        <v>15</v>
      </c>
      <c r="D11" s="5">
        <v>263</v>
      </c>
      <c r="E11" s="5">
        <v>164</v>
      </c>
      <c r="F11" s="21">
        <v>29.3033</v>
      </c>
      <c r="G11" s="5" t="s">
        <v>63</v>
      </c>
      <c r="H11" s="5" t="s">
        <v>503</v>
      </c>
      <c r="I11" s="5" t="s">
        <v>339</v>
      </c>
      <c r="J11" s="5" t="s">
        <v>48</v>
      </c>
      <c r="K11" s="5">
        <v>40</v>
      </c>
      <c r="L11" s="5">
        <v>94</v>
      </c>
      <c r="M11" s="3" t="s">
        <v>546</v>
      </c>
      <c r="N11" s="3"/>
      <c r="Q11" s="3"/>
      <c r="R11" s="3"/>
    </row>
    <row r="12" spans="1:18" x14ac:dyDescent="0.3">
      <c r="H12" s="3"/>
      <c r="M12" s="3"/>
      <c r="N12" s="3"/>
      <c r="Q12" s="3"/>
      <c r="R12" s="3"/>
    </row>
    <row r="13" spans="1:18" x14ac:dyDescent="0.3">
      <c r="A13" s="5" t="s">
        <v>432</v>
      </c>
      <c r="B13" s="5" t="s">
        <v>617</v>
      </c>
      <c r="C13" s="5" t="s">
        <v>16</v>
      </c>
      <c r="D13" s="5">
        <v>367</v>
      </c>
      <c r="E13" s="5">
        <v>518955</v>
      </c>
      <c r="F13" s="21">
        <v>66449.623300000007</v>
      </c>
      <c r="G13" s="5" t="s">
        <v>41</v>
      </c>
      <c r="H13" s="3" t="s">
        <v>521</v>
      </c>
      <c r="I13" s="5" t="s">
        <v>328</v>
      </c>
      <c r="J13" s="5" t="s">
        <v>37</v>
      </c>
      <c r="K13" s="5">
        <v>62</v>
      </c>
      <c r="L13" s="5">
        <v>83</v>
      </c>
      <c r="M13" s="3" t="s">
        <v>547</v>
      </c>
      <c r="N13" s="3" t="s">
        <v>330</v>
      </c>
      <c r="O13" s="5">
        <v>2</v>
      </c>
      <c r="Q13" s="3"/>
      <c r="R13" s="3"/>
    </row>
    <row r="14" spans="1:18" x14ac:dyDescent="0.3">
      <c r="G14" s="5" t="s">
        <v>42</v>
      </c>
      <c r="H14" s="3"/>
      <c r="M14" s="3"/>
      <c r="N14" s="3"/>
      <c r="Q14" s="3"/>
      <c r="R14" s="3"/>
    </row>
    <row r="15" spans="1:18" x14ac:dyDescent="0.3">
      <c r="A15" s="5" t="s">
        <v>433</v>
      </c>
      <c r="B15" s="5" t="s">
        <v>617</v>
      </c>
      <c r="C15" s="5" t="s">
        <v>26</v>
      </c>
      <c r="D15" s="5">
        <v>364</v>
      </c>
      <c r="E15" s="5">
        <v>452516</v>
      </c>
      <c r="F15" s="21">
        <v>58419.985200000003</v>
      </c>
      <c r="G15" s="5" t="s">
        <v>43</v>
      </c>
      <c r="H15" s="3" t="s">
        <v>496</v>
      </c>
      <c r="I15" s="11" t="s">
        <v>329</v>
      </c>
      <c r="J15" s="5" t="s">
        <v>47</v>
      </c>
      <c r="K15" s="5">
        <v>61</v>
      </c>
      <c r="L15" s="5">
        <v>61</v>
      </c>
      <c r="M15" s="3" t="s">
        <v>548</v>
      </c>
      <c r="N15" s="3" t="s">
        <v>330</v>
      </c>
      <c r="O15" s="5">
        <v>3</v>
      </c>
      <c r="Q15" s="3"/>
      <c r="R15" s="3"/>
    </row>
    <row r="16" spans="1:18" x14ac:dyDescent="0.3">
      <c r="G16" s="5" t="s">
        <v>44</v>
      </c>
      <c r="H16" s="3"/>
      <c r="M16" s="3"/>
      <c r="N16" s="3"/>
      <c r="Q16" s="3"/>
      <c r="R16" s="3"/>
    </row>
    <row r="17" spans="1:18" x14ac:dyDescent="0.3">
      <c r="A17" s="5" t="s">
        <v>434</v>
      </c>
      <c r="B17" s="5" t="s">
        <v>617</v>
      </c>
      <c r="C17" s="5" t="s">
        <v>17</v>
      </c>
      <c r="D17" s="5">
        <v>375</v>
      </c>
      <c r="E17" s="5">
        <v>400973</v>
      </c>
      <c r="F17" s="21">
        <v>50247.302100000001</v>
      </c>
      <c r="G17" s="5" t="s">
        <v>45</v>
      </c>
      <c r="H17" s="3" t="s">
        <v>497</v>
      </c>
      <c r="I17" s="5" t="s">
        <v>331</v>
      </c>
      <c r="J17" s="5" t="s">
        <v>48</v>
      </c>
      <c r="K17" s="5">
        <v>65</v>
      </c>
      <c r="L17" s="5">
        <v>78</v>
      </c>
      <c r="M17" s="3" t="s">
        <v>549</v>
      </c>
      <c r="N17" s="3" t="s">
        <v>330</v>
      </c>
      <c r="O17" s="5">
        <v>4</v>
      </c>
      <c r="Q17" s="3"/>
      <c r="R17" s="3"/>
    </row>
    <row r="18" spans="1:18" x14ac:dyDescent="0.3">
      <c r="G18" s="5" t="s">
        <v>46</v>
      </c>
      <c r="M18" s="3"/>
      <c r="N18" s="3"/>
      <c r="Q18" s="3"/>
      <c r="R18" s="3"/>
    </row>
    <row r="19" spans="1:18" x14ac:dyDescent="0.3">
      <c r="A19" s="5" t="s">
        <v>435</v>
      </c>
      <c r="B19" s="5" t="s">
        <v>617</v>
      </c>
      <c r="C19" s="5" t="s">
        <v>606</v>
      </c>
      <c r="D19" s="5">
        <v>504</v>
      </c>
      <c r="E19" s="5">
        <v>102548</v>
      </c>
      <c r="F19" s="21">
        <v>9561.4892999999993</v>
      </c>
      <c r="G19" s="5" t="s">
        <v>51</v>
      </c>
      <c r="H19" s="5" t="s">
        <v>607</v>
      </c>
      <c r="I19" s="11" t="s">
        <v>333</v>
      </c>
      <c r="J19" s="5" t="s">
        <v>37</v>
      </c>
      <c r="K19" s="5">
        <v>31</v>
      </c>
      <c r="L19" s="5">
        <v>83</v>
      </c>
      <c r="M19" s="3" t="s">
        <v>550</v>
      </c>
      <c r="N19" s="3"/>
      <c r="Q19" s="3"/>
      <c r="R19" s="3"/>
    </row>
    <row r="20" spans="1:18" x14ac:dyDescent="0.3">
      <c r="M20" s="3"/>
      <c r="N20" s="3"/>
      <c r="R20" s="3"/>
    </row>
    <row r="21" spans="1:18" x14ac:dyDescent="0.3">
      <c r="A21" s="5" t="s">
        <v>437</v>
      </c>
      <c r="B21" s="5" t="s">
        <v>617</v>
      </c>
      <c r="C21" s="5" t="s">
        <v>18</v>
      </c>
      <c r="D21" s="5">
        <v>417</v>
      </c>
      <c r="E21" s="5">
        <v>25316</v>
      </c>
      <c r="F21" s="21">
        <v>2852.9090000000001</v>
      </c>
      <c r="G21" s="5" t="s">
        <v>56</v>
      </c>
      <c r="H21" s="5" t="s">
        <v>501</v>
      </c>
      <c r="I21" s="11" t="s">
        <v>336</v>
      </c>
      <c r="J21" s="5" t="s">
        <v>37</v>
      </c>
      <c r="K21" s="5">
        <v>81</v>
      </c>
      <c r="L21" s="5">
        <v>86</v>
      </c>
      <c r="M21" s="3" t="s">
        <v>551</v>
      </c>
      <c r="N21" s="3" t="s">
        <v>330</v>
      </c>
      <c r="O21" s="5">
        <v>5</v>
      </c>
      <c r="Q21" s="3"/>
      <c r="R21" s="3"/>
    </row>
    <row r="22" spans="1:18" x14ac:dyDescent="0.3">
      <c r="G22" s="5" t="s">
        <v>57</v>
      </c>
      <c r="M22" s="3"/>
      <c r="N22" s="3"/>
      <c r="Q22" s="3"/>
      <c r="R22" s="3"/>
    </row>
    <row r="23" spans="1:18" x14ac:dyDescent="0.3">
      <c r="A23" s="5" t="s">
        <v>431</v>
      </c>
      <c r="B23" s="5" t="s">
        <v>617</v>
      </c>
      <c r="C23" s="5" t="s">
        <v>21</v>
      </c>
      <c r="D23" s="5">
        <v>837</v>
      </c>
      <c r="E23" s="5">
        <v>1956696</v>
      </c>
      <c r="F23" s="21">
        <v>109856.7599</v>
      </c>
      <c r="G23" s="5" t="s">
        <v>38</v>
      </c>
      <c r="H23" s="5" t="s">
        <v>495</v>
      </c>
      <c r="I23" s="11" t="s">
        <v>327</v>
      </c>
      <c r="J23" s="5" t="s">
        <v>37</v>
      </c>
      <c r="K23" s="5">
        <v>81</v>
      </c>
      <c r="L23" s="5">
        <v>81</v>
      </c>
      <c r="M23" s="3" t="s">
        <v>552</v>
      </c>
      <c r="N23" s="3" t="s">
        <v>330</v>
      </c>
      <c r="O23" s="5">
        <v>6</v>
      </c>
      <c r="Q23" s="3"/>
      <c r="R23" s="3"/>
    </row>
    <row r="24" spans="1:18" x14ac:dyDescent="0.3">
      <c r="G24" s="5" t="s">
        <v>39</v>
      </c>
      <c r="M24" s="3"/>
      <c r="N24" s="3"/>
      <c r="Q24" s="3"/>
      <c r="R24" s="3"/>
    </row>
    <row r="25" spans="1:18" x14ac:dyDescent="0.3">
      <c r="A25" s="5" t="s">
        <v>436</v>
      </c>
      <c r="B25" s="5" t="s">
        <v>617</v>
      </c>
      <c r="C25" s="5" t="s">
        <v>22</v>
      </c>
      <c r="D25" s="5">
        <v>218</v>
      </c>
      <c r="E25" s="5">
        <v>33981</v>
      </c>
      <c r="F25" s="21">
        <v>7325.0155000000004</v>
      </c>
      <c r="G25" s="5" t="s">
        <v>52</v>
      </c>
      <c r="H25" s="5" t="s">
        <v>499</v>
      </c>
      <c r="I25" s="5" t="s">
        <v>334</v>
      </c>
      <c r="J25" s="5" t="s">
        <v>37</v>
      </c>
      <c r="K25" s="5">
        <v>67</v>
      </c>
      <c r="L25" s="5">
        <v>83</v>
      </c>
      <c r="M25" s="3" t="s">
        <v>553</v>
      </c>
      <c r="N25" s="3" t="s">
        <v>330</v>
      </c>
      <c r="O25" s="5">
        <v>7</v>
      </c>
      <c r="Q25" s="3"/>
      <c r="R25" s="3"/>
    </row>
    <row r="26" spans="1:18" x14ac:dyDescent="0.3">
      <c r="G26" s="5" t="s">
        <v>53</v>
      </c>
      <c r="M26" s="3"/>
      <c r="N26" s="3"/>
      <c r="Q26" s="3"/>
      <c r="R26" s="3"/>
    </row>
    <row r="27" spans="1:18" x14ac:dyDescent="0.3">
      <c r="A27" s="5" t="s">
        <v>438</v>
      </c>
      <c r="B27" s="5" t="s">
        <v>617</v>
      </c>
      <c r="C27" s="5" t="s">
        <v>20</v>
      </c>
      <c r="D27" s="5">
        <v>201</v>
      </c>
      <c r="E27" s="5">
        <v>12185</v>
      </c>
      <c r="F27" s="21">
        <v>2848.7764000000002</v>
      </c>
      <c r="G27" s="5" t="s">
        <v>58</v>
      </c>
      <c r="H27" s="5" t="s">
        <v>502</v>
      </c>
      <c r="I27" s="5" t="s">
        <v>337</v>
      </c>
      <c r="J27" s="5" t="s">
        <v>47</v>
      </c>
      <c r="K27" s="5">
        <v>62</v>
      </c>
      <c r="L27" s="5">
        <v>65</v>
      </c>
      <c r="M27" s="3" t="s">
        <v>554</v>
      </c>
      <c r="N27" s="3" t="s">
        <v>330</v>
      </c>
      <c r="O27" s="5">
        <v>8</v>
      </c>
      <c r="Q27" s="3"/>
      <c r="R27" s="3"/>
    </row>
    <row r="28" spans="1:18" x14ac:dyDescent="0.3">
      <c r="G28" s="5" t="s">
        <v>59</v>
      </c>
      <c r="M28" s="3"/>
      <c r="N28" s="3"/>
      <c r="Q28" s="3"/>
      <c r="R28" s="3"/>
    </row>
    <row r="29" spans="1:18" x14ac:dyDescent="0.3">
      <c r="A29" s="5" t="s">
        <v>439</v>
      </c>
      <c r="B29" s="5" t="s">
        <v>617</v>
      </c>
      <c r="C29" s="5" t="s">
        <v>19</v>
      </c>
      <c r="D29" s="5">
        <v>244</v>
      </c>
      <c r="E29" s="5">
        <v>168</v>
      </c>
      <c r="F29" s="21">
        <v>32.355499999999999</v>
      </c>
      <c r="G29" s="5" t="s">
        <v>64</v>
      </c>
      <c r="H29" s="5" t="s">
        <v>504</v>
      </c>
      <c r="I29" s="5" t="s">
        <v>341</v>
      </c>
      <c r="J29" s="5" t="s">
        <v>48</v>
      </c>
      <c r="K29" s="5">
        <v>79</v>
      </c>
      <c r="L29" s="5">
        <v>86</v>
      </c>
      <c r="M29" s="3" t="s">
        <v>555</v>
      </c>
      <c r="N29" s="3" t="s">
        <v>330</v>
      </c>
      <c r="O29" s="5">
        <v>9</v>
      </c>
      <c r="Q29" s="3"/>
      <c r="R29" s="3"/>
    </row>
    <row r="30" spans="1:18" x14ac:dyDescent="0.3">
      <c r="G30" s="5" t="s">
        <v>65</v>
      </c>
      <c r="M30" s="3"/>
      <c r="N30" s="3"/>
      <c r="Q30" s="3"/>
      <c r="R30" s="3"/>
    </row>
    <row r="31" spans="1:18" x14ac:dyDescent="0.3">
      <c r="A31" s="5" t="s">
        <v>444</v>
      </c>
      <c r="B31" s="5" t="s">
        <v>618</v>
      </c>
      <c r="C31" s="5" t="s">
        <v>23</v>
      </c>
      <c r="D31" s="5">
        <v>851</v>
      </c>
      <c r="E31" s="5">
        <v>658499</v>
      </c>
      <c r="F31" s="21">
        <v>36362.559600000001</v>
      </c>
      <c r="G31" s="5" t="s">
        <v>49</v>
      </c>
      <c r="H31" s="5" t="s">
        <v>498</v>
      </c>
      <c r="I31" s="5" t="s">
        <v>332</v>
      </c>
      <c r="J31" s="5" t="s">
        <v>47</v>
      </c>
      <c r="K31" s="5">
        <v>86</v>
      </c>
      <c r="L31" s="5">
        <v>86</v>
      </c>
      <c r="M31" s="5" t="s">
        <v>556</v>
      </c>
      <c r="N31" s="5" t="s">
        <v>330</v>
      </c>
      <c r="O31" s="5">
        <v>10</v>
      </c>
      <c r="Q31" s="3"/>
      <c r="R31" s="3"/>
    </row>
    <row r="32" spans="1:18" x14ac:dyDescent="0.3">
      <c r="G32" s="5" t="s">
        <v>50</v>
      </c>
      <c r="Q32" s="3"/>
      <c r="R32" s="3"/>
    </row>
    <row r="33" spans="1:18" x14ac:dyDescent="0.3">
      <c r="A33" s="5" t="s">
        <v>445</v>
      </c>
      <c r="B33" s="5" t="s">
        <v>618</v>
      </c>
      <c r="C33" s="5" t="s">
        <v>24</v>
      </c>
      <c r="D33" s="5">
        <v>491</v>
      </c>
      <c r="E33" s="5">
        <v>456</v>
      </c>
      <c r="F33" s="21">
        <v>43.642800000000001</v>
      </c>
      <c r="G33" s="5" t="s">
        <v>66</v>
      </c>
      <c r="H33" s="5" t="s">
        <v>522</v>
      </c>
      <c r="I33" s="5" t="s">
        <v>340</v>
      </c>
      <c r="J33" s="5" t="s">
        <v>61</v>
      </c>
      <c r="K33" s="5">
        <v>93</v>
      </c>
      <c r="L33" s="5">
        <v>93</v>
      </c>
      <c r="M33" s="5" t="s">
        <v>557</v>
      </c>
      <c r="N33" s="5" t="s">
        <v>330</v>
      </c>
      <c r="O33" s="5">
        <v>11</v>
      </c>
      <c r="Q33" s="3"/>
      <c r="R33" s="3"/>
    </row>
    <row r="34" spans="1:18" x14ac:dyDescent="0.3">
      <c r="G34" s="5" t="s">
        <v>67</v>
      </c>
      <c r="Q34" s="3"/>
      <c r="R34" s="3"/>
    </row>
    <row r="35" spans="1:18" x14ac:dyDescent="0.3">
      <c r="A35" s="7">
        <v>15</v>
      </c>
      <c r="B35" s="7"/>
      <c r="C35" s="7"/>
      <c r="D35" s="7"/>
      <c r="E35" s="7"/>
      <c r="F35" s="54">
        <f>SUM(F5:F34)</f>
        <v>350787.44369999989</v>
      </c>
      <c r="G35" s="7"/>
      <c r="H35" s="7"/>
      <c r="I35" s="7"/>
      <c r="J35" s="7"/>
      <c r="K35" s="7"/>
      <c r="L35" s="7"/>
      <c r="M35" s="7">
        <v>15</v>
      </c>
      <c r="N35" s="7"/>
      <c r="O35" s="7">
        <v>11</v>
      </c>
      <c r="Q35" s="3"/>
      <c r="R35" s="3"/>
    </row>
    <row r="36" spans="1:18" x14ac:dyDescent="0.3">
      <c r="Q36" s="3"/>
      <c r="R36" s="3"/>
    </row>
    <row r="37" spans="1:18" x14ac:dyDescent="0.3">
      <c r="Q37" s="3"/>
      <c r="R37" s="3"/>
    </row>
    <row r="38" spans="1:18" s="176" customFormat="1" x14ac:dyDescent="0.3">
      <c r="A38" s="174" t="s">
        <v>627</v>
      </c>
      <c r="B38" s="174"/>
      <c r="C38" s="174"/>
      <c r="D38" s="174"/>
      <c r="E38" s="174"/>
      <c r="F38" s="175"/>
      <c r="G38" s="174"/>
      <c r="H38" s="174"/>
      <c r="I38" s="174"/>
      <c r="J38" s="174"/>
      <c r="K38" s="174"/>
      <c r="L38" s="174"/>
      <c r="M38" s="174"/>
      <c r="N38" s="61"/>
      <c r="O38" s="61"/>
    </row>
    <row r="39" spans="1:18" x14ac:dyDescent="0.3">
      <c r="A39" s="4" t="s">
        <v>27</v>
      </c>
      <c r="B39" s="4" t="s">
        <v>29</v>
      </c>
      <c r="C39" s="4" t="s">
        <v>28</v>
      </c>
      <c r="D39" s="4" t="s">
        <v>30</v>
      </c>
      <c r="E39" s="4" t="s">
        <v>31</v>
      </c>
      <c r="F39" s="53" t="s">
        <v>10</v>
      </c>
      <c r="G39" s="4" t="s">
        <v>32</v>
      </c>
      <c r="H39" s="1" t="s">
        <v>33</v>
      </c>
      <c r="I39" s="1" t="s">
        <v>34</v>
      </c>
      <c r="J39" s="4" t="s">
        <v>35</v>
      </c>
      <c r="K39" s="1" t="s">
        <v>316</v>
      </c>
      <c r="L39" s="1" t="s">
        <v>317</v>
      </c>
      <c r="M39" s="2" t="s">
        <v>318</v>
      </c>
      <c r="N39" s="64" t="s">
        <v>34</v>
      </c>
      <c r="O39" s="64" t="s">
        <v>389</v>
      </c>
    </row>
    <row r="40" spans="1:18" x14ac:dyDescent="0.3">
      <c r="A40" s="5" t="s">
        <v>446</v>
      </c>
      <c r="C40" s="5" t="s">
        <v>342</v>
      </c>
      <c r="D40" s="5">
        <v>312</v>
      </c>
      <c r="E40" s="5">
        <v>38600</v>
      </c>
      <c r="F40" s="21">
        <v>5813.8202000000001</v>
      </c>
      <c r="G40" s="5" t="s">
        <v>98</v>
      </c>
      <c r="H40" s="5" t="s">
        <v>523</v>
      </c>
      <c r="I40" s="5" t="s">
        <v>343</v>
      </c>
      <c r="J40" s="5" t="s">
        <v>47</v>
      </c>
      <c r="K40" s="5">
        <v>102</v>
      </c>
      <c r="L40" s="5">
        <v>238</v>
      </c>
      <c r="M40" s="5" t="s">
        <v>558</v>
      </c>
    </row>
    <row r="41" spans="1:18" x14ac:dyDescent="0.3">
      <c r="G41" s="5" t="s">
        <v>99</v>
      </c>
    </row>
    <row r="42" spans="1:18" x14ac:dyDescent="0.3">
      <c r="A42" s="5" t="s">
        <v>447</v>
      </c>
      <c r="C42" s="5" t="s">
        <v>342</v>
      </c>
      <c r="D42" s="5">
        <v>520</v>
      </c>
      <c r="E42" s="5">
        <v>29584</v>
      </c>
      <c r="F42" s="21">
        <v>2673.5138000000002</v>
      </c>
      <c r="G42" s="5" t="s">
        <v>98</v>
      </c>
      <c r="H42" s="5" t="s">
        <v>523</v>
      </c>
      <c r="I42" s="5" t="s">
        <v>344</v>
      </c>
      <c r="J42" s="5" t="s">
        <v>47</v>
      </c>
      <c r="K42" s="5">
        <v>106</v>
      </c>
      <c r="L42" s="5">
        <v>238</v>
      </c>
      <c r="M42" s="5" t="s">
        <v>559</v>
      </c>
    </row>
    <row r="43" spans="1:18" x14ac:dyDescent="0.3">
      <c r="G43" s="5" t="s">
        <v>100</v>
      </c>
      <c r="H43" s="3"/>
    </row>
    <row r="44" spans="1:18" x14ac:dyDescent="0.3">
      <c r="A44" s="5" t="s">
        <v>448</v>
      </c>
      <c r="C44" s="5" t="s">
        <v>110</v>
      </c>
      <c r="D44" s="5">
        <v>503</v>
      </c>
      <c r="E44" s="5">
        <v>38858</v>
      </c>
      <c r="F44" s="21">
        <v>3630.2901999999999</v>
      </c>
      <c r="G44" s="5" t="s">
        <v>101</v>
      </c>
      <c r="H44" s="3" t="s">
        <v>506</v>
      </c>
      <c r="I44" s="5" t="s">
        <v>345</v>
      </c>
      <c r="J44" s="5" t="s">
        <v>37</v>
      </c>
      <c r="K44" s="5">
        <v>167</v>
      </c>
      <c r="L44" s="5">
        <v>239</v>
      </c>
      <c r="M44" s="5" t="s">
        <v>560</v>
      </c>
    </row>
    <row r="45" spans="1:18" x14ac:dyDescent="0.3">
      <c r="G45" s="5" t="s">
        <v>102</v>
      </c>
      <c r="H45" s="3"/>
    </row>
    <row r="46" spans="1:18" x14ac:dyDescent="0.3">
      <c r="G46" s="5" t="s">
        <v>103</v>
      </c>
      <c r="H46" s="3"/>
    </row>
    <row r="47" spans="1:18" x14ac:dyDescent="0.3">
      <c r="A47" s="5" t="s">
        <v>449</v>
      </c>
      <c r="C47" s="5" t="s">
        <v>110</v>
      </c>
      <c r="D47" s="5">
        <v>213</v>
      </c>
      <c r="E47" s="5">
        <v>9392</v>
      </c>
      <c r="F47" s="21">
        <v>2072.0839999999998</v>
      </c>
      <c r="G47" s="5" t="s">
        <v>109</v>
      </c>
      <c r="H47" s="3" t="s">
        <v>506</v>
      </c>
      <c r="I47" s="5" t="s">
        <v>347</v>
      </c>
      <c r="J47" s="5" t="s">
        <v>37</v>
      </c>
      <c r="K47" s="5">
        <v>30</v>
      </c>
      <c r="L47" s="5">
        <v>239</v>
      </c>
      <c r="M47" s="5" t="s">
        <v>561</v>
      </c>
    </row>
    <row r="49" spans="1:15" x14ac:dyDescent="0.3">
      <c r="A49" s="5" t="s">
        <v>450</v>
      </c>
      <c r="C49" s="5" t="s">
        <v>108</v>
      </c>
      <c r="D49" s="5">
        <v>655</v>
      </c>
      <c r="E49" s="5">
        <v>29349</v>
      </c>
      <c r="F49" s="21">
        <v>2105.6244000000002</v>
      </c>
      <c r="G49" s="5" t="s">
        <v>104</v>
      </c>
      <c r="H49" s="5" t="s">
        <v>505</v>
      </c>
      <c r="I49" s="5" t="s">
        <v>346</v>
      </c>
      <c r="J49" s="5" t="s">
        <v>37</v>
      </c>
      <c r="K49" s="5">
        <v>191</v>
      </c>
      <c r="L49" s="5">
        <v>238</v>
      </c>
      <c r="M49" s="5" t="s">
        <v>562</v>
      </c>
    </row>
    <row r="50" spans="1:15" x14ac:dyDescent="0.3">
      <c r="G50" s="5" t="s">
        <v>105</v>
      </c>
    </row>
    <row r="51" spans="1:15" x14ac:dyDescent="0.3">
      <c r="G51" s="5" t="s">
        <v>106</v>
      </c>
    </row>
    <row r="52" spans="1:15" x14ac:dyDescent="0.3">
      <c r="G52" s="5" t="s">
        <v>107</v>
      </c>
    </row>
    <row r="53" spans="1:15" x14ac:dyDescent="0.3">
      <c r="A53" s="7">
        <v>5</v>
      </c>
      <c r="B53" s="7"/>
      <c r="C53" s="7"/>
      <c r="D53" s="7"/>
      <c r="E53" s="7"/>
      <c r="F53" s="54">
        <f>SUM(F40:F52)</f>
        <v>16295.332600000002</v>
      </c>
      <c r="G53" s="7"/>
      <c r="H53" s="7"/>
      <c r="I53" s="7"/>
      <c r="J53" s="7"/>
      <c r="K53" s="7"/>
      <c r="L53" s="7"/>
      <c r="M53" s="7">
        <v>5</v>
      </c>
      <c r="N53" s="7"/>
      <c r="O53" s="7"/>
    </row>
    <row r="56" spans="1:15" s="176" customFormat="1" x14ac:dyDescent="0.3">
      <c r="A56" s="174" t="s">
        <v>320</v>
      </c>
      <c r="B56" s="174"/>
      <c r="C56" s="174"/>
      <c r="D56" s="174"/>
      <c r="E56" s="174"/>
      <c r="F56" s="175"/>
      <c r="G56" s="174"/>
      <c r="H56" s="174"/>
      <c r="I56" s="174"/>
      <c r="J56" s="174"/>
      <c r="K56" s="174"/>
      <c r="L56" s="174"/>
      <c r="M56" s="174"/>
      <c r="N56" s="61"/>
      <c r="O56" s="61"/>
    </row>
    <row r="57" spans="1:15" x14ac:dyDescent="0.3">
      <c r="A57" s="4" t="s">
        <v>27</v>
      </c>
      <c r="B57" s="4" t="s">
        <v>29</v>
      </c>
      <c r="C57" s="4" t="s">
        <v>28</v>
      </c>
      <c r="D57" s="4" t="s">
        <v>30</v>
      </c>
      <c r="E57" s="4" t="s">
        <v>31</v>
      </c>
      <c r="F57" s="53" t="s">
        <v>10</v>
      </c>
      <c r="G57" s="4" t="s">
        <v>32</v>
      </c>
      <c r="H57" s="1" t="s">
        <v>33</v>
      </c>
      <c r="I57" s="1" t="s">
        <v>34</v>
      </c>
      <c r="J57" s="4" t="s">
        <v>35</v>
      </c>
      <c r="K57" s="1" t="s">
        <v>316</v>
      </c>
      <c r="L57" s="1" t="s">
        <v>317</v>
      </c>
      <c r="M57" s="2" t="s">
        <v>318</v>
      </c>
      <c r="N57" s="64" t="s">
        <v>34</v>
      </c>
      <c r="O57" s="64" t="s">
        <v>389</v>
      </c>
    </row>
    <row r="58" spans="1:15" x14ac:dyDescent="0.3">
      <c r="A58" s="5" t="s">
        <v>451</v>
      </c>
      <c r="C58" s="5" t="s">
        <v>244</v>
      </c>
      <c r="D58" s="5">
        <v>228</v>
      </c>
      <c r="E58" s="5">
        <v>13851</v>
      </c>
      <c r="F58" s="21">
        <v>2854.7966000000001</v>
      </c>
      <c r="G58" s="5" t="s">
        <v>245</v>
      </c>
      <c r="H58" s="5" t="s">
        <v>507</v>
      </c>
      <c r="I58" s="5" t="s">
        <v>348</v>
      </c>
      <c r="J58" s="5" t="s">
        <v>47</v>
      </c>
      <c r="K58" s="5">
        <v>75</v>
      </c>
      <c r="L58" s="5">
        <v>1642</v>
      </c>
      <c r="M58" s="5" t="s">
        <v>563</v>
      </c>
    </row>
    <row r="59" spans="1:15" x14ac:dyDescent="0.3">
      <c r="G59" s="5" t="s">
        <v>246</v>
      </c>
    </row>
    <row r="60" spans="1:15" x14ac:dyDescent="0.3">
      <c r="A60" s="5" t="s">
        <v>452</v>
      </c>
      <c r="C60" s="5" t="s">
        <v>244</v>
      </c>
      <c r="D60" s="5">
        <v>3400</v>
      </c>
      <c r="E60" s="5">
        <v>178076</v>
      </c>
      <c r="F60" s="21">
        <v>2461.2478999999998</v>
      </c>
      <c r="G60" s="5" t="s">
        <v>247</v>
      </c>
      <c r="H60" s="5" t="s">
        <v>507</v>
      </c>
      <c r="I60" s="5" t="s">
        <v>349</v>
      </c>
      <c r="J60" s="5" t="s">
        <v>47</v>
      </c>
      <c r="K60" s="5">
        <v>1133</v>
      </c>
      <c r="L60" s="5">
        <v>1642</v>
      </c>
      <c r="M60" s="5" t="s">
        <v>564</v>
      </c>
    </row>
    <row r="61" spans="1:15" x14ac:dyDescent="0.3">
      <c r="G61" s="5" t="s">
        <v>248</v>
      </c>
    </row>
    <row r="62" spans="1:15" x14ac:dyDescent="0.3">
      <c r="G62" s="5" t="s">
        <v>249</v>
      </c>
    </row>
    <row r="63" spans="1:15" x14ac:dyDescent="0.3">
      <c r="G63" s="5" t="s">
        <v>250</v>
      </c>
    </row>
    <row r="64" spans="1:15" x14ac:dyDescent="0.3">
      <c r="G64" s="5" t="s">
        <v>251</v>
      </c>
    </row>
    <row r="65" spans="1:13" x14ac:dyDescent="0.3">
      <c r="G65" s="5" t="s">
        <v>252</v>
      </c>
    </row>
    <row r="66" spans="1:13" x14ac:dyDescent="0.3">
      <c r="G66" s="5" t="s">
        <v>253</v>
      </c>
    </row>
    <row r="67" spans="1:13" x14ac:dyDescent="0.3">
      <c r="G67" s="5" t="s">
        <v>254</v>
      </c>
    </row>
    <row r="68" spans="1:13" x14ac:dyDescent="0.3">
      <c r="G68" s="5" t="s">
        <v>255</v>
      </c>
    </row>
    <row r="69" spans="1:13" x14ac:dyDescent="0.3">
      <c r="G69" s="5" t="s">
        <v>256</v>
      </c>
    </row>
    <row r="70" spans="1:13" x14ac:dyDescent="0.3">
      <c r="G70" s="5" t="s">
        <v>257</v>
      </c>
    </row>
    <row r="71" spans="1:13" x14ac:dyDescent="0.3">
      <c r="G71" s="5" t="s">
        <v>258</v>
      </c>
    </row>
    <row r="72" spans="1:13" x14ac:dyDescent="0.3">
      <c r="G72" s="5" t="s">
        <v>259</v>
      </c>
    </row>
    <row r="73" spans="1:13" x14ac:dyDescent="0.3">
      <c r="G73" s="5" t="s">
        <v>260</v>
      </c>
    </row>
    <row r="74" spans="1:13" x14ac:dyDescent="0.3">
      <c r="G74" s="5" t="s">
        <v>261</v>
      </c>
    </row>
    <row r="75" spans="1:13" x14ac:dyDescent="0.3">
      <c r="G75" s="5" t="s">
        <v>262</v>
      </c>
    </row>
    <row r="76" spans="1:13" x14ac:dyDescent="0.3">
      <c r="G76" s="5" t="s">
        <v>263</v>
      </c>
    </row>
    <row r="77" spans="1:13" x14ac:dyDescent="0.3">
      <c r="G77" s="5" t="s">
        <v>264</v>
      </c>
    </row>
    <row r="78" spans="1:13" x14ac:dyDescent="0.3">
      <c r="G78" s="5" t="s">
        <v>265</v>
      </c>
    </row>
    <row r="79" spans="1:13" x14ac:dyDescent="0.3">
      <c r="A79" s="5" t="s">
        <v>453</v>
      </c>
      <c r="C79" s="5" t="s">
        <v>244</v>
      </c>
      <c r="D79" s="5">
        <v>1310</v>
      </c>
      <c r="E79" s="5">
        <v>54315</v>
      </c>
      <c r="F79" s="21">
        <v>1948.3967</v>
      </c>
      <c r="G79" s="5" t="s">
        <v>266</v>
      </c>
      <c r="H79" s="5" t="s">
        <v>507</v>
      </c>
      <c r="I79" s="5" t="s">
        <v>350</v>
      </c>
      <c r="J79" s="5" t="s">
        <v>47</v>
      </c>
      <c r="K79" s="5">
        <v>421</v>
      </c>
      <c r="L79" s="5">
        <v>1642</v>
      </c>
      <c r="M79" s="5" t="s">
        <v>565</v>
      </c>
    </row>
    <row r="80" spans="1:13" x14ac:dyDescent="0.3">
      <c r="G80" s="5" t="s">
        <v>267</v>
      </c>
    </row>
    <row r="81" spans="1:15" x14ac:dyDescent="0.3">
      <c r="G81" s="5" t="s">
        <v>268</v>
      </c>
    </row>
    <row r="82" spans="1:15" x14ac:dyDescent="0.3">
      <c r="G82" s="5" t="s">
        <v>269</v>
      </c>
    </row>
    <row r="83" spans="1:15" x14ac:dyDescent="0.3">
      <c r="G83" s="5" t="s">
        <v>270</v>
      </c>
    </row>
    <row r="84" spans="1:15" x14ac:dyDescent="0.3">
      <c r="G84" s="5" t="s">
        <v>271</v>
      </c>
    </row>
    <row r="85" spans="1:15" x14ac:dyDescent="0.3">
      <c r="G85" s="5" t="s">
        <v>272</v>
      </c>
    </row>
    <row r="86" spans="1:15" x14ac:dyDescent="0.3">
      <c r="G86" s="5" t="s">
        <v>273</v>
      </c>
    </row>
    <row r="87" spans="1:15" x14ac:dyDescent="0.3">
      <c r="A87" s="5" t="s">
        <v>454</v>
      </c>
      <c r="C87" s="5" t="s">
        <v>244</v>
      </c>
      <c r="D87" s="5">
        <v>551</v>
      </c>
      <c r="E87" s="5">
        <v>18402</v>
      </c>
      <c r="F87" s="21">
        <v>1569.4313</v>
      </c>
      <c r="G87" s="5" t="s">
        <v>274</v>
      </c>
      <c r="H87" s="5" t="s">
        <v>507</v>
      </c>
      <c r="I87" s="5" t="s">
        <v>351</v>
      </c>
      <c r="J87" s="5" t="s">
        <v>47</v>
      </c>
      <c r="K87" s="5">
        <v>28</v>
      </c>
      <c r="L87" s="5">
        <v>1642</v>
      </c>
      <c r="M87" s="5" t="s">
        <v>566</v>
      </c>
    </row>
    <row r="89" spans="1:15" x14ac:dyDescent="0.3">
      <c r="A89" s="7">
        <v>4</v>
      </c>
      <c r="B89" s="7"/>
      <c r="C89" s="7"/>
      <c r="D89" s="7"/>
      <c r="E89" s="7"/>
      <c r="F89" s="54">
        <f>SUM(F58:F88)</f>
        <v>8833.8724999999995</v>
      </c>
      <c r="G89" s="7"/>
      <c r="H89" s="7"/>
      <c r="I89" s="7"/>
      <c r="J89" s="7"/>
      <c r="K89" s="7"/>
      <c r="L89" s="7"/>
      <c r="M89" s="7">
        <v>4</v>
      </c>
      <c r="N89" s="7"/>
      <c r="O89" s="7"/>
    </row>
    <row r="92" spans="1:15" s="176" customFormat="1" x14ac:dyDescent="0.3">
      <c r="A92" s="174" t="s">
        <v>628</v>
      </c>
      <c r="B92" s="174"/>
      <c r="C92" s="174"/>
      <c r="D92" s="174"/>
      <c r="E92" s="174"/>
      <c r="F92" s="175"/>
      <c r="G92" s="174"/>
      <c r="H92" s="174"/>
      <c r="I92" s="174"/>
      <c r="J92" s="174"/>
      <c r="K92" s="174"/>
      <c r="L92" s="174"/>
      <c r="M92" s="174"/>
      <c r="N92" s="61"/>
      <c r="O92" s="61"/>
    </row>
    <row r="93" spans="1:15" x14ac:dyDescent="0.3">
      <c r="A93" s="4" t="s">
        <v>27</v>
      </c>
      <c r="B93" s="4" t="s">
        <v>29</v>
      </c>
      <c r="C93" s="4" t="s">
        <v>28</v>
      </c>
      <c r="D93" s="4" t="s">
        <v>30</v>
      </c>
      <c r="E93" s="4" t="s">
        <v>31</v>
      </c>
      <c r="F93" s="53" t="s">
        <v>10</v>
      </c>
      <c r="G93" s="4" t="s">
        <v>32</v>
      </c>
      <c r="H93" s="1" t="s">
        <v>33</v>
      </c>
      <c r="I93" s="1" t="s">
        <v>34</v>
      </c>
      <c r="J93" s="4" t="s">
        <v>35</v>
      </c>
      <c r="K93" s="1" t="s">
        <v>316</v>
      </c>
      <c r="L93" s="1" t="s">
        <v>317</v>
      </c>
      <c r="M93" s="2" t="s">
        <v>318</v>
      </c>
      <c r="N93" s="64" t="s">
        <v>34</v>
      </c>
      <c r="O93" s="64" t="s">
        <v>389</v>
      </c>
    </row>
    <row r="94" spans="1:15" x14ac:dyDescent="0.3">
      <c r="A94" s="5" t="s">
        <v>455</v>
      </c>
      <c r="C94" s="5" t="s">
        <v>115</v>
      </c>
      <c r="D94" s="5">
        <v>1725</v>
      </c>
      <c r="E94" s="5">
        <v>265455</v>
      </c>
      <c r="F94" s="21">
        <v>7231.5384000000004</v>
      </c>
      <c r="G94" s="5" t="s">
        <v>116</v>
      </c>
      <c r="H94" s="5" t="s">
        <v>508</v>
      </c>
      <c r="I94" s="5" t="s">
        <v>352</v>
      </c>
      <c r="J94" s="5" t="s">
        <v>47</v>
      </c>
      <c r="K94" s="5">
        <v>146</v>
      </c>
      <c r="L94" s="5">
        <v>146</v>
      </c>
      <c r="M94" s="5" t="s">
        <v>567</v>
      </c>
      <c r="N94" s="5" t="s">
        <v>330</v>
      </c>
      <c r="O94" s="5">
        <v>12</v>
      </c>
    </row>
    <row r="95" spans="1:15" x14ac:dyDescent="0.3">
      <c r="G95" s="5" t="s">
        <v>117</v>
      </c>
    </row>
    <row r="96" spans="1:15" x14ac:dyDescent="0.3">
      <c r="G96" s="5" t="s">
        <v>118</v>
      </c>
    </row>
    <row r="97" spans="1:15" x14ac:dyDescent="0.3">
      <c r="A97" s="5" t="s">
        <v>456</v>
      </c>
      <c r="C97" s="5" t="s">
        <v>111</v>
      </c>
      <c r="D97" s="5">
        <v>231</v>
      </c>
      <c r="E97" s="5">
        <v>246</v>
      </c>
      <c r="F97" s="21">
        <v>50.043999999999997</v>
      </c>
      <c r="G97" s="5" t="s">
        <v>113</v>
      </c>
      <c r="H97" s="5" t="s">
        <v>509</v>
      </c>
      <c r="I97" s="5" t="s">
        <v>353</v>
      </c>
      <c r="J97" s="5" t="s">
        <v>112</v>
      </c>
      <c r="K97" s="5">
        <v>76</v>
      </c>
      <c r="L97" s="5">
        <v>152</v>
      </c>
      <c r="M97" s="5" t="s">
        <v>568</v>
      </c>
    </row>
    <row r="98" spans="1:15" x14ac:dyDescent="0.3">
      <c r="G98" s="5" t="s">
        <v>114</v>
      </c>
    </row>
    <row r="99" spans="1:15" x14ac:dyDescent="0.3">
      <c r="A99" s="7">
        <v>2</v>
      </c>
      <c r="B99" s="7"/>
      <c r="C99" s="7"/>
      <c r="D99" s="7"/>
      <c r="E99" s="7"/>
      <c r="F99" s="54">
        <f>SUM(F94:F98)</f>
        <v>7281.5824000000002</v>
      </c>
      <c r="G99" s="7"/>
      <c r="H99" s="7"/>
      <c r="I99" s="7"/>
      <c r="J99" s="7"/>
      <c r="K99" s="7"/>
      <c r="L99" s="7"/>
      <c r="M99" s="7">
        <v>2</v>
      </c>
      <c r="N99" s="7"/>
      <c r="O99" s="7">
        <v>1</v>
      </c>
    </row>
    <row r="102" spans="1:15" s="176" customFormat="1" x14ac:dyDescent="0.3">
      <c r="A102" s="174" t="s">
        <v>629</v>
      </c>
      <c r="B102" s="174"/>
      <c r="C102" s="174"/>
      <c r="D102" s="174"/>
      <c r="E102" s="174"/>
      <c r="F102" s="175"/>
      <c r="G102" s="174"/>
      <c r="H102" s="174"/>
      <c r="I102" s="174"/>
      <c r="J102" s="174"/>
      <c r="K102" s="174"/>
      <c r="L102" s="174"/>
      <c r="M102" s="174"/>
      <c r="N102" s="61"/>
      <c r="O102" s="61"/>
    </row>
    <row r="103" spans="1:15" x14ac:dyDescent="0.3">
      <c r="A103" s="4" t="s">
        <v>27</v>
      </c>
      <c r="B103" s="4" t="s">
        <v>29</v>
      </c>
      <c r="C103" s="4" t="s">
        <v>28</v>
      </c>
      <c r="D103" s="4" t="s">
        <v>30</v>
      </c>
      <c r="E103" s="4" t="s">
        <v>31</v>
      </c>
      <c r="F103" s="53" t="s">
        <v>10</v>
      </c>
      <c r="G103" s="4" t="s">
        <v>32</v>
      </c>
      <c r="H103" s="1" t="s">
        <v>33</v>
      </c>
      <c r="I103" s="1" t="s">
        <v>34</v>
      </c>
      <c r="J103" s="4" t="s">
        <v>35</v>
      </c>
      <c r="K103" s="1" t="s">
        <v>316</v>
      </c>
      <c r="L103" s="1" t="s">
        <v>317</v>
      </c>
      <c r="M103" s="2" t="s">
        <v>318</v>
      </c>
      <c r="N103" s="64" t="s">
        <v>34</v>
      </c>
      <c r="O103" s="64" t="s">
        <v>389</v>
      </c>
    </row>
    <row r="104" spans="1:15" x14ac:dyDescent="0.3">
      <c r="A104" s="5" t="s">
        <v>457</v>
      </c>
      <c r="B104" s="5" t="s">
        <v>387</v>
      </c>
      <c r="C104" s="5" t="s">
        <v>69</v>
      </c>
      <c r="D104" s="5">
        <v>1368</v>
      </c>
      <c r="E104" s="5">
        <v>69593</v>
      </c>
      <c r="F104" s="21">
        <v>2390.6079</v>
      </c>
      <c r="G104" s="5" t="s">
        <v>72</v>
      </c>
      <c r="H104" s="5" t="s">
        <v>510</v>
      </c>
      <c r="I104" s="5" t="s">
        <v>354</v>
      </c>
      <c r="J104" s="5" t="s">
        <v>79</v>
      </c>
      <c r="K104" s="5">
        <v>417</v>
      </c>
      <c r="L104" s="5">
        <v>613</v>
      </c>
      <c r="M104" s="5" t="s">
        <v>569</v>
      </c>
    </row>
    <row r="105" spans="1:15" x14ac:dyDescent="0.3">
      <c r="G105" s="5" t="s">
        <v>73</v>
      </c>
    </row>
    <row r="106" spans="1:15" x14ac:dyDescent="0.3">
      <c r="G106" s="5" t="s">
        <v>74</v>
      </c>
    </row>
    <row r="107" spans="1:15" x14ac:dyDescent="0.3">
      <c r="G107" s="5" t="s">
        <v>75</v>
      </c>
    </row>
    <row r="108" spans="1:15" x14ac:dyDescent="0.3">
      <c r="G108" s="5" t="s">
        <v>76</v>
      </c>
    </row>
    <row r="109" spans="1:15" x14ac:dyDescent="0.3">
      <c r="G109" s="5" t="s">
        <v>77</v>
      </c>
    </row>
    <row r="110" spans="1:15" x14ac:dyDescent="0.3">
      <c r="G110" s="5" t="s">
        <v>78</v>
      </c>
      <c r="H110" s="3"/>
    </row>
    <row r="111" spans="1:15" x14ac:dyDescent="0.3">
      <c r="A111" s="5" t="s">
        <v>458</v>
      </c>
      <c r="B111" s="5" t="s">
        <v>387</v>
      </c>
      <c r="C111" s="5" t="s">
        <v>69</v>
      </c>
      <c r="D111" s="5">
        <v>749</v>
      </c>
      <c r="E111" s="5">
        <v>27943</v>
      </c>
      <c r="F111" s="21">
        <v>1753.1541</v>
      </c>
      <c r="G111" s="5" t="s">
        <v>70</v>
      </c>
      <c r="H111" s="3" t="s">
        <v>510</v>
      </c>
      <c r="I111" s="5" t="s">
        <v>355</v>
      </c>
      <c r="J111" s="5" t="s">
        <v>37</v>
      </c>
      <c r="K111" s="5">
        <v>104</v>
      </c>
      <c r="L111" s="5">
        <v>613</v>
      </c>
      <c r="M111" s="5" t="s">
        <v>570</v>
      </c>
    </row>
    <row r="112" spans="1:15" x14ac:dyDescent="0.3">
      <c r="G112" s="5" t="s">
        <v>71</v>
      </c>
      <c r="H112" s="3"/>
    </row>
    <row r="113" spans="1:15" x14ac:dyDescent="0.3">
      <c r="A113" s="5" t="s">
        <v>459</v>
      </c>
      <c r="B113" s="5" t="s">
        <v>387</v>
      </c>
      <c r="C113" s="5" t="s">
        <v>80</v>
      </c>
      <c r="D113" s="5">
        <v>1013</v>
      </c>
      <c r="E113" s="5">
        <v>20539</v>
      </c>
      <c r="F113" s="21">
        <v>952.79340000000002</v>
      </c>
      <c r="G113" s="5" t="s">
        <v>81</v>
      </c>
      <c r="H113" s="3" t="s">
        <v>511</v>
      </c>
      <c r="I113" s="5" t="s">
        <v>356</v>
      </c>
      <c r="J113" s="5" t="s">
        <v>47</v>
      </c>
      <c r="K113" s="5">
        <v>192</v>
      </c>
      <c r="L113" s="5">
        <v>401</v>
      </c>
      <c r="M113" s="5" t="s">
        <v>571</v>
      </c>
    </row>
    <row r="114" spans="1:15" x14ac:dyDescent="0.3">
      <c r="G114" s="5" t="s">
        <v>82</v>
      </c>
      <c r="H114" s="3"/>
    </row>
    <row r="115" spans="1:15" x14ac:dyDescent="0.3">
      <c r="G115" s="5" t="s">
        <v>83</v>
      </c>
    </row>
    <row r="116" spans="1:15" x14ac:dyDescent="0.3">
      <c r="G116" s="5" t="s">
        <v>84</v>
      </c>
    </row>
    <row r="117" spans="1:15" x14ac:dyDescent="0.3">
      <c r="A117" s="5" t="s">
        <v>460</v>
      </c>
      <c r="B117" s="5" t="s">
        <v>387</v>
      </c>
      <c r="C117" s="5" t="s">
        <v>80</v>
      </c>
      <c r="D117" s="5">
        <v>1064</v>
      </c>
      <c r="E117" s="5">
        <v>20467</v>
      </c>
      <c r="F117" s="21">
        <v>903.94380000000001</v>
      </c>
      <c r="G117" s="5" t="s">
        <v>85</v>
      </c>
      <c r="H117" s="5" t="s">
        <v>511</v>
      </c>
      <c r="I117" s="5" t="s">
        <v>356</v>
      </c>
      <c r="J117" s="5" t="s">
        <v>47</v>
      </c>
      <c r="K117" s="5">
        <v>201</v>
      </c>
      <c r="L117" s="5">
        <v>401</v>
      </c>
      <c r="M117" s="5" t="s">
        <v>572</v>
      </c>
    </row>
    <row r="118" spans="1:15" x14ac:dyDescent="0.3">
      <c r="G118" s="5" t="s">
        <v>86</v>
      </c>
    </row>
    <row r="119" spans="1:15" x14ac:dyDescent="0.3">
      <c r="G119" s="5" t="s">
        <v>87</v>
      </c>
    </row>
    <row r="120" spans="1:15" x14ac:dyDescent="0.3">
      <c r="G120" s="5" t="s">
        <v>88</v>
      </c>
    </row>
    <row r="121" spans="1:15" x14ac:dyDescent="0.3">
      <c r="A121" s="5" t="s">
        <v>461</v>
      </c>
      <c r="B121" s="5" t="s">
        <v>387</v>
      </c>
      <c r="C121" s="5" t="s">
        <v>80</v>
      </c>
      <c r="D121" s="5">
        <v>1573</v>
      </c>
      <c r="E121" s="5">
        <v>9998</v>
      </c>
      <c r="F121" s="21">
        <v>298.68490000000003</v>
      </c>
      <c r="G121" s="5" t="s">
        <v>89</v>
      </c>
      <c r="H121" s="5" t="s">
        <v>511</v>
      </c>
      <c r="I121" s="5" t="s">
        <v>357</v>
      </c>
      <c r="J121" s="5" t="s">
        <v>47</v>
      </c>
      <c r="K121" s="5">
        <v>101</v>
      </c>
      <c r="L121" s="5">
        <v>401</v>
      </c>
      <c r="M121" s="5" t="s">
        <v>573</v>
      </c>
    </row>
    <row r="122" spans="1:15" x14ac:dyDescent="0.3">
      <c r="G122" s="5" t="s">
        <v>90</v>
      </c>
    </row>
    <row r="123" spans="1:15" x14ac:dyDescent="0.3">
      <c r="A123" s="57" t="s">
        <v>462</v>
      </c>
      <c r="B123" s="57" t="s">
        <v>387</v>
      </c>
      <c r="C123" s="57" t="s">
        <v>95</v>
      </c>
      <c r="D123" s="57">
        <v>279</v>
      </c>
      <c r="E123" s="57">
        <v>1181</v>
      </c>
      <c r="F123" s="98">
        <v>198.91820000000001</v>
      </c>
      <c r="G123" s="57" t="s">
        <v>91</v>
      </c>
      <c r="H123" s="57" t="s">
        <v>524</v>
      </c>
      <c r="I123" s="57" t="s">
        <v>358</v>
      </c>
      <c r="J123" s="57" t="s">
        <v>96</v>
      </c>
      <c r="K123" s="57">
        <v>93</v>
      </c>
      <c r="L123" s="57">
        <v>608</v>
      </c>
      <c r="M123" s="57" t="s">
        <v>574</v>
      </c>
      <c r="N123" s="57"/>
      <c r="O123" s="57"/>
    </row>
    <row r="124" spans="1:15" x14ac:dyDescent="0.3">
      <c r="A124" s="57"/>
      <c r="B124" s="57"/>
      <c r="C124" s="57"/>
      <c r="D124" s="57"/>
      <c r="E124" s="57"/>
      <c r="F124" s="98"/>
      <c r="G124" s="57" t="s">
        <v>92</v>
      </c>
      <c r="H124" s="57"/>
      <c r="I124" s="57"/>
      <c r="J124" s="57"/>
      <c r="K124" s="57"/>
      <c r="L124" s="57"/>
      <c r="M124" s="57"/>
      <c r="N124" s="57"/>
      <c r="O124" s="57"/>
    </row>
    <row r="125" spans="1:15" x14ac:dyDescent="0.3">
      <c r="A125" s="57" t="s">
        <v>463</v>
      </c>
      <c r="B125" s="57" t="s">
        <v>387</v>
      </c>
      <c r="C125" s="57" t="s">
        <v>93</v>
      </c>
      <c r="D125" s="57">
        <v>525</v>
      </c>
      <c r="E125" s="57">
        <v>382</v>
      </c>
      <c r="F125" s="98">
        <v>34.192700000000002</v>
      </c>
      <c r="G125" s="57" t="s">
        <v>97</v>
      </c>
      <c r="H125" s="57" t="s">
        <v>524</v>
      </c>
      <c r="I125" s="57" t="s">
        <v>359</v>
      </c>
      <c r="J125" s="57" t="s">
        <v>94</v>
      </c>
      <c r="K125" s="57">
        <v>56</v>
      </c>
      <c r="L125" s="57">
        <v>608</v>
      </c>
      <c r="M125" s="57" t="s">
        <v>574</v>
      </c>
      <c r="N125" s="57"/>
      <c r="O125" s="57"/>
    </row>
    <row r="126" spans="1:15" x14ac:dyDescent="0.3">
      <c r="A126" s="57"/>
      <c r="B126" s="57"/>
      <c r="C126" s="57"/>
      <c r="D126" s="57"/>
      <c r="E126" s="57"/>
      <c r="F126" s="98"/>
      <c r="G126" s="57"/>
      <c r="H126" s="57"/>
      <c r="I126" s="57"/>
      <c r="J126" s="57"/>
      <c r="K126" s="57"/>
      <c r="L126" s="57"/>
      <c r="M126" s="57"/>
      <c r="N126" s="57"/>
      <c r="O126" s="57"/>
    </row>
    <row r="127" spans="1:15" x14ac:dyDescent="0.3">
      <c r="A127" s="7">
        <v>7</v>
      </c>
      <c r="B127" s="7"/>
      <c r="C127" s="7"/>
      <c r="D127" s="7"/>
      <c r="E127" s="7"/>
      <c r="F127" s="54">
        <f>SUM(F104:F126)</f>
        <v>6532.2949999999992</v>
      </c>
      <c r="G127" s="7"/>
      <c r="H127" s="7"/>
      <c r="I127" s="7"/>
      <c r="J127" s="7"/>
      <c r="K127" s="7"/>
      <c r="L127" s="7"/>
      <c r="M127" s="7">
        <v>6</v>
      </c>
      <c r="N127" s="7"/>
      <c r="O127" s="7"/>
    </row>
    <row r="130" spans="1:15" s="176" customFormat="1" x14ac:dyDescent="0.3">
      <c r="A130" s="174" t="s">
        <v>321</v>
      </c>
      <c r="B130" s="174"/>
      <c r="C130" s="174"/>
      <c r="D130" s="174"/>
      <c r="E130" s="174"/>
      <c r="F130" s="175"/>
      <c r="G130" s="174"/>
      <c r="H130" s="174"/>
      <c r="I130" s="174"/>
      <c r="J130" s="174"/>
      <c r="K130" s="174"/>
      <c r="L130" s="174"/>
      <c r="M130" s="174"/>
      <c r="N130" s="61"/>
      <c r="O130" s="61"/>
    </row>
    <row r="131" spans="1:15" x14ac:dyDescent="0.3">
      <c r="A131" s="4" t="s">
        <v>27</v>
      </c>
      <c r="B131" s="4" t="s">
        <v>29</v>
      </c>
      <c r="C131" s="4" t="s">
        <v>28</v>
      </c>
      <c r="D131" s="4" t="s">
        <v>30</v>
      </c>
      <c r="E131" s="4" t="s">
        <v>31</v>
      </c>
      <c r="F131" s="53" t="s">
        <v>10</v>
      </c>
      <c r="G131" s="4" t="s">
        <v>32</v>
      </c>
      <c r="H131" s="1" t="s">
        <v>33</v>
      </c>
      <c r="I131" s="1" t="s">
        <v>34</v>
      </c>
      <c r="J131" s="4" t="s">
        <v>35</v>
      </c>
      <c r="K131" s="1" t="s">
        <v>316</v>
      </c>
      <c r="L131" s="1" t="s">
        <v>317</v>
      </c>
      <c r="M131" s="2" t="s">
        <v>318</v>
      </c>
      <c r="N131" s="64" t="s">
        <v>34</v>
      </c>
      <c r="O131" s="64" t="s">
        <v>389</v>
      </c>
    </row>
    <row r="132" spans="1:15" x14ac:dyDescent="0.3">
      <c r="A132" s="5" t="s">
        <v>464</v>
      </c>
      <c r="C132" s="5" t="s">
        <v>663</v>
      </c>
      <c r="D132" s="5">
        <v>886</v>
      </c>
      <c r="E132" s="5">
        <v>79047</v>
      </c>
      <c r="F132" s="21">
        <v>4192.5722999999998</v>
      </c>
      <c r="G132" s="5" t="s">
        <v>276</v>
      </c>
      <c r="H132" s="5" t="s">
        <v>604</v>
      </c>
      <c r="I132" s="5" t="s">
        <v>360</v>
      </c>
      <c r="J132" s="5" t="s">
        <v>275</v>
      </c>
      <c r="K132" s="5">
        <v>246</v>
      </c>
      <c r="L132" s="5">
        <v>246</v>
      </c>
      <c r="M132" s="5" t="s">
        <v>575</v>
      </c>
      <c r="N132" s="5" t="s">
        <v>330</v>
      </c>
      <c r="O132" s="5">
        <v>13</v>
      </c>
    </row>
    <row r="133" spans="1:15" x14ac:dyDescent="0.3">
      <c r="G133" s="5" t="s">
        <v>277</v>
      </c>
    </row>
    <row r="134" spans="1:15" x14ac:dyDescent="0.3">
      <c r="G134" s="5" t="s">
        <v>278</v>
      </c>
    </row>
    <row r="135" spans="1:15" x14ac:dyDescent="0.3">
      <c r="G135" s="5" t="s">
        <v>279</v>
      </c>
    </row>
    <row r="136" spans="1:15" x14ac:dyDescent="0.3">
      <c r="G136" s="5" t="s">
        <v>280</v>
      </c>
    </row>
    <row r="137" spans="1:15" x14ac:dyDescent="0.3">
      <c r="A137" s="7">
        <v>1</v>
      </c>
      <c r="B137" s="7"/>
      <c r="C137" s="7"/>
      <c r="D137" s="7"/>
      <c r="E137" s="7"/>
      <c r="F137" s="54">
        <f>SUM(F132:F136)</f>
        <v>4192.5722999999998</v>
      </c>
      <c r="G137" s="7"/>
      <c r="H137" s="7"/>
      <c r="I137" s="7"/>
      <c r="J137" s="7"/>
      <c r="K137" s="7"/>
      <c r="L137" s="7"/>
      <c r="M137" s="7">
        <v>1</v>
      </c>
      <c r="N137" s="7"/>
      <c r="O137" s="7">
        <v>1</v>
      </c>
    </row>
    <row r="140" spans="1:15" s="176" customFormat="1" x14ac:dyDescent="0.3">
      <c r="A140" s="174" t="s">
        <v>630</v>
      </c>
      <c r="B140" s="174"/>
      <c r="C140" s="174"/>
      <c r="D140" s="174"/>
      <c r="E140" s="174"/>
      <c r="F140" s="175"/>
      <c r="G140" s="174"/>
      <c r="H140" s="174"/>
      <c r="I140" s="174"/>
      <c r="J140" s="174"/>
      <c r="K140" s="174"/>
      <c r="L140" s="174"/>
      <c r="M140" s="174"/>
      <c r="N140" s="61"/>
      <c r="O140" s="61"/>
    </row>
    <row r="141" spans="1:15" x14ac:dyDescent="0.3">
      <c r="A141" s="4" t="s">
        <v>27</v>
      </c>
      <c r="B141" s="4" t="s">
        <v>29</v>
      </c>
      <c r="C141" s="4" t="s">
        <v>28</v>
      </c>
      <c r="D141" s="4" t="s">
        <v>30</v>
      </c>
      <c r="E141" s="4" t="s">
        <v>31</v>
      </c>
      <c r="F141" s="53" t="s">
        <v>10</v>
      </c>
      <c r="G141" s="4" t="s">
        <v>32</v>
      </c>
      <c r="H141" s="1" t="s">
        <v>33</v>
      </c>
      <c r="I141" s="1" t="s">
        <v>34</v>
      </c>
      <c r="J141" s="4" t="s">
        <v>35</v>
      </c>
      <c r="K141" s="1" t="s">
        <v>316</v>
      </c>
      <c r="L141" s="1" t="s">
        <v>317</v>
      </c>
      <c r="M141" s="2" t="s">
        <v>318</v>
      </c>
      <c r="N141" s="64" t="s">
        <v>34</v>
      </c>
      <c r="O141" s="64" t="s">
        <v>389</v>
      </c>
    </row>
    <row r="142" spans="1:15" x14ac:dyDescent="0.3">
      <c r="A142" s="5" t="s">
        <v>465</v>
      </c>
      <c r="C142" s="5" t="s">
        <v>150</v>
      </c>
      <c r="D142" s="5">
        <v>890</v>
      </c>
      <c r="E142" s="5">
        <v>46665</v>
      </c>
      <c r="F142" s="21">
        <v>2463.9400999999998</v>
      </c>
      <c r="G142" s="5" t="s">
        <v>151</v>
      </c>
      <c r="H142" s="5" t="s">
        <v>512</v>
      </c>
      <c r="I142" s="11" t="s">
        <v>361</v>
      </c>
      <c r="J142" s="5" t="s">
        <v>40</v>
      </c>
      <c r="K142" s="5">
        <v>57</v>
      </c>
      <c r="L142" s="5">
        <v>57</v>
      </c>
      <c r="M142" s="5" t="s">
        <v>623</v>
      </c>
      <c r="N142" s="5" t="s">
        <v>330</v>
      </c>
      <c r="O142" s="5">
        <v>14</v>
      </c>
    </row>
    <row r="143" spans="1:15" x14ac:dyDescent="0.3">
      <c r="H143" s="3"/>
    </row>
    <row r="144" spans="1:15" x14ac:dyDescent="0.3">
      <c r="A144" s="5" t="s">
        <v>466</v>
      </c>
      <c r="C144" s="5" t="s">
        <v>0</v>
      </c>
      <c r="D144" s="5">
        <v>3984</v>
      </c>
      <c r="E144" s="5">
        <v>7306</v>
      </c>
      <c r="F144" s="21">
        <v>86.176599999999993</v>
      </c>
      <c r="G144" s="5" t="s">
        <v>141</v>
      </c>
      <c r="H144" s="3" t="s">
        <v>525</v>
      </c>
      <c r="I144" s="5" t="s">
        <v>363</v>
      </c>
      <c r="J144" s="5" t="s">
        <v>362</v>
      </c>
      <c r="K144" s="5">
        <v>513</v>
      </c>
      <c r="L144" s="5">
        <v>506</v>
      </c>
      <c r="M144" s="5" t="s">
        <v>624</v>
      </c>
      <c r="N144" s="5" t="s">
        <v>330</v>
      </c>
      <c r="O144" s="5">
        <v>15</v>
      </c>
    </row>
    <row r="145" spans="1:15" x14ac:dyDescent="0.3">
      <c r="G145" s="5" t="s">
        <v>142</v>
      </c>
      <c r="H145" s="3"/>
    </row>
    <row r="146" spans="1:15" x14ac:dyDescent="0.3">
      <c r="G146" s="5" t="s">
        <v>143</v>
      </c>
    </row>
    <row r="147" spans="1:15" x14ac:dyDescent="0.3">
      <c r="G147" s="5" t="s">
        <v>144</v>
      </c>
    </row>
    <row r="148" spans="1:15" x14ac:dyDescent="0.3">
      <c r="G148" s="5" t="s">
        <v>145</v>
      </c>
    </row>
    <row r="149" spans="1:15" x14ac:dyDescent="0.3">
      <c r="G149" s="5" t="s">
        <v>146</v>
      </c>
    </row>
    <row r="150" spans="1:15" x14ac:dyDescent="0.3">
      <c r="G150" s="5" t="s">
        <v>147</v>
      </c>
    </row>
    <row r="151" spans="1:15" x14ac:dyDescent="0.3">
      <c r="G151" s="5" t="s">
        <v>148</v>
      </c>
    </row>
    <row r="152" spans="1:15" x14ac:dyDescent="0.3">
      <c r="G152" s="5" t="s">
        <v>149</v>
      </c>
    </row>
    <row r="153" spans="1:15" x14ac:dyDescent="0.3">
      <c r="A153" s="7">
        <v>2</v>
      </c>
      <c r="B153" s="7"/>
      <c r="C153" s="7"/>
      <c r="D153" s="7"/>
      <c r="E153" s="7"/>
      <c r="F153" s="54">
        <f>SUM(F142:F152)</f>
        <v>2550.1166999999996</v>
      </c>
      <c r="G153" s="7"/>
      <c r="H153" s="7"/>
      <c r="I153" s="7"/>
      <c r="J153" s="7"/>
      <c r="K153" s="7"/>
      <c r="L153" s="7"/>
      <c r="M153" s="7">
        <v>2</v>
      </c>
      <c r="N153" s="7"/>
      <c r="O153" s="7">
        <v>2</v>
      </c>
    </row>
    <row r="156" spans="1:15" s="176" customFormat="1" x14ac:dyDescent="0.3">
      <c r="A156" s="174" t="s">
        <v>664</v>
      </c>
      <c r="B156" s="174"/>
      <c r="C156" s="174"/>
      <c r="D156" s="174"/>
      <c r="E156" s="174"/>
      <c r="F156" s="175"/>
      <c r="G156" s="174"/>
      <c r="H156" s="174"/>
      <c r="I156" s="174"/>
      <c r="J156" s="174"/>
      <c r="K156" s="174"/>
      <c r="L156" s="174"/>
      <c r="M156" s="174"/>
      <c r="N156" s="61"/>
      <c r="O156" s="61"/>
    </row>
    <row r="157" spans="1:15" x14ac:dyDescent="0.3">
      <c r="A157" s="4" t="s">
        <v>27</v>
      </c>
      <c r="B157" s="4" t="s">
        <v>29</v>
      </c>
      <c r="C157" s="4" t="s">
        <v>28</v>
      </c>
      <c r="D157" s="4" t="s">
        <v>30</v>
      </c>
      <c r="E157" s="4" t="s">
        <v>31</v>
      </c>
      <c r="F157" s="53" t="s">
        <v>10</v>
      </c>
      <c r="G157" s="4" t="s">
        <v>32</v>
      </c>
      <c r="H157" s="1" t="s">
        <v>33</v>
      </c>
      <c r="I157" s="1" t="s">
        <v>34</v>
      </c>
      <c r="J157" s="4" t="s">
        <v>35</v>
      </c>
      <c r="K157" s="1" t="s">
        <v>316</v>
      </c>
      <c r="L157" s="1" t="s">
        <v>317</v>
      </c>
      <c r="M157" s="2" t="s">
        <v>318</v>
      </c>
      <c r="N157" s="64" t="s">
        <v>34</v>
      </c>
      <c r="O157" s="64" t="s">
        <v>389</v>
      </c>
    </row>
    <row r="158" spans="1:15" x14ac:dyDescent="0.3">
      <c r="A158" s="5" t="s">
        <v>467</v>
      </c>
      <c r="C158" s="5" t="s">
        <v>159</v>
      </c>
      <c r="D158" s="5">
        <v>590</v>
      </c>
      <c r="E158" s="5">
        <v>26082</v>
      </c>
      <c r="F158" s="21">
        <v>2077.3887</v>
      </c>
      <c r="G158" s="5" t="s">
        <v>160</v>
      </c>
      <c r="H158" s="5" t="s">
        <v>513</v>
      </c>
      <c r="I158" s="5" t="s">
        <v>364</v>
      </c>
      <c r="J158" s="5" t="s">
        <v>37</v>
      </c>
      <c r="K158" s="5">
        <v>44</v>
      </c>
      <c r="L158" s="5">
        <v>165</v>
      </c>
      <c r="M158" s="5" t="s">
        <v>576</v>
      </c>
    </row>
    <row r="160" spans="1:15" x14ac:dyDescent="0.3">
      <c r="A160" s="5" t="s">
        <v>468</v>
      </c>
      <c r="C160" s="5" t="s">
        <v>159</v>
      </c>
      <c r="D160" s="5">
        <v>1515</v>
      </c>
      <c r="E160" s="5">
        <v>3727</v>
      </c>
      <c r="F160" s="21">
        <v>115.60469999999999</v>
      </c>
      <c r="G160" s="5" t="s">
        <v>161</v>
      </c>
      <c r="H160" s="5" t="s">
        <v>513</v>
      </c>
      <c r="I160" s="5" t="s">
        <v>621</v>
      </c>
      <c r="J160" s="5" t="s">
        <v>37</v>
      </c>
      <c r="K160" s="5">
        <v>49</v>
      </c>
      <c r="L160" s="5">
        <v>165</v>
      </c>
      <c r="M160" s="5" t="s">
        <v>577</v>
      </c>
    </row>
    <row r="162" spans="1:15" x14ac:dyDescent="0.3">
      <c r="A162" s="7">
        <v>2</v>
      </c>
      <c r="B162" s="7"/>
      <c r="C162" s="7"/>
      <c r="D162" s="7"/>
      <c r="E162" s="7"/>
      <c r="F162" s="54">
        <f>SUM(F158:F161)</f>
        <v>2192.9933999999998</v>
      </c>
      <c r="G162" s="7"/>
      <c r="H162" s="7"/>
      <c r="I162" s="7"/>
      <c r="J162" s="7"/>
      <c r="K162" s="7"/>
      <c r="L162" s="7"/>
      <c r="M162" s="7">
        <v>2</v>
      </c>
      <c r="N162" s="7"/>
      <c r="O162" s="7"/>
    </row>
    <row r="165" spans="1:15" s="176" customFormat="1" x14ac:dyDescent="0.3">
      <c r="A165" s="174" t="s">
        <v>5</v>
      </c>
      <c r="B165" s="174"/>
      <c r="C165" s="174"/>
      <c r="D165" s="174"/>
      <c r="E165" s="174"/>
      <c r="F165" s="175"/>
      <c r="G165" s="174"/>
      <c r="H165" s="174"/>
      <c r="I165" s="174"/>
      <c r="J165" s="174"/>
      <c r="K165" s="174"/>
      <c r="L165" s="174"/>
      <c r="M165" s="174"/>
      <c r="N165" s="61"/>
      <c r="O165" s="61"/>
    </row>
    <row r="166" spans="1:15" x14ac:dyDescent="0.3">
      <c r="A166" s="4" t="s">
        <v>27</v>
      </c>
      <c r="B166" s="4" t="s">
        <v>29</v>
      </c>
      <c r="C166" s="4" t="s">
        <v>28</v>
      </c>
      <c r="D166" s="4" t="s">
        <v>30</v>
      </c>
      <c r="E166" s="4" t="s">
        <v>31</v>
      </c>
      <c r="F166" s="53" t="s">
        <v>10</v>
      </c>
      <c r="G166" s="4" t="s">
        <v>32</v>
      </c>
      <c r="H166" s="1" t="s">
        <v>33</v>
      </c>
      <c r="I166" s="1" t="s">
        <v>34</v>
      </c>
      <c r="J166" s="4" t="s">
        <v>35</v>
      </c>
      <c r="K166" s="1" t="s">
        <v>316</v>
      </c>
      <c r="L166" s="1" t="s">
        <v>317</v>
      </c>
      <c r="M166" s="2" t="s">
        <v>318</v>
      </c>
      <c r="N166" s="64" t="s">
        <v>34</v>
      </c>
      <c r="O166" s="64" t="s">
        <v>389</v>
      </c>
    </row>
    <row r="167" spans="1:15" x14ac:dyDescent="0.3">
      <c r="A167" s="5" t="s">
        <v>469</v>
      </c>
      <c r="C167" s="5" t="s">
        <v>213</v>
      </c>
      <c r="D167" s="5">
        <v>662</v>
      </c>
      <c r="E167" s="5">
        <v>9004</v>
      </c>
      <c r="F167" s="21">
        <v>639.15530000000001</v>
      </c>
      <c r="G167" s="5" t="s">
        <v>214</v>
      </c>
      <c r="H167" s="3" t="s">
        <v>526</v>
      </c>
      <c r="I167" s="5" t="s">
        <v>605</v>
      </c>
      <c r="J167" s="5" t="s">
        <v>365</v>
      </c>
      <c r="K167" s="5">
        <v>220</v>
      </c>
      <c r="L167" s="5">
        <v>750</v>
      </c>
      <c r="M167" s="5" t="s">
        <v>667</v>
      </c>
    </row>
    <row r="168" spans="1:15" x14ac:dyDescent="0.3">
      <c r="G168" s="5" t="s">
        <v>215</v>
      </c>
      <c r="H168" s="3"/>
    </row>
    <row r="169" spans="1:15" x14ac:dyDescent="0.3">
      <c r="G169" s="5" t="s">
        <v>216</v>
      </c>
      <c r="H169" s="3"/>
    </row>
    <row r="170" spans="1:15" x14ac:dyDescent="0.3">
      <c r="G170" s="5" t="s">
        <v>217</v>
      </c>
      <c r="H170" s="3"/>
    </row>
    <row r="171" spans="1:15" x14ac:dyDescent="0.3">
      <c r="A171" s="5" t="s">
        <v>470</v>
      </c>
      <c r="C171" s="5" t="s">
        <v>213</v>
      </c>
      <c r="D171" s="5">
        <v>1125</v>
      </c>
      <c r="E171" s="5">
        <v>10138</v>
      </c>
      <c r="F171" s="21">
        <v>423.47590000000002</v>
      </c>
      <c r="G171" s="5" t="s">
        <v>225</v>
      </c>
      <c r="H171" s="3" t="s">
        <v>526</v>
      </c>
      <c r="I171" s="5" t="s">
        <v>366</v>
      </c>
      <c r="J171" s="5" t="s">
        <v>365</v>
      </c>
      <c r="K171" s="5">
        <v>168</v>
      </c>
      <c r="L171" s="5">
        <v>750</v>
      </c>
      <c r="M171" s="5" t="s">
        <v>668</v>
      </c>
    </row>
    <row r="172" spans="1:15" x14ac:dyDescent="0.3">
      <c r="G172" s="5" t="s">
        <v>226</v>
      </c>
      <c r="H172" s="3"/>
    </row>
    <row r="173" spans="1:15" x14ac:dyDescent="0.3">
      <c r="G173" s="5" t="s">
        <v>227</v>
      </c>
      <c r="H173" s="3"/>
    </row>
    <row r="174" spans="1:15" x14ac:dyDescent="0.3">
      <c r="A174" s="5" t="s">
        <v>471</v>
      </c>
      <c r="C174" s="5" t="s">
        <v>213</v>
      </c>
      <c r="D174" s="5">
        <v>4117</v>
      </c>
      <c r="E174" s="5">
        <v>37013</v>
      </c>
      <c r="F174" s="21">
        <v>422.47629999999998</v>
      </c>
      <c r="G174" s="5" t="s">
        <v>218</v>
      </c>
      <c r="H174" s="3" t="s">
        <v>526</v>
      </c>
      <c r="I174" s="5" t="s">
        <v>367</v>
      </c>
      <c r="J174" s="5" t="s">
        <v>365</v>
      </c>
      <c r="K174" s="5">
        <v>377</v>
      </c>
      <c r="L174" s="5">
        <v>750</v>
      </c>
      <c r="M174" s="5" t="s">
        <v>669</v>
      </c>
    </row>
    <row r="175" spans="1:15" x14ac:dyDescent="0.3">
      <c r="G175" s="5" t="s">
        <v>219</v>
      </c>
    </row>
    <row r="176" spans="1:15" x14ac:dyDescent="0.3">
      <c r="G176" s="5" t="s">
        <v>220</v>
      </c>
    </row>
    <row r="177" spans="1:15" x14ac:dyDescent="0.3">
      <c r="G177" s="5" t="s">
        <v>221</v>
      </c>
    </row>
    <row r="178" spans="1:15" x14ac:dyDescent="0.3">
      <c r="G178" s="5" t="s">
        <v>222</v>
      </c>
    </row>
    <row r="179" spans="1:15" x14ac:dyDescent="0.3">
      <c r="G179" s="5" t="s">
        <v>223</v>
      </c>
    </row>
    <row r="180" spans="1:15" x14ac:dyDescent="0.3">
      <c r="G180" s="5" t="s">
        <v>224</v>
      </c>
    </row>
    <row r="181" spans="1:15" x14ac:dyDescent="0.3">
      <c r="A181" s="7">
        <v>3</v>
      </c>
      <c r="B181" s="7"/>
      <c r="C181" s="7"/>
      <c r="D181" s="7"/>
      <c r="E181" s="7"/>
      <c r="F181" s="54">
        <f>SUM(F167:F180)</f>
        <v>1485.1075000000001</v>
      </c>
      <c r="G181" s="7"/>
      <c r="H181" s="7"/>
      <c r="I181" s="7"/>
      <c r="J181" s="7"/>
      <c r="K181" s="7"/>
      <c r="L181" s="7"/>
      <c r="M181" s="7">
        <v>3</v>
      </c>
      <c r="N181" s="7"/>
      <c r="O181" s="7"/>
    </row>
    <row r="184" spans="1:15" s="176" customFormat="1" x14ac:dyDescent="0.3">
      <c r="A184" s="174" t="s">
        <v>625</v>
      </c>
      <c r="B184" s="174"/>
      <c r="C184" s="174"/>
      <c r="D184" s="174"/>
      <c r="E184" s="174"/>
      <c r="F184" s="175"/>
      <c r="G184" s="174"/>
      <c r="H184" s="174"/>
      <c r="I184" s="174"/>
      <c r="J184" s="174"/>
      <c r="K184" s="174"/>
      <c r="L184" s="174"/>
      <c r="M184" s="174"/>
      <c r="N184" s="61"/>
      <c r="O184" s="61"/>
    </row>
    <row r="185" spans="1:15" x14ac:dyDescent="0.3">
      <c r="A185" s="4" t="s">
        <v>27</v>
      </c>
      <c r="B185" s="4" t="s">
        <v>29</v>
      </c>
      <c r="C185" s="4" t="s">
        <v>28</v>
      </c>
      <c r="D185" s="4" t="s">
        <v>30</v>
      </c>
      <c r="E185" s="4" t="s">
        <v>31</v>
      </c>
      <c r="F185" s="53" t="s">
        <v>10</v>
      </c>
      <c r="G185" s="4" t="s">
        <v>32</v>
      </c>
      <c r="H185" s="1" t="s">
        <v>33</v>
      </c>
      <c r="I185" s="1" t="s">
        <v>34</v>
      </c>
      <c r="J185" s="4" t="s">
        <v>35</v>
      </c>
      <c r="K185" s="1" t="s">
        <v>316</v>
      </c>
      <c r="L185" s="1" t="s">
        <v>317</v>
      </c>
      <c r="M185" s="2" t="s">
        <v>318</v>
      </c>
      <c r="N185" s="64" t="s">
        <v>34</v>
      </c>
      <c r="O185" s="64" t="s">
        <v>389</v>
      </c>
    </row>
    <row r="186" spans="1:15" x14ac:dyDescent="0.3">
      <c r="A186" s="5" t="s">
        <v>472</v>
      </c>
      <c r="C186" s="5" t="s">
        <v>162</v>
      </c>
      <c r="D186" s="5">
        <v>855</v>
      </c>
      <c r="E186" s="5">
        <v>20995</v>
      </c>
      <c r="F186" s="21">
        <v>1153.9277999999999</v>
      </c>
      <c r="G186" s="5" t="s">
        <v>164</v>
      </c>
      <c r="H186" s="5" t="s">
        <v>514</v>
      </c>
      <c r="I186" s="5" t="s">
        <v>368</v>
      </c>
      <c r="J186" s="5" t="s">
        <v>163</v>
      </c>
      <c r="K186" s="5">
        <v>158</v>
      </c>
      <c r="L186" s="5">
        <v>158</v>
      </c>
      <c r="M186" s="5" t="s">
        <v>637</v>
      </c>
      <c r="N186" s="5" t="s">
        <v>330</v>
      </c>
      <c r="O186" s="5">
        <v>16</v>
      </c>
    </row>
    <row r="187" spans="1:15" x14ac:dyDescent="0.3">
      <c r="G187" s="5" t="s">
        <v>165</v>
      </c>
    </row>
    <row r="188" spans="1:15" x14ac:dyDescent="0.3">
      <c r="G188" s="5" t="s">
        <v>166</v>
      </c>
    </row>
    <row r="189" spans="1:15" x14ac:dyDescent="0.3">
      <c r="A189" s="5" t="s">
        <v>473</v>
      </c>
      <c r="C189" s="5" t="s">
        <v>170</v>
      </c>
      <c r="D189" s="5">
        <v>603</v>
      </c>
      <c r="E189" s="5">
        <v>825</v>
      </c>
      <c r="F189" s="21">
        <v>64.293300000000002</v>
      </c>
      <c r="G189" s="5" t="s">
        <v>167</v>
      </c>
      <c r="H189" s="5" t="s">
        <v>515</v>
      </c>
      <c r="I189" s="5" t="s">
        <v>369</v>
      </c>
      <c r="J189" s="5" t="s">
        <v>163</v>
      </c>
      <c r="K189" s="5">
        <v>144</v>
      </c>
      <c r="L189" s="5">
        <v>158</v>
      </c>
      <c r="M189" s="5" t="s">
        <v>638</v>
      </c>
      <c r="N189" s="5" t="s">
        <v>330</v>
      </c>
      <c r="O189" s="5">
        <v>17</v>
      </c>
    </row>
    <row r="190" spans="1:15" x14ac:dyDescent="0.3">
      <c r="G190" s="5" t="s">
        <v>168</v>
      </c>
    </row>
    <row r="191" spans="1:15" x14ac:dyDescent="0.3">
      <c r="G191" s="5" t="s">
        <v>169</v>
      </c>
    </row>
    <row r="192" spans="1:15" x14ac:dyDescent="0.3">
      <c r="A192" s="5" t="s">
        <v>474</v>
      </c>
      <c r="C192" s="5" t="s">
        <v>171</v>
      </c>
      <c r="D192" s="5">
        <v>380</v>
      </c>
      <c r="E192" s="5">
        <v>82</v>
      </c>
      <c r="F192" s="21">
        <v>10.140499999999999</v>
      </c>
      <c r="G192" s="5" t="s">
        <v>173</v>
      </c>
      <c r="H192" s="5" t="s">
        <v>527</v>
      </c>
      <c r="I192" s="5" t="s">
        <v>370</v>
      </c>
      <c r="J192" s="5" t="s">
        <v>172</v>
      </c>
      <c r="K192" s="5">
        <v>84</v>
      </c>
      <c r="L192" s="5">
        <v>158</v>
      </c>
      <c r="M192" s="5" t="s">
        <v>639</v>
      </c>
    </row>
    <row r="193" spans="1:15" x14ac:dyDescent="0.3">
      <c r="G193" s="5" t="s">
        <v>174</v>
      </c>
    </row>
    <row r="194" spans="1:15" x14ac:dyDescent="0.3">
      <c r="A194" s="5" t="s">
        <v>475</v>
      </c>
      <c r="C194" s="5" t="s">
        <v>175</v>
      </c>
      <c r="D194" s="5">
        <v>347</v>
      </c>
      <c r="E194" s="5">
        <v>74</v>
      </c>
      <c r="F194" s="21">
        <v>10.0215</v>
      </c>
      <c r="G194" s="5" t="s">
        <v>177</v>
      </c>
      <c r="H194" s="5" t="s">
        <v>528</v>
      </c>
      <c r="I194" s="5" t="s">
        <v>371</v>
      </c>
      <c r="J194" s="5" t="s">
        <v>176</v>
      </c>
      <c r="K194" s="5">
        <v>80</v>
      </c>
      <c r="L194" s="5">
        <v>186</v>
      </c>
      <c r="M194" s="5" t="s">
        <v>640</v>
      </c>
    </row>
    <row r="195" spans="1:15" x14ac:dyDescent="0.3">
      <c r="G195" s="5" t="s">
        <v>178</v>
      </c>
    </row>
    <row r="196" spans="1:15" x14ac:dyDescent="0.3">
      <c r="A196" s="7">
        <v>4</v>
      </c>
      <c r="B196" s="7"/>
      <c r="C196" s="7"/>
      <c r="D196" s="7"/>
      <c r="E196" s="7"/>
      <c r="F196" s="54">
        <f>SUM(F186:F195)</f>
        <v>1238.3831</v>
      </c>
      <c r="G196" s="7"/>
      <c r="H196" s="7"/>
      <c r="I196" s="7"/>
      <c r="J196" s="7"/>
      <c r="K196" s="7"/>
      <c r="L196" s="7"/>
      <c r="M196" s="7">
        <v>4</v>
      </c>
      <c r="N196" s="7"/>
      <c r="O196" s="7">
        <v>2</v>
      </c>
    </row>
    <row r="199" spans="1:15" s="176" customFormat="1" x14ac:dyDescent="0.3">
      <c r="A199" s="174" t="s">
        <v>6</v>
      </c>
      <c r="B199" s="174"/>
      <c r="C199" s="174"/>
      <c r="D199" s="174"/>
      <c r="E199" s="174"/>
      <c r="F199" s="175"/>
      <c r="G199" s="174"/>
      <c r="H199" s="174"/>
      <c r="I199" s="174"/>
      <c r="J199" s="174"/>
      <c r="K199" s="174"/>
      <c r="L199" s="174"/>
      <c r="M199" s="174"/>
      <c r="N199" s="61"/>
      <c r="O199" s="61"/>
    </row>
    <row r="200" spans="1:15" x14ac:dyDescent="0.3">
      <c r="A200" s="4" t="s">
        <v>27</v>
      </c>
      <c r="B200" s="4" t="s">
        <v>29</v>
      </c>
      <c r="C200" s="4" t="s">
        <v>28</v>
      </c>
      <c r="D200" s="4" t="s">
        <v>30</v>
      </c>
      <c r="E200" s="4" t="s">
        <v>31</v>
      </c>
      <c r="F200" s="53" t="s">
        <v>10</v>
      </c>
      <c r="G200" s="4" t="s">
        <v>32</v>
      </c>
      <c r="H200" s="1" t="s">
        <v>33</v>
      </c>
      <c r="I200" s="1" t="s">
        <v>34</v>
      </c>
      <c r="J200" s="4" t="s">
        <v>35</v>
      </c>
      <c r="K200" s="1" t="s">
        <v>316</v>
      </c>
      <c r="L200" s="1" t="s">
        <v>317</v>
      </c>
      <c r="M200" s="2" t="s">
        <v>318</v>
      </c>
      <c r="N200" s="64" t="s">
        <v>34</v>
      </c>
      <c r="O200" s="64" t="s">
        <v>389</v>
      </c>
    </row>
    <row r="201" spans="1:15" x14ac:dyDescent="0.3">
      <c r="A201" s="5" t="s">
        <v>476</v>
      </c>
      <c r="C201" s="5" t="s">
        <v>529</v>
      </c>
      <c r="D201" s="5">
        <v>1009</v>
      </c>
      <c r="E201" s="5">
        <v>12521</v>
      </c>
      <c r="F201" s="21">
        <v>583.14520000000005</v>
      </c>
      <c r="G201" s="5" t="s">
        <v>229</v>
      </c>
      <c r="H201" s="3" t="s">
        <v>531</v>
      </c>
      <c r="I201" s="11" t="s">
        <v>530</v>
      </c>
      <c r="J201" s="5" t="s">
        <v>48</v>
      </c>
      <c r="K201" s="5">
        <v>142</v>
      </c>
      <c r="L201" s="5">
        <v>84</v>
      </c>
      <c r="M201" s="5" t="s">
        <v>578</v>
      </c>
      <c r="N201" s="5" t="s">
        <v>330</v>
      </c>
      <c r="O201" s="5">
        <v>18</v>
      </c>
    </row>
    <row r="202" spans="1:15" x14ac:dyDescent="0.3">
      <c r="G202" s="5" t="s">
        <v>230</v>
      </c>
      <c r="H202" s="3"/>
    </row>
    <row r="203" spans="1:15" x14ac:dyDescent="0.3">
      <c r="G203" s="5" t="s">
        <v>231</v>
      </c>
      <c r="H203" s="3"/>
    </row>
    <row r="204" spans="1:15" x14ac:dyDescent="0.3">
      <c r="A204" s="5" t="s">
        <v>477</v>
      </c>
      <c r="C204" s="5" t="s">
        <v>373</v>
      </c>
      <c r="D204" s="5">
        <v>816</v>
      </c>
      <c r="E204" s="5">
        <v>1532</v>
      </c>
      <c r="F204" s="21">
        <v>88.226200000000006</v>
      </c>
      <c r="G204" s="5" t="s">
        <v>232</v>
      </c>
      <c r="H204" s="3" t="s">
        <v>532</v>
      </c>
      <c r="I204" s="5" t="s">
        <v>372</v>
      </c>
      <c r="J204" s="5" t="s">
        <v>228</v>
      </c>
      <c r="K204" s="5">
        <v>141</v>
      </c>
      <c r="L204" s="5">
        <v>141</v>
      </c>
      <c r="M204" s="5" t="s">
        <v>579</v>
      </c>
      <c r="N204" s="5" t="s">
        <v>330</v>
      </c>
      <c r="O204" s="5">
        <v>19</v>
      </c>
    </row>
    <row r="205" spans="1:15" x14ac:dyDescent="0.3">
      <c r="G205" s="5" t="s">
        <v>233</v>
      </c>
      <c r="H205" s="3"/>
    </row>
    <row r="206" spans="1:15" x14ac:dyDescent="0.3">
      <c r="G206" s="5" t="s">
        <v>234</v>
      </c>
      <c r="H206" s="3"/>
    </row>
    <row r="207" spans="1:15" x14ac:dyDescent="0.3">
      <c r="A207" s="5" t="s">
        <v>478</v>
      </c>
      <c r="C207" s="5" t="s">
        <v>388</v>
      </c>
      <c r="D207" s="5">
        <v>1245</v>
      </c>
      <c r="E207" s="5">
        <v>1663</v>
      </c>
      <c r="F207" s="21">
        <v>62.77</v>
      </c>
      <c r="G207" s="5" t="s">
        <v>237</v>
      </c>
      <c r="H207" s="3" t="s">
        <v>533</v>
      </c>
      <c r="I207" s="5" t="s">
        <v>374</v>
      </c>
      <c r="J207" s="5" t="s">
        <v>48</v>
      </c>
      <c r="K207" s="5">
        <v>135</v>
      </c>
      <c r="L207" s="5">
        <v>171</v>
      </c>
      <c r="M207" s="5" t="s">
        <v>580</v>
      </c>
    </row>
    <row r="208" spans="1:15" x14ac:dyDescent="0.3">
      <c r="G208" s="5" t="s">
        <v>238</v>
      </c>
      <c r="H208" s="3"/>
    </row>
    <row r="209" spans="1:15" x14ac:dyDescent="0.3">
      <c r="G209" s="5" t="s">
        <v>239</v>
      </c>
      <c r="H209" s="3"/>
    </row>
    <row r="210" spans="1:15" x14ac:dyDescent="0.3">
      <c r="A210" s="5" t="s">
        <v>479</v>
      </c>
      <c r="C210" s="5" t="s">
        <v>535</v>
      </c>
      <c r="D210" s="5">
        <v>919</v>
      </c>
      <c r="E210" s="5">
        <v>362</v>
      </c>
      <c r="F210" s="21">
        <v>18.5107</v>
      </c>
      <c r="G210" s="5" t="s">
        <v>235</v>
      </c>
      <c r="H210" s="3" t="s">
        <v>536</v>
      </c>
      <c r="I210" s="5" t="s">
        <v>534</v>
      </c>
      <c r="J210" s="5" t="s">
        <v>48</v>
      </c>
      <c r="K210" s="5">
        <v>102</v>
      </c>
      <c r="L210" s="5">
        <v>234</v>
      </c>
      <c r="M210" s="5" t="s">
        <v>581</v>
      </c>
    </row>
    <row r="211" spans="1:15" x14ac:dyDescent="0.3">
      <c r="G211" s="5" t="s">
        <v>236</v>
      </c>
    </row>
    <row r="212" spans="1:15" x14ac:dyDescent="0.3">
      <c r="A212" s="7">
        <v>4</v>
      </c>
      <c r="B212" s="7"/>
      <c r="C212" s="7"/>
      <c r="D212" s="7"/>
      <c r="E212" s="7"/>
      <c r="F212" s="54">
        <f>SUM(F201:F211)</f>
        <v>752.65210000000002</v>
      </c>
      <c r="G212" s="7"/>
      <c r="H212" s="7"/>
      <c r="I212" s="7"/>
      <c r="J212" s="7"/>
      <c r="K212" s="7"/>
      <c r="L212" s="7"/>
      <c r="M212" s="7">
        <v>4</v>
      </c>
      <c r="N212" s="7"/>
      <c r="O212" s="7">
        <v>2</v>
      </c>
    </row>
    <row r="215" spans="1:15" s="176" customFormat="1" x14ac:dyDescent="0.3">
      <c r="A215" s="174" t="s">
        <v>322</v>
      </c>
      <c r="B215" s="174"/>
      <c r="C215" s="174"/>
      <c r="D215" s="174"/>
      <c r="E215" s="174"/>
      <c r="F215" s="175"/>
      <c r="G215" s="174"/>
      <c r="H215" s="174"/>
      <c r="I215" s="174"/>
      <c r="J215" s="174"/>
      <c r="K215" s="174"/>
      <c r="L215" s="174"/>
      <c r="M215" s="174"/>
      <c r="N215" s="61"/>
      <c r="O215" s="61"/>
    </row>
    <row r="216" spans="1:15" x14ac:dyDescent="0.3">
      <c r="A216" s="4" t="s">
        <v>27</v>
      </c>
      <c r="B216" s="4" t="s">
        <v>29</v>
      </c>
      <c r="C216" s="4" t="s">
        <v>28</v>
      </c>
      <c r="D216" s="4" t="s">
        <v>30</v>
      </c>
      <c r="E216" s="4" t="s">
        <v>31</v>
      </c>
      <c r="F216" s="53" t="s">
        <v>10</v>
      </c>
      <c r="G216" s="4" t="s">
        <v>32</v>
      </c>
      <c r="H216" s="1" t="s">
        <v>33</v>
      </c>
      <c r="I216" s="1" t="s">
        <v>34</v>
      </c>
      <c r="J216" s="4" t="s">
        <v>35</v>
      </c>
      <c r="K216" s="1" t="s">
        <v>316</v>
      </c>
      <c r="L216" s="1" t="s">
        <v>317</v>
      </c>
      <c r="M216" s="2" t="s">
        <v>318</v>
      </c>
      <c r="N216" s="64" t="s">
        <v>34</v>
      </c>
      <c r="O216" s="64" t="s">
        <v>389</v>
      </c>
    </row>
    <row r="217" spans="1:15" x14ac:dyDescent="0.3">
      <c r="A217" s="5" t="s">
        <v>480</v>
      </c>
      <c r="C217" s="5" t="s">
        <v>131</v>
      </c>
      <c r="D217" s="5">
        <v>2442</v>
      </c>
      <c r="E217" s="5">
        <v>24953</v>
      </c>
      <c r="F217" s="21">
        <v>480.18209999999999</v>
      </c>
      <c r="G217" s="5" t="s">
        <v>132</v>
      </c>
      <c r="H217" s="5" t="s">
        <v>611</v>
      </c>
      <c r="I217" s="5" t="s">
        <v>385</v>
      </c>
      <c r="J217" s="5" t="s">
        <v>37</v>
      </c>
      <c r="K217" s="5">
        <v>514</v>
      </c>
      <c r="L217" s="5">
        <v>449</v>
      </c>
      <c r="M217" s="5" t="s">
        <v>582</v>
      </c>
      <c r="N217" s="5" t="s">
        <v>330</v>
      </c>
      <c r="O217" s="5">
        <v>20</v>
      </c>
    </row>
    <row r="218" spans="1:15" x14ac:dyDescent="0.3">
      <c r="G218" s="5" t="s">
        <v>133</v>
      </c>
    </row>
    <row r="219" spans="1:15" x14ac:dyDescent="0.3">
      <c r="G219" s="5" t="s">
        <v>134</v>
      </c>
    </row>
    <row r="220" spans="1:15" x14ac:dyDescent="0.3">
      <c r="G220" s="5" t="s">
        <v>135</v>
      </c>
    </row>
    <row r="221" spans="1:15" x14ac:dyDescent="0.3">
      <c r="G221" s="5" t="s">
        <v>136</v>
      </c>
    </row>
    <row r="222" spans="1:15" x14ac:dyDescent="0.3">
      <c r="G222" s="5" t="s">
        <v>137</v>
      </c>
    </row>
    <row r="223" spans="1:15" x14ac:dyDescent="0.3">
      <c r="G223" s="5" t="s">
        <v>138</v>
      </c>
    </row>
    <row r="224" spans="1:15" x14ac:dyDescent="0.3">
      <c r="G224" s="5" t="s">
        <v>139</v>
      </c>
    </row>
    <row r="225" spans="1:16" x14ac:dyDescent="0.3">
      <c r="G225" s="5" t="s">
        <v>140</v>
      </c>
    </row>
    <row r="226" spans="1:16" x14ac:dyDescent="0.3">
      <c r="A226" s="7">
        <v>1</v>
      </c>
      <c r="B226" s="7"/>
      <c r="C226" s="7"/>
      <c r="D226" s="7"/>
      <c r="E226" s="7"/>
      <c r="F226" s="54">
        <f>SUM(F217:F225)</f>
        <v>480.18209999999999</v>
      </c>
      <c r="G226" s="7"/>
      <c r="H226" s="7"/>
      <c r="I226" s="7"/>
      <c r="J226" s="7"/>
      <c r="K226" s="7"/>
      <c r="L226" s="7"/>
      <c r="M226" s="7">
        <v>1</v>
      </c>
      <c r="N226" s="7"/>
      <c r="O226" s="7">
        <v>1</v>
      </c>
    </row>
    <row r="229" spans="1:16" s="176" customFormat="1" x14ac:dyDescent="0.3">
      <c r="A229" s="174" t="s">
        <v>2</v>
      </c>
      <c r="B229" s="174"/>
      <c r="C229" s="174"/>
      <c r="D229" s="174"/>
      <c r="E229" s="174"/>
      <c r="F229" s="175"/>
      <c r="G229" s="174"/>
      <c r="H229" s="174"/>
      <c r="I229" s="174"/>
      <c r="J229" s="174"/>
      <c r="K229" s="174"/>
      <c r="L229" s="174"/>
      <c r="M229" s="174"/>
      <c r="N229" s="61"/>
      <c r="O229" s="61"/>
    </row>
    <row r="230" spans="1:16" x14ac:dyDescent="0.3">
      <c r="A230" s="4" t="s">
        <v>27</v>
      </c>
      <c r="B230" s="4" t="s">
        <v>29</v>
      </c>
      <c r="C230" s="4" t="s">
        <v>28</v>
      </c>
      <c r="D230" s="4" t="s">
        <v>30</v>
      </c>
      <c r="E230" s="4" t="s">
        <v>31</v>
      </c>
      <c r="F230" s="53" t="s">
        <v>10</v>
      </c>
      <c r="G230" s="4" t="s">
        <v>32</v>
      </c>
      <c r="H230" s="1" t="s">
        <v>33</v>
      </c>
      <c r="I230" s="1" t="s">
        <v>34</v>
      </c>
      <c r="J230" s="4" t="s">
        <v>35</v>
      </c>
      <c r="K230" s="1" t="s">
        <v>316</v>
      </c>
      <c r="L230" s="1" t="s">
        <v>317</v>
      </c>
      <c r="M230" s="2" t="s">
        <v>318</v>
      </c>
      <c r="N230" s="64" t="s">
        <v>34</v>
      </c>
      <c r="O230" s="64" t="s">
        <v>389</v>
      </c>
    </row>
    <row r="231" spans="1:16" x14ac:dyDescent="0.3">
      <c r="A231" s="5" t="s">
        <v>481</v>
      </c>
      <c r="C231" s="5" t="s">
        <v>608</v>
      </c>
      <c r="D231" s="5">
        <v>1631</v>
      </c>
      <c r="E231" s="5">
        <v>16481</v>
      </c>
      <c r="F231" s="21">
        <v>474.85219999999998</v>
      </c>
      <c r="G231" s="5" t="s">
        <v>179</v>
      </c>
      <c r="H231" s="5" t="s">
        <v>609</v>
      </c>
      <c r="I231" s="5" t="s">
        <v>610</v>
      </c>
      <c r="J231" s="5" t="s">
        <v>47</v>
      </c>
      <c r="K231" s="5">
        <v>190</v>
      </c>
      <c r="L231" s="5">
        <v>108</v>
      </c>
      <c r="M231" s="5" t="s">
        <v>583</v>
      </c>
      <c r="N231" s="5" t="s">
        <v>330</v>
      </c>
      <c r="O231" s="5">
        <v>21</v>
      </c>
    </row>
    <row r="232" spans="1:16" x14ac:dyDescent="0.3">
      <c r="G232" s="5" t="s">
        <v>180</v>
      </c>
    </row>
    <row r="233" spans="1:16" x14ac:dyDescent="0.3">
      <c r="G233" s="5" t="s">
        <v>181</v>
      </c>
    </row>
    <row r="234" spans="1:16" x14ac:dyDescent="0.3">
      <c r="G234" s="5" t="s">
        <v>182</v>
      </c>
    </row>
    <row r="235" spans="1:16" x14ac:dyDescent="0.3">
      <c r="A235" s="7">
        <v>1</v>
      </c>
      <c r="B235" s="7"/>
      <c r="C235" s="7"/>
      <c r="D235" s="7"/>
      <c r="E235" s="7"/>
      <c r="F235" s="54">
        <f>SUM(F231:F234)</f>
        <v>474.85219999999998</v>
      </c>
      <c r="G235" s="7"/>
      <c r="H235" s="7"/>
      <c r="I235" s="7"/>
      <c r="J235" s="7"/>
      <c r="K235" s="7"/>
      <c r="L235" s="7"/>
      <c r="M235" s="7">
        <v>1</v>
      </c>
      <c r="N235" s="7"/>
      <c r="O235" s="7">
        <v>1</v>
      </c>
    </row>
    <row r="236" spans="1:16" x14ac:dyDescent="0.3">
      <c r="N236" s="3"/>
      <c r="O236" s="3"/>
    </row>
    <row r="238" spans="1:16" s="176" customFormat="1" x14ac:dyDescent="0.3">
      <c r="A238" s="174" t="s">
        <v>325</v>
      </c>
      <c r="B238" s="174"/>
      <c r="C238" s="174"/>
      <c r="D238" s="174"/>
      <c r="E238" s="174"/>
      <c r="F238" s="175"/>
      <c r="G238" s="174"/>
      <c r="H238" s="174"/>
      <c r="I238" s="174"/>
      <c r="J238" s="174"/>
      <c r="K238" s="174"/>
      <c r="L238" s="174"/>
      <c r="M238" s="174"/>
      <c r="N238" s="61"/>
      <c r="O238" s="61"/>
    </row>
    <row r="239" spans="1:16" x14ac:dyDescent="0.3">
      <c r="A239" s="4" t="s">
        <v>27</v>
      </c>
      <c r="B239" s="4" t="s">
        <v>29</v>
      </c>
      <c r="C239" s="4" t="s">
        <v>28</v>
      </c>
      <c r="D239" s="4" t="s">
        <v>30</v>
      </c>
      <c r="E239" s="4" t="s">
        <v>31</v>
      </c>
      <c r="F239" s="53" t="s">
        <v>10</v>
      </c>
      <c r="G239" s="4" t="s">
        <v>32</v>
      </c>
      <c r="H239" s="1" t="s">
        <v>33</v>
      </c>
      <c r="I239" s="1" t="s">
        <v>34</v>
      </c>
      <c r="J239" s="4" t="s">
        <v>35</v>
      </c>
      <c r="K239" s="1" t="s">
        <v>316</v>
      </c>
      <c r="L239" s="1" t="s">
        <v>317</v>
      </c>
      <c r="M239" s="2" t="s">
        <v>318</v>
      </c>
      <c r="N239" s="64" t="s">
        <v>34</v>
      </c>
      <c r="O239" s="64" t="s">
        <v>389</v>
      </c>
    </row>
    <row r="240" spans="1:16" x14ac:dyDescent="0.3">
      <c r="A240" s="5" t="s">
        <v>482</v>
      </c>
      <c r="C240" s="5" t="s">
        <v>375</v>
      </c>
      <c r="D240" s="5">
        <v>3389</v>
      </c>
      <c r="E240" s="5">
        <v>30885</v>
      </c>
      <c r="F240" s="21">
        <v>428.25740000000002</v>
      </c>
      <c r="G240" s="5" t="s">
        <v>184</v>
      </c>
      <c r="H240" s="3" t="s">
        <v>612</v>
      </c>
      <c r="I240" s="5" t="s">
        <v>614</v>
      </c>
      <c r="J240" s="5" t="s">
        <v>613</v>
      </c>
      <c r="K240" s="5">
        <v>850</v>
      </c>
      <c r="L240" s="5">
        <v>853</v>
      </c>
      <c r="M240" s="5" t="s">
        <v>584</v>
      </c>
      <c r="N240" s="5" t="s">
        <v>330</v>
      </c>
      <c r="O240" s="5">
        <v>22</v>
      </c>
      <c r="P240" s="103"/>
    </row>
    <row r="241" spans="1:16" x14ac:dyDescent="0.3">
      <c r="G241" s="5" t="s">
        <v>185</v>
      </c>
      <c r="H241" s="3"/>
    </row>
    <row r="242" spans="1:16" x14ac:dyDescent="0.3">
      <c r="G242" s="5" t="s">
        <v>186</v>
      </c>
      <c r="H242" s="3"/>
    </row>
    <row r="243" spans="1:16" x14ac:dyDescent="0.3">
      <c r="G243" s="5" t="s">
        <v>187</v>
      </c>
      <c r="H243" s="3"/>
    </row>
    <row r="244" spans="1:16" x14ac:dyDescent="0.3">
      <c r="G244" s="5" t="s">
        <v>188</v>
      </c>
      <c r="H244" s="3"/>
    </row>
    <row r="245" spans="1:16" x14ac:dyDescent="0.3">
      <c r="G245" s="5" t="s">
        <v>189</v>
      </c>
      <c r="H245" s="3"/>
    </row>
    <row r="246" spans="1:16" x14ac:dyDescent="0.3">
      <c r="G246" s="5" t="s">
        <v>190</v>
      </c>
      <c r="H246" s="3"/>
    </row>
    <row r="247" spans="1:16" x14ac:dyDescent="0.3">
      <c r="G247" s="5" t="s">
        <v>191</v>
      </c>
      <c r="H247" s="3"/>
    </row>
    <row r="248" spans="1:16" x14ac:dyDescent="0.3">
      <c r="G248" s="5" t="s">
        <v>192</v>
      </c>
      <c r="H248" s="3"/>
    </row>
    <row r="249" spans="1:16" x14ac:dyDescent="0.3">
      <c r="G249" s="5" t="s">
        <v>193</v>
      </c>
      <c r="H249" s="3"/>
    </row>
    <row r="250" spans="1:16" x14ac:dyDescent="0.3">
      <c r="G250" s="5" t="s">
        <v>194</v>
      </c>
      <c r="H250" s="3"/>
    </row>
    <row r="251" spans="1:16" x14ac:dyDescent="0.3">
      <c r="G251" s="5" t="s">
        <v>195</v>
      </c>
      <c r="H251" s="3"/>
    </row>
    <row r="252" spans="1:16" x14ac:dyDescent="0.3">
      <c r="G252" s="5" t="s">
        <v>196</v>
      </c>
      <c r="H252" s="3"/>
    </row>
    <row r="253" spans="1:16" x14ac:dyDescent="0.3">
      <c r="G253" s="5" t="s">
        <v>197</v>
      </c>
      <c r="H253" s="3"/>
    </row>
    <row r="254" spans="1:16" x14ac:dyDescent="0.3">
      <c r="G254" s="5" t="s">
        <v>198</v>
      </c>
      <c r="H254" s="3"/>
    </row>
    <row r="255" spans="1:16" x14ac:dyDescent="0.3">
      <c r="A255" s="5" t="s">
        <v>483</v>
      </c>
      <c r="C255" s="5" t="s">
        <v>375</v>
      </c>
      <c r="D255" s="5">
        <v>1281</v>
      </c>
      <c r="E255" s="5">
        <v>988</v>
      </c>
      <c r="F255" s="21">
        <v>36.244</v>
      </c>
      <c r="G255" s="5" t="s">
        <v>199</v>
      </c>
      <c r="H255" s="3" t="s">
        <v>612</v>
      </c>
      <c r="I255" s="5" t="s">
        <v>615</v>
      </c>
      <c r="J255" s="5" t="s">
        <v>613</v>
      </c>
      <c r="K255" s="5">
        <v>156</v>
      </c>
      <c r="L255" s="5">
        <v>853</v>
      </c>
      <c r="M255" s="5" t="s">
        <v>585</v>
      </c>
      <c r="P255" s="103"/>
    </row>
    <row r="256" spans="1:16" x14ac:dyDescent="0.3">
      <c r="G256" s="5" t="s">
        <v>200</v>
      </c>
    </row>
    <row r="257" spans="1:15" x14ac:dyDescent="0.3">
      <c r="G257" s="5" t="s">
        <v>201</v>
      </c>
    </row>
    <row r="258" spans="1:15" x14ac:dyDescent="0.3">
      <c r="A258" s="7">
        <v>2</v>
      </c>
      <c r="B258" s="7"/>
      <c r="C258" s="7"/>
      <c r="D258" s="7"/>
      <c r="E258" s="7"/>
      <c r="F258" s="54">
        <f>SUM(F240:F257)</f>
        <v>464.50139999999999</v>
      </c>
      <c r="G258" s="7"/>
      <c r="H258" s="7"/>
      <c r="I258" s="7"/>
      <c r="J258" s="7"/>
      <c r="K258" s="7"/>
      <c r="L258" s="7"/>
      <c r="M258" s="7">
        <v>2</v>
      </c>
      <c r="N258" s="7"/>
      <c r="O258" s="7">
        <v>1</v>
      </c>
    </row>
    <row r="261" spans="1:15" s="176" customFormat="1" x14ac:dyDescent="0.3">
      <c r="A261" s="174" t="s">
        <v>631</v>
      </c>
      <c r="B261" s="174"/>
      <c r="C261" s="174"/>
      <c r="D261" s="174"/>
      <c r="E261" s="174"/>
      <c r="F261" s="175"/>
      <c r="G261" s="174"/>
      <c r="H261" s="174"/>
      <c r="I261" s="174"/>
      <c r="J261" s="174"/>
      <c r="K261" s="174"/>
      <c r="L261" s="174"/>
      <c r="M261" s="174"/>
      <c r="N261" s="61"/>
      <c r="O261" s="61"/>
    </row>
    <row r="262" spans="1:15" x14ac:dyDescent="0.3">
      <c r="A262" s="4" t="s">
        <v>27</v>
      </c>
      <c r="B262" s="4" t="s">
        <v>29</v>
      </c>
      <c r="C262" s="4" t="s">
        <v>28</v>
      </c>
      <c r="D262" s="4" t="s">
        <v>30</v>
      </c>
      <c r="E262" s="4" t="s">
        <v>31</v>
      </c>
      <c r="F262" s="53" t="s">
        <v>10</v>
      </c>
      <c r="G262" s="4" t="s">
        <v>32</v>
      </c>
      <c r="H262" s="1" t="s">
        <v>33</v>
      </c>
      <c r="I262" s="1" t="s">
        <v>34</v>
      </c>
      <c r="J262" s="4" t="s">
        <v>35</v>
      </c>
      <c r="K262" s="1" t="s">
        <v>316</v>
      </c>
      <c r="L262" s="1" t="s">
        <v>317</v>
      </c>
      <c r="M262" s="2" t="s">
        <v>318</v>
      </c>
      <c r="N262" s="64" t="s">
        <v>34</v>
      </c>
      <c r="O262" s="64" t="s">
        <v>389</v>
      </c>
    </row>
    <row r="263" spans="1:15" x14ac:dyDescent="0.3">
      <c r="A263" s="5" t="s">
        <v>484</v>
      </c>
      <c r="C263" s="5" t="s">
        <v>404</v>
      </c>
      <c r="D263" s="5">
        <v>1485</v>
      </c>
      <c r="E263" s="5">
        <v>2654</v>
      </c>
      <c r="F263" s="5">
        <v>83.985299999999995</v>
      </c>
      <c r="G263" s="5" t="s">
        <v>396</v>
      </c>
      <c r="H263" s="5" t="s">
        <v>541</v>
      </c>
      <c r="I263" s="5" t="s">
        <v>405</v>
      </c>
      <c r="J263" s="5" t="s">
        <v>284</v>
      </c>
      <c r="K263" s="5">
        <v>429</v>
      </c>
      <c r="L263" s="5">
        <v>989</v>
      </c>
      <c r="M263" s="5" t="s">
        <v>586</v>
      </c>
    </row>
    <row r="264" spans="1:15" x14ac:dyDescent="0.3">
      <c r="G264" s="5" t="s">
        <v>397</v>
      </c>
    </row>
    <row r="265" spans="1:15" x14ac:dyDescent="0.3">
      <c r="G265" s="5" t="s">
        <v>398</v>
      </c>
    </row>
    <row r="266" spans="1:15" x14ac:dyDescent="0.3">
      <c r="G266" s="5" t="s">
        <v>399</v>
      </c>
    </row>
    <row r="267" spans="1:15" x14ac:dyDescent="0.3">
      <c r="G267" s="5" t="s">
        <v>400</v>
      </c>
    </row>
    <row r="268" spans="1:15" x14ac:dyDescent="0.3">
      <c r="G268" s="5" t="s">
        <v>401</v>
      </c>
    </row>
    <row r="269" spans="1:15" x14ac:dyDescent="0.3">
      <c r="G269" s="5" t="s">
        <v>402</v>
      </c>
      <c r="H269" s="3"/>
    </row>
    <row r="270" spans="1:15" x14ac:dyDescent="0.3">
      <c r="G270" s="5" t="s">
        <v>403</v>
      </c>
      <c r="H270" s="3"/>
    </row>
    <row r="271" spans="1:15" x14ac:dyDescent="0.3">
      <c r="A271" s="5" t="s">
        <v>485</v>
      </c>
      <c r="C271" s="5" t="s">
        <v>406</v>
      </c>
      <c r="D271" s="5">
        <v>1812</v>
      </c>
      <c r="E271" s="5">
        <v>608</v>
      </c>
      <c r="F271" s="5">
        <v>15.767899999999999</v>
      </c>
      <c r="G271" s="5" t="s">
        <v>407</v>
      </c>
      <c r="H271" s="3" t="s">
        <v>542</v>
      </c>
      <c r="I271" s="5" t="s">
        <v>417</v>
      </c>
      <c r="J271" s="5" t="s">
        <v>48</v>
      </c>
      <c r="K271" s="5">
        <v>589</v>
      </c>
      <c r="L271" s="5">
        <v>567</v>
      </c>
      <c r="M271" s="5" t="s">
        <v>587</v>
      </c>
    </row>
    <row r="272" spans="1:15" x14ac:dyDescent="0.3">
      <c r="G272" s="5" t="s">
        <v>408</v>
      </c>
      <c r="H272" s="3"/>
    </row>
    <row r="273" spans="1:15" x14ac:dyDescent="0.3">
      <c r="G273" s="5" t="s">
        <v>409</v>
      </c>
      <c r="H273" s="3"/>
    </row>
    <row r="274" spans="1:15" x14ac:dyDescent="0.3">
      <c r="G274" s="5" t="s">
        <v>410</v>
      </c>
      <c r="H274" s="3"/>
    </row>
    <row r="275" spans="1:15" x14ac:dyDescent="0.3">
      <c r="G275" s="5" t="s">
        <v>411</v>
      </c>
      <c r="H275" s="3"/>
    </row>
    <row r="276" spans="1:15" x14ac:dyDescent="0.3">
      <c r="G276" s="5" t="s">
        <v>412</v>
      </c>
      <c r="H276" s="3"/>
    </row>
    <row r="277" spans="1:15" x14ac:dyDescent="0.3">
      <c r="G277" s="5" t="s">
        <v>413</v>
      </c>
      <c r="H277" s="3"/>
    </row>
    <row r="278" spans="1:15" x14ac:dyDescent="0.3">
      <c r="G278" s="5" t="s">
        <v>414</v>
      </c>
      <c r="H278" s="3"/>
    </row>
    <row r="279" spans="1:15" x14ac:dyDescent="0.3">
      <c r="G279" s="5" t="s">
        <v>415</v>
      </c>
      <c r="H279" s="3"/>
    </row>
    <row r="280" spans="1:15" x14ac:dyDescent="0.3">
      <c r="G280" s="5" t="s">
        <v>416</v>
      </c>
      <c r="H280" s="3"/>
      <c r="N280" s="6"/>
    </row>
    <row r="281" spans="1:15" x14ac:dyDescent="0.3">
      <c r="A281" s="7">
        <v>2</v>
      </c>
      <c r="B281" s="7"/>
      <c r="C281" s="7"/>
      <c r="D281" s="7"/>
      <c r="E281" s="7"/>
      <c r="F281" s="54">
        <f>SUM(F263:F280)</f>
        <v>99.753199999999993</v>
      </c>
      <c r="G281" s="7"/>
      <c r="H281" s="7"/>
      <c r="I281" s="7"/>
      <c r="J281" s="7"/>
      <c r="K281" s="7"/>
      <c r="L281" s="7"/>
      <c r="M281" s="7">
        <v>2</v>
      </c>
      <c r="N281" s="7"/>
      <c r="O281" s="7"/>
    </row>
    <row r="284" spans="1:15" s="176" customFormat="1" x14ac:dyDescent="0.3">
      <c r="A284" s="174" t="s">
        <v>632</v>
      </c>
      <c r="B284" s="174"/>
      <c r="C284" s="174"/>
      <c r="D284" s="174"/>
      <c r="E284" s="174"/>
      <c r="F284" s="175"/>
      <c r="G284" s="174"/>
      <c r="H284" s="174"/>
      <c r="I284" s="174"/>
      <c r="J284" s="174"/>
      <c r="K284" s="174"/>
      <c r="L284" s="174"/>
      <c r="M284" s="174"/>
      <c r="N284" s="61"/>
      <c r="O284" s="61"/>
    </row>
    <row r="285" spans="1:15" x14ac:dyDescent="0.3">
      <c r="A285" s="4" t="s">
        <v>27</v>
      </c>
      <c r="B285" s="4" t="s">
        <v>29</v>
      </c>
      <c r="C285" s="4" t="s">
        <v>28</v>
      </c>
      <c r="D285" s="4" t="s">
        <v>30</v>
      </c>
      <c r="E285" s="4" t="s">
        <v>31</v>
      </c>
      <c r="F285" s="53" t="s">
        <v>10</v>
      </c>
      <c r="G285" s="4" t="s">
        <v>32</v>
      </c>
      <c r="H285" s="1" t="s">
        <v>33</v>
      </c>
      <c r="I285" s="1" t="s">
        <v>34</v>
      </c>
      <c r="J285" s="4" t="s">
        <v>35</v>
      </c>
      <c r="K285" s="1" t="s">
        <v>316</v>
      </c>
      <c r="L285" s="1" t="s">
        <v>317</v>
      </c>
      <c r="M285" s="2" t="s">
        <v>318</v>
      </c>
      <c r="N285" s="64" t="s">
        <v>34</v>
      </c>
      <c r="O285" s="64" t="s">
        <v>389</v>
      </c>
    </row>
    <row r="286" spans="1:15" x14ac:dyDescent="0.3">
      <c r="A286" s="5" t="s">
        <v>486</v>
      </c>
      <c r="C286" s="5" t="s">
        <v>152</v>
      </c>
      <c r="D286" s="5">
        <v>1236</v>
      </c>
      <c r="E286" s="5">
        <v>3209</v>
      </c>
      <c r="F286" s="21">
        <v>122.0057</v>
      </c>
      <c r="G286" s="5" t="s">
        <v>154</v>
      </c>
      <c r="H286" s="5" t="s">
        <v>516</v>
      </c>
      <c r="I286" s="5" t="s">
        <v>376</v>
      </c>
      <c r="J286" s="5" t="s">
        <v>153</v>
      </c>
      <c r="K286" s="5">
        <v>256</v>
      </c>
      <c r="L286" s="5">
        <v>265</v>
      </c>
      <c r="M286" s="5" t="s">
        <v>588</v>
      </c>
      <c r="N286" s="5" t="s">
        <v>330</v>
      </c>
      <c r="O286" s="5">
        <v>23</v>
      </c>
    </row>
    <row r="287" spans="1:15" x14ac:dyDescent="0.3">
      <c r="G287" s="5" t="s">
        <v>155</v>
      </c>
    </row>
    <row r="288" spans="1:15" x14ac:dyDescent="0.3">
      <c r="G288" s="5" t="s">
        <v>156</v>
      </c>
    </row>
    <row r="289" spans="1:15" x14ac:dyDescent="0.3">
      <c r="G289" s="5" t="s">
        <v>157</v>
      </c>
    </row>
    <row r="290" spans="1:15" x14ac:dyDescent="0.3">
      <c r="G290" s="5" t="s">
        <v>158</v>
      </c>
    </row>
    <row r="291" spans="1:15" x14ac:dyDescent="0.3">
      <c r="A291" s="7">
        <v>1</v>
      </c>
      <c r="B291" s="7"/>
      <c r="C291" s="7"/>
      <c r="D291" s="7"/>
      <c r="E291" s="7"/>
      <c r="F291" s="54">
        <f>SUM(F286:F290)</f>
        <v>122.0057</v>
      </c>
      <c r="G291" s="7"/>
      <c r="H291" s="7"/>
      <c r="I291" s="7"/>
      <c r="J291" s="7"/>
      <c r="K291" s="7"/>
      <c r="L291" s="7"/>
      <c r="M291" s="7">
        <v>1</v>
      </c>
      <c r="N291" s="7"/>
      <c r="O291" s="7">
        <v>1</v>
      </c>
    </row>
    <row r="294" spans="1:15" s="176" customFormat="1" x14ac:dyDescent="0.3">
      <c r="A294" s="174" t="s">
        <v>633</v>
      </c>
      <c r="B294" s="174"/>
      <c r="C294" s="174"/>
      <c r="D294" s="174"/>
      <c r="E294" s="174"/>
      <c r="F294" s="175"/>
      <c r="G294" s="174"/>
      <c r="H294" s="174"/>
      <c r="I294" s="174"/>
      <c r="J294" s="174"/>
      <c r="K294" s="174"/>
      <c r="L294" s="174"/>
      <c r="M294" s="174"/>
      <c r="N294" s="61"/>
      <c r="O294" s="61"/>
    </row>
    <row r="295" spans="1:15" x14ac:dyDescent="0.3">
      <c r="A295" s="4" t="s">
        <v>27</v>
      </c>
      <c r="B295" s="4" t="s">
        <v>29</v>
      </c>
      <c r="C295" s="4" t="s">
        <v>28</v>
      </c>
      <c r="D295" s="4" t="s">
        <v>30</v>
      </c>
      <c r="E295" s="4" t="s">
        <v>31</v>
      </c>
      <c r="F295" s="53" t="s">
        <v>10</v>
      </c>
      <c r="G295" s="4" t="s">
        <v>32</v>
      </c>
      <c r="H295" s="1" t="s">
        <v>33</v>
      </c>
      <c r="I295" s="1" t="s">
        <v>34</v>
      </c>
      <c r="J295" s="4" t="s">
        <v>35</v>
      </c>
      <c r="K295" s="1" t="s">
        <v>316</v>
      </c>
      <c r="L295" s="1" t="s">
        <v>317</v>
      </c>
      <c r="M295" s="2" t="s">
        <v>318</v>
      </c>
      <c r="N295" s="64" t="s">
        <v>34</v>
      </c>
      <c r="O295" s="64" t="s">
        <v>389</v>
      </c>
    </row>
    <row r="296" spans="1:15" x14ac:dyDescent="0.3">
      <c r="A296" s="3" t="s">
        <v>487</v>
      </c>
      <c r="B296" s="3"/>
      <c r="C296" s="3" t="s">
        <v>240</v>
      </c>
      <c r="D296" s="3">
        <v>359</v>
      </c>
      <c r="E296" s="3">
        <v>261</v>
      </c>
      <c r="F296" s="46">
        <v>34.164499999999997</v>
      </c>
      <c r="G296" s="3" t="s">
        <v>242</v>
      </c>
      <c r="H296" s="3" t="s">
        <v>517</v>
      </c>
      <c r="I296" s="178" t="s">
        <v>622</v>
      </c>
      <c r="J296" s="3" t="s">
        <v>241</v>
      </c>
      <c r="K296" s="3">
        <v>67</v>
      </c>
      <c r="L296" s="3">
        <v>75</v>
      </c>
      <c r="M296" s="3" t="s">
        <v>589</v>
      </c>
      <c r="N296" s="3" t="s">
        <v>330</v>
      </c>
      <c r="O296" s="3">
        <v>24</v>
      </c>
    </row>
    <row r="297" spans="1:15" x14ac:dyDescent="0.3">
      <c r="A297" s="3"/>
      <c r="B297" s="3"/>
      <c r="C297" s="3"/>
      <c r="D297" s="3"/>
      <c r="E297" s="3"/>
      <c r="F297" s="46"/>
      <c r="G297" s="3" t="s">
        <v>243</v>
      </c>
      <c r="H297" s="3"/>
      <c r="I297" s="3"/>
      <c r="J297" s="3"/>
      <c r="K297" s="3"/>
      <c r="L297" s="3"/>
      <c r="M297" s="3"/>
      <c r="N297" s="3"/>
      <c r="O297" s="3"/>
    </row>
    <row r="298" spans="1:15" x14ac:dyDescent="0.3">
      <c r="A298" s="7">
        <v>1</v>
      </c>
      <c r="B298" s="7"/>
      <c r="C298" s="7"/>
      <c r="D298" s="7"/>
      <c r="E298" s="7"/>
      <c r="F298" s="54">
        <f>SUM(F296:F297)</f>
        <v>34.164499999999997</v>
      </c>
      <c r="G298" s="7"/>
      <c r="H298" s="7"/>
      <c r="I298" s="7"/>
      <c r="J298" s="7"/>
      <c r="K298" s="7"/>
      <c r="L298" s="7"/>
      <c r="M298" s="7">
        <v>1</v>
      </c>
      <c r="N298" s="7"/>
      <c r="O298" s="7">
        <v>1</v>
      </c>
    </row>
    <row r="301" spans="1:15" s="176" customFormat="1" x14ac:dyDescent="0.3">
      <c r="A301" s="174" t="s">
        <v>634</v>
      </c>
      <c r="B301" s="174"/>
      <c r="C301" s="174"/>
      <c r="D301" s="174"/>
      <c r="E301" s="174"/>
      <c r="F301" s="175"/>
      <c r="G301" s="174"/>
      <c r="H301" s="174"/>
      <c r="I301" s="174"/>
      <c r="J301" s="174"/>
      <c r="K301" s="174"/>
      <c r="L301" s="174"/>
      <c r="M301" s="174"/>
      <c r="N301" s="61"/>
      <c r="O301" s="61"/>
    </row>
    <row r="302" spans="1:15" x14ac:dyDescent="0.3">
      <c r="A302" s="4" t="s">
        <v>27</v>
      </c>
      <c r="B302" s="4" t="s">
        <v>29</v>
      </c>
      <c r="C302" s="4" t="s">
        <v>28</v>
      </c>
      <c r="D302" s="4" t="s">
        <v>30</v>
      </c>
      <c r="E302" s="4" t="s">
        <v>31</v>
      </c>
      <c r="F302" s="53" t="s">
        <v>10</v>
      </c>
      <c r="G302" s="4" t="s">
        <v>32</v>
      </c>
      <c r="H302" s="1" t="s">
        <v>33</v>
      </c>
      <c r="I302" s="1" t="s">
        <v>34</v>
      </c>
      <c r="J302" s="4" t="s">
        <v>35</v>
      </c>
      <c r="K302" s="1" t="s">
        <v>316</v>
      </c>
      <c r="L302" s="1" t="s">
        <v>317</v>
      </c>
      <c r="M302" s="2" t="s">
        <v>318</v>
      </c>
      <c r="N302" s="64" t="s">
        <v>34</v>
      </c>
      <c r="O302" s="64" t="s">
        <v>389</v>
      </c>
    </row>
    <row r="303" spans="1:15" x14ac:dyDescent="0.3">
      <c r="A303" s="3" t="s">
        <v>488</v>
      </c>
      <c r="B303" s="3"/>
      <c r="C303" s="3" t="s">
        <v>119</v>
      </c>
      <c r="D303" s="3">
        <v>1892</v>
      </c>
      <c r="E303" s="3">
        <v>1280</v>
      </c>
      <c r="F303" s="46">
        <v>31.792000000000002</v>
      </c>
      <c r="G303" s="3" t="s">
        <v>121</v>
      </c>
      <c r="H303" s="3" t="s">
        <v>518</v>
      </c>
      <c r="I303" s="3" t="s">
        <v>377</v>
      </c>
      <c r="J303" s="3" t="s">
        <v>120</v>
      </c>
      <c r="K303" s="3">
        <v>553</v>
      </c>
      <c r="L303" s="3">
        <v>553</v>
      </c>
      <c r="M303" s="3" t="s">
        <v>590</v>
      </c>
      <c r="N303" s="3" t="s">
        <v>330</v>
      </c>
      <c r="O303" s="3">
        <v>25</v>
      </c>
    </row>
    <row r="304" spans="1:15" x14ac:dyDescent="0.3">
      <c r="A304" s="3"/>
      <c r="B304" s="3"/>
      <c r="C304" s="3"/>
      <c r="D304" s="3"/>
      <c r="E304" s="3"/>
      <c r="F304" s="46"/>
      <c r="G304" s="3" t="s">
        <v>122</v>
      </c>
      <c r="H304" s="3"/>
      <c r="I304" s="3"/>
      <c r="J304" s="3"/>
      <c r="K304" s="3"/>
      <c r="L304" s="3"/>
      <c r="M304" s="3"/>
      <c r="N304" s="3"/>
      <c r="O304" s="3"/>
    </row>
    <row r="305" spans="1:15" x14ac:dyDescent="0.3">
      <c r="A305" s="3"/>
      <c r="B305" s="3"/>
      <c r="C305" s="3"/>
      <c r="D305" s="3"/>
      <c r="E305" s="3"/>
      <c r="F305" s="46"/>
      <c r="G305" s="3" t="s">
        <v>123</v>
      </c>
      <c r="H305" s="3"/>
      <c r="I305" s="3"/>
      <c r="J305" s="3"/>
      <c r="K305" s="3"/>
      <c r="L305" s="3"/>
      <c r="M305" s="3"/>
      <c r="N305" s="3"/>
      <c r="O305" s="3"/>
    </row>
    <row r="306" spans="1:15" x14ac:dyDescent="0.3">
      <c r="A306" s="3"/>
      <c r="B306" s="3"/>
      <c r="C306" s="3"/>
      <c r="D306" s="3"/>
      <c r="E306" s="3"/>
      <c r="F306" s="46"/>
      <c r="G306" s="3" t="s">
        <v>124</v>
      </c>
      <c r="H306" s="3"/>
      <c r="I306" s="3"/>
      <c r="J306" s="3"/>
      <c r="K306" s="3"/>
      <c r="L306" s="3"/>
      <c r="M306" s="3"/>
      <c r="N306" s="3"/>
      <c r="O306" s="3"/>
    </row>
    <row r="307" spans="1:15" x14ac:dyDescent="0.3">
      <c r="A307" s="3"/>
      <c r="B307" s="3"/>
      <c r="C307" s="3"/>
      <c r="D307" s="3"/>
      <c r="E307" s="3"/>
      <c r="F307" s="46"/>
      <c r="G307" s="3" t="s">
        <v>125</v>
      </c>
      <c r="H307" s="3"/>
      <c r="I307" s="3"/>
      <c r="J307" s="3"/>
      <c r="K307" s="3"/>
      <c r="L307" s="3"/>
      <c r="M307" s="3"/>
      <c r="N307" s="3"/>
      <c r="O307" s="3"/>
    </row>
    <row r="308" spans="1:15" x14ac:dyDescent="0.3">
      <c r="A308" s="3"/>
      <c r="B308" s="3"/>
      <c r="C308" s="3"/>
      <c r="D308" s="3"/>
      <c r="E308" s="3"/>
      <c r="F308" s="46"/>
      <c r="G308" s="3" t="s">
        <v>126</v>
      </c>
      <c r="H308" s="3"/>
      <c r="I308" s="3"/>
      <c r="J308" s="3"/>
      <c r="K308" s="3"/>
      <c r="L308" s="3"/>
      <c r="M308" s="3"/>
      <c r="N308" s="3"/>
      <c r="O308" s="3"/>
    </row>
    <row r="309" spans="1:15" x14ac:dyDescent="0.3">
      <c r="A309" s="3"/>
      <c r="B309" s="3"/>
      <c r="C309" s="3"/>
      <c r="D309" s="3"/>
      <c r="E309" s="3"/>
      <c r="F309" s="46"/>
      <c r="G309" s="3" t="s">
        <v>127</v>
      </c>
      <c r="H309" s="3"/>
      <c r="I309" s="3"/>
      <c r="J309" s="3"/>
      <c r="K309" s="3"/>
      <c r="L309" s="3"/>
      <c r="M309" s="3"/>
      <c r="N309" s="3"/>
      <c r="O309" s="3"/>
    </row>
    <row r="310" spans="1:15" x14ac:dyDescent="0.3">
      <c r="A310" s="3"/>
      <c r="B310" s="3"/>
      <c r="C310" s="3"/>
      <c r="D310" s="3"/>
      <c r="E310" s="3"/>
      <c r="F310" s="46"/>
      <c r="G310" s="3" t="s">
        <v>128</v>
      </c>
      <c r="H310" s="3"/>
      <c r="I310" s="3"/>
      <c r="J310" s="3"/>
      <c r="K310" s="3"/>
      <c r="L310" s="3"/>
      <c r="M310" s="3"/>
      <c r="N310" s="3"/>
      <c r="O310" s="3"/>
    </row>
    <row r="311" spans="1:15" x14ac:dyDescent="0.3">
      <c r="A311" s="3"/>
      <c r="B311" s="3"/>
      <c r="C311" s="3"/>
      <c r="D311" s="3"/>
      <c r="E311" s="3"/>
      <c r="F311" s="46"/>
      <c r="G311" s="3" t="s">
        <v>129</v>
      </c>
      <c r="H311" s="3"/>
      <c r="I311" s="3"/>
      <c r="J311" s="3"/>
      <c r="K311" s="3"/>
      <c r="L311" s="3"/>
      <c r="M311" s="3"/>
      <c r="N311" s="3"/>
      <c r="O311" s="3"/>
    </row>
    <row r="312" spans="1:15" x14ac:dyDescent="0.3">
      <c r="A312" s="3"/>
      <c r="B312" s="3"/>
      <c r="C312" s="3"/>
      <c r="D312" s="3"/>
      <c r="E312" s="3"/>
      <c r="F312" s="46"/>
      <c r="G312" s="3" t="s">
        <v>130</v>
      </c>
      <c r="H312" s="3"/>
      <c r="I312" s="3"/>
      <c r="J312" s="3"/>
      <c r="K312" s="3"/>
      <c r="L312" s="3"/>
      <c r="M312" s="3"/>
      <c r="N312" s="3"/>
      <c r="O312" s="3"/>
    </row>
    <row r="313" spans="1:15" x14ac:dyDescent="0.3">
      <c r="A313" s="7">
        <v>1</v>
      </c>
      <c r="B313" s="7"/>
      <c r="C313" s="7"/>
      <c r="D313" s="7"/>
      <c r="E313" s="7"/>
      <c r="F313" s="54">
        <f>SUM(F303:F312)</f>
        <v>31.792000000000002</v>
      </c>
      <c r="G313" s="7"/>
      <c r="H313" s="7"/>
      <c r="I313" s="7"/>
      <c r="J313" s="7"/>
      <c r="K313" s="7"/>
      <c r="L313" s="7"/>
      <c r="M313" s="7">
        <v>1</v>
      </c>
      <c r="N313" s="7"/>
      <c r="O313" s="7">
        <v>1</v>
      </c>
    </row>
    <row r="316" spans="1:15" s="176" customFormat="1" x14ac:dyDescent="0.3">
      <c r="A316" s="174" t="s">
        <v>635</v>
      </c>
      <c r="B316" s="174"/>
      <c r="C316" s="174"/>
      <c r="D316" s="174"/>
      <c r="E316" s="174"/>
      <c r="F316" s="175"/>
      <c r="G316" s="174"/>
      <c r="H316" s="174"/>
      <c r="I316" s="174"/>
      <c r="J316" s="174"/>
      <c r="K316" s="174"/>
      <c r="L316" s="174"/>
      <c r="M316" s="174"/>
      <c r="N316" s="61"/>
      <c r="O316" s="61"/>
    </row>
    <row r="317" spans="1:15" x14ac:dyDescent="0.3">
      <c r="A317" s="4" t="s">
        <v>27</v>
      </c>
      <c r="B317" s="4" t="s">
        <v>29</v>
      </c>
      <c r="C317" s="4" t="s">
        <v>28</v>
      </c>
      <c r="D317" s="4" t="s">
        <v>30</v>
      </c>
      <c r="E317" s="4" t="s">
        <v>31</v>
      </c>
      <c r="F317" s="53" t="s">
        <v>10</v>
      </c>
      <c r="G317" s="4" t="s">
        <v>32</v>
      </c>
      <c r="H317" s="1" t="s">
        <v>33</v>
      </c>
      <c r="I317" s="1" t="s">
        <v>34</v>
      </c>
      <c r="J317" s="4" t="s">
        <v>35</v>
      </c>
      <c r="K317" s="1" t="s">
        <v>316</v>
      </c>
      <c r="L317" s="1" t="s">
        <v>317</v>
      </c>
      <c r="M317" s="2" t="s">
        <v>318</v>
      </c>
      <c r="N317" s="64" t="s">
        <v>34</v>
      </c>
      <c r="O317" s="64" t="s">
        <v>389</v>
      </c>
    </row>
    <row r="318" spans="1:15" x14ac:dyDescent="0.3">
      <c r="A318" s="5" t="s">
        <v>489</v>
      </c>
      <c r="C318" s="5" t="s">
        <v>281</v>
      </c>
      <c r="D318" s="5">
        <v>607</v>
      </c>
      <c r="E318" s="5">
        <v>209</v>
      </c>
      <c r="F318" s="21">
        <v>16.180299999999999</v>
      </c>
      <c r="G318" s="5" t="s">
        <v>285</v>
      </c>
      <c r="H318" s="5" t="s">
        <v>537</v>
      </c>
      <c r="I318" s="5" t="s">
        <v>380</v>
      </c>
      <c r="J318" s="5" t="s">
        <v>282</v>
      </c>
      <c r="K318" s="5">
        <v>201</v>
      </c>
      <c r="L318" s="5">
        <v>559</v>
      </c>
      <c r="M318" s="5" t="s">
        <v>591</v>
      </c>
    </row>
    <row r="319" spans="1:15" x14ac:dyDescent="0.3">
      <c r="G319" s="5" t="s">
        <v>286</v>
      </c>
    </row>
    <row r="320" spans="1:15" x14ac:dyDescent="0.3">
      <c r="G320" s="5" t="s">
        <v>287</v>
      </c>
    </row>
    <row r="321" spans="1:15" x14ac:dyDescent="0.3">
      <c r="G321" s="5" t="s">
        <v>288</v>
      </c>
    </row>
    <row r="322" spans="1:15" x14ac:dyDescent="0.3">
      <c r="A322" s="3" t="s">
        <v>490</v>
      </c>
      <c r="B322" s="3"/>
      <c r="C322" s="3" t="s">
        <v>283</v>
      </c>
      <c r="D322" s="3">
        <v>1695</v>
      </c>
      <c r="E322" s="3">
        <v>371</v>
      </c>
      <c r="F322" s="46">
        <v>10.2857</v>
      </c>
      <c r="G322" s="3" t="s">
        <v>289</v>
      </c>
      <c r="H322" s="3" t="s">
        <v>519</v>
      </c>
      <c r="I322" s="3" t="s">
        <v>381</v>
      </c>
      <c r="J322" s="3" t="s">
        <v>183</v>
      </c>
      <c r="K322" s="3">
        <v>239</v>
      </c>
      <c r="L322" s="3">
        <v>588</v>
      </c>
      <c r="M322" s="3" t="s">
        <v>592</v>
      </c>
      <c r="N322" s="3"/>
      <c r="O322" s="3"/>
    </row>
    <row r="323" spans="1:15" x14ac:dyDescent="0.3">
      <c r="A323" s="3"/>
      <c r="B323" s="3"/>
      <c r="C323" s="3"/>
      <c r="D323" s="3"/>
      <c r="E323" s="3"/>
      <c r="F323" s="46"/>
      <c r="G323" s="3" t="s">
        <v>290</v>
      </c>
      <c r="H323" s="3"/>
      <c r="I323" s="3"/>
      <c r="J323" s="3"/>
      <c r="K323" s="3"/>
      <c r="L323" s="3"/>
      <c r="M323" s="3"/>
      <c r="N323" s="3"/>
      <c r="O323" s="3"/>
    </row>
    <row r="324" spans="1:15" x14ac:dyDescent="0.3">
      <c r="A324" s="3"/>
      <c r="B324" s="3"/>
      <c r="C324" s="3"/>
      <c r="D324" s="3"/>
      <c r="E324" s="3"/>
      <c r="F324" s="46"/>
      <c r="G324" s="3" t="s">
        <v>291</v>
      </c>
      <c r="H324" s="3"/>
      <c r="I324" s="3"/>
      <c r="J324" s="3"/>
      <c r="K324" s="3"/>
      <c r="L324" s="3"/>
      <c r="M324" s="3"/>
      <c r="N324" s="3"/>
      <c r="O324" s="3"/>
    </row>
    <row r="325" spans="1:15" x14ac:dyDescent="0.3">
      <c r="A325" s="3"/>
      <c r="B325" s="3"/>
      <c r="C325" s="3"/>
      <c r="D325" s="3"/>
      <c r="E325" s="3"/>
      <c r="F325" s="46"/>
      <c r="G325" s="3" t="s">
        <v>292</v>
      </c>
      <c r="H325" s="3"/>
      <c r="I325" s="3"/>
      <c r="J325" s="3"/>
      <c r="K325" s="3"/>
      <c r="L325" s="3"/>
      <c r="M325" s="3"/>
      <c r="N325" s="3"/>
      <c r="O325" s="3"/>
    </row>
    <row r="326" spans="1:15" x14ac:dyDescent="0.3">
      <c r="A326" s="7">
        <v>2</v>
      </c>
      <c r="B326" s="7"/>
      <c r="C326" s="7"/>
      <c r="D326" s="7"/>
      <c r="E326" s="7"/>
      <c r="F326" s="54">
        <f>SUM(F318:F325)</f>
        <v>26.466000000000001</v>
      </c>
      <c r="G326" s="7"/>
      <c r="H326" s="7"/>
      <c r="I326" s="7"/>
      <c r="J326" s="7"/>
      <c r="K326" s="7"/>
      <c r="L326" s="7"/>
      <c r="M326" s="7">
        <v>2</v>
      </c>
      <c r="N326" s="7"/>
      <c r="O326" s="7"/>
    </row>
    <row r="329" spans="1:15" s="176" customFormat="1" x14ac:dyDescent="0.3">
      <c r="A329" s="174" t="s">
        <v>323</v>
      </c>
      <c r="B329" s="174"/>
      <c r="C329" s="174"/>
      <c r="D329" s="174"/>
      <c r="E329" s="174"/>
      <c r="F329" s="175"/>
      <c r="G329" s="174"/>
      <c r="H329" s="174"/>
      <c r="I329" s="174"/>
      <c r="J329" s="174"/>
      <c r="K329" s="174"/>
      <c r="L329" s="174"/>
      <c r="M329" s="174"/>
      <c r="N329" s="61"/>
      <c r="O329" s="61"/>
    </row>
    <row r="330" spans="1:15" x14ac:dyDescent="0.3">
      <c r="A330" s="4" t="s">
        <v>27</v>
      </c>
      <c r="B330" s="4" t="s">
        <v>29</v>
      </c>
      <c r="C330" s="4" t="s">
        <v>28</v>
      </c>
      <c r="D330" s="4" t="s">
        <v>30</v>
      </c>
      <c r="E330" s="4" t="s">
        <v>31</v>
      </c>
      <c r="F330" s="53" t="s">
        <v>10</v>
      </c>
      <c r="G330" s="4" t="s">
        <v>32</v>
      </c>
      <c r="H330" s="1" t="s">
        <v>33</v>
      </c>
      <c r="I330" s="1" t="s">
        <v>34</v>
      </c>
      <c r="J330" s="4" t="s">
        <v>35</v>
      </c>
      <c r="K330" s="1" t="s">
        <v>316</v>
      </c>
      <c r="L330" s="1" t="s">
        <v>317</v>
      </c>
      <c r="M330" s="2" t="s">
        <v>318</v>
      </c>
      <c r="N330" s="64" t="s">
        <v>34</v>
      </c>
      <c r="O330" s="64" t="s">
        <v>389</v>
      </c>
    </row>
    <row r="331" spans="1:15" x14ac:dyDescent="0.3">
      <c r="A331" s="5" t="s">
        <v>491</v>
      </c>
      <c r="C331" s="5" t="s">
        <v>293</v>
      </c>
      <c r="D331" s="5">
        <v>2641</v>
      </c>
      <c r="E331" s="5">
        <v>2127</v>
      </c>
      <c r="F331" s="21">
        <v>37.846699999999998</v>
      </c>
      <c r="G331" s="5" t="s">
        <v>295</v>
      </c>
      <c r="H331" s="5" t="s">
        <v>538</v>
      </c>
      <c r="I331" s="5" t="s">
        <v>382</v>
      </c>
      <c r="J331" s="5" t="s">
        <v>294</v>
      </c>
      <c r="K331" s="5">
        <v>753</v>
      </c>
      <c r="L331" s="5">
        <v>753</v>
      </c>
      <c r="M331" s="5" t="s">
        <v>593</v>
      </c>
      <c r="N331" s="5" t="s">
        <v>330</v>
      </c>
      <c r="O331" s="5">
        <v>26</v>
      </c>
    </row>
    <row r="332" spans="1:15" x14ac:dyDescent="0.3">
      <c r="G332" s="5" t="s">
        <v>296</v>
      </c>
    </row>
    <row r="333" spans="1:15" x14ac:dyDescent="0.3">
      <c r="G333" s="5" t="s">
        <v>297</v>
      </c>
    </row>
    <row r="334" spans="1:15" x14ac:dyDescent="0.3">
      <c r="G334" s="5" t="s">
        <v>298</v>
      </c>
    </row>
    <row r="335" spans="1:15" x14ac:dyDescent="0.3">
      <c r="G335" s="5" t="s">
        <v>299</v>
      </c>
    </row>
    <row r="336" spans="1:15" x14ac:dyDescent="0.3">
      <c r="G336" s="5" t="s">
        <v>300</v>
      </c>
    </row>
    <row r="337" spans="1:15" x14ac:dyDescent="0.3">
      <c r="G337" s="5" t="s">
        <v>301</v>
      </c>
    </row>
    <row r="338" spans="1:15" x14ac:dyDescent="0.3">
      <c r="G338" s="5" t="s">
        <v>302</v>
      </c>
    </row>
    <row r="339" spans="1:15" x14ac:dyDescent="0.3">
      <c r="G339" s="5" t="s">
        <v>303</v>
      </c>
    </row>
    <row r="340" spans="1:15" x14ac:dyDescent="0.3">
      <c r="G340" s="5" t="s">
        <v>304</v>
      </c>
    </row>
    <row r="341" spans="1:15" x14ac:dyDescent="0.3">
      <c r="G341" s="5" t="s">
        <v>305</v>
      </c>
    </row>
    <row r="342" spans="1:15" x14ac:dyDescent="0.3">
      <c r="G342" s="5" t="s">
        <v>306</v>
      </c>
    </row>
    <row r="343" spans="1:15" x14ac:dyDescent="0.3">
      <c r="G343" s="5" t="s">
        <v>307</v>
      </c>
    </row>
    <row r="344" spans="1:15" x14ac:dyDescent="0.3">
      <c r="A344" s="7">
        <v>1</v>
      </c>
      <c r="B344" s="7"/>
      <c r="C344" s="7"/>
      <c r="D344" s="7"/>
      <c r="E344" s="7"/>
      <c r="F344" s="54">
        <f>SUM(F331:F343)</f>
        <v>37.846699999999998</v>
      </c>
      <c r="G344" s="7"/>
      <c r="H344" s="7"/>
      <c r="I344" s="7"/>
      <c r="J344" s="7"/>
      <c r="K344" s="7"/>
      <c r="L344" s="7"/>
      <c r="M344" s="7">
        <v>1</v>
      </c>
      <c r="N344" s="7"/>
      <c r="O344" s="7">
        <v>1</v>
      </c>
    </row>
    <row r="347" spans="1:15" s="176" customFormat="1" x14ac:dyDescent="0.3">
      <c r="A347" s="174" t="s">
        <v>636</v>
      </c>
      <c r="B347" s="174"/>
      <c r="C347" s="174"/>
      <c r="D347" s="174"/>
      <c r="E347" s="174"/>
      <c r="F347" s="175"/>
      <c r="G347" s="174"/>
      <c r="H347" s="174"/>
      <c r="I347" s="174"/>
      <c r="J347" s="174"/>
      <c r="K347" s="174"/>
      <c r="L347" s="174"/>
      <c r="M347" s="174"/>
      <c r="N347" s="61"/>
      <c r="O347" s="61"/>
    </row>
    <row r="348" spans="1:15" x14ac:dyDescent="0.3">
      <c r="A348" s="4" t="s">
        <v>27</v>
      </c>
      <c r="B348" s="4" t="s">
        <v>29</v>
      </c>
      <c r="C348" s="4" t="s">
        <v>28</v>
      </c>
      <c r="D348" s="4" t="s">
        <v>30</v>
      </c>
      <c r="E348" s="4" t="s">
        <v>31</v>
      </c>
      <c r="F348" s="53" t="s">
        <v>10</v>
      </c>
      <c r="G348" s="4" t="s">
        <v>32</v>
      </c>
      <c r="H348" s="1" t="s">
        <v>33</v>
      </c>
      <c r="I348" s="1" t="s">
        <v>34</v>
      </c>
      <c r="J348" s="4" t="s">
        <v>35</v>
      </c>
      <c r="K348" s="1" t="s">
        <v>316</v>
      </c>
      <c r="L348" s="1" t="s">
        <v>317</v>
      </c>
      <c r="M348" s="2" t="s">
        <v>318</v>
      </c>
      <c r="N348" s="64" t="s">
        <v>34</v>
      </c>
      <c r="O348" s="64" t="s">
        <v>389</v>
      </c>
    </row>
    <row r="349" spans="1:15" x14ac:dyDescent="0.3">
      <c r="A349" s="5" t="s">
        <v>492</v>
      </c>
      <c r="C349" s="5" t="s">
        <v>662</v>
      </c>
      <c r="D349" s="5">
        <v>4988</v>
      </c>
      <c r="E349" s="5">
        <v>1069</v>
      </c>
      <c r="F349" s="21">
        <v>10.071199999999999</v>
      </c>
      <c r="G349" s="5" t="s">
        <v>308</v>
      </c>
      <c r="H349" s="3" t="s">
        <v>539</v>
      </c>
      <c r="I349" s="5" t="s">
        <v>383</v>
      </c>
      <c r="J349" s="5" t="s">
        <v>48</v>
      </c>
      <c r="K349" s="5">
        <v>425</v>
      </c>
      <c r="L349" s="5">
        <v>1232</v>
      </c>
      <c r="M349" s="5" t="s">
        <v>594</v>
      </c>
    </row>
    <row r="350" spans="1:15" x14ac:dyDescent="0.3">
      <c r="G350" s="5" t="s">
        <v>309</v>
      </c>
      <c r="H350" s="3"/>
    </row>
    <row r="351" spans="1:15" x14ac:dyDescent="0.3">
      <c r="G351" s="5" t="s">
        <v>310</v>
      </c>
      <c r="H351" s="3"/>
    </row>
    <row r="352" spans="1:15" x14ac:dyDescent="0.3">
      <c r="G352" s="5" t="s">
        <v>311</v>
      </c>
    </row>
    <row r="353" spans="1:15" x14ac:dyDescent="0.3">
      <c r="G353" s="5" t="s">
        <v>312</v>
      </c>
    </row>
    <row r="354" spans="1:15" x14ac:dyDescent="0.3">
      <c r="G354" s="5" t="s">
        <v>313</v>
      </c>
    </row>
    <row r="355" spans="1:15" x14ac:dyDescent="0.3">
      <c r="G355" s="5" t="s">
        <v>314</v>
      </c>
    </row>
    <row r="356" spans="1:15" x14ac:dyDescent="0.3">
      <c r="G356" s="5" t="s">
        <v>315</v>
      </c>
    </row>
    <row r="357" spans="1:15" x14ac:dyDescent="0.3">
      <c r="A357" s="7">
        <v>1</v>
      </c>
      <c r="B357" s="7"/>
      <c r="C357" s="7"/>
      <c r="D357" s="7"/>
      <c r="E357" s="7"/>
      <c r="F357" s="54">
        <f>SUM(F349:F356)</f>
        <v>10.071199999999999</v>
      </c>
      <c r="G357" s="7"/>
      <c r="H357" s="7"/>
      <c r="I357" s="7"/>
      <c r="J357" s="7"/>
      <c r="K357" s="7"/>
      <c r="L357" s="7"/>
      <c r="M357" s="7">
        <v>1</v>
      </c>
      <c r="N357" s="7"/>
      <c r="O357" s="7"/>
    </row>
    <row r="360" spans="1:15" s="176" customFormat="1" x14ac:dyDescent="0.3">
      <c r="A360" s="174" t="s">
        <v>324</v>
      </c>
      <c r="B360" s="174"/>
      <c r="C360" s="174"/>
      <c r="D360" s="174"/>
      <c r="E360" s="174"/>
      <c r="F360" s="175"/>
      <c r="G360" s="174"/>
      <c r="H360" s="174"/>
      <c r="I360" s="174"/>
      <c r="J360" s="174"/>
      <c r="K360" s="174"/>
      <c r="L360" s="174"/>
      <c r="M360" s="174"/>
      <c r="N360" s="61"/>
      <c r="O360" s="61"/>
    </row>
    <row r="361" spans="1:15" x14ac:dyDescent="0.3">
      <c r="A361" s="4" t="s">
        <v>27</v>
      </c>
      <c r="B361" s="4" t="s">
        <v>29</v>
      </c>
      <c r="C361" s="4" t="s">
        <v>28</v>
      </c>
      <c r="D361" s="4" t="s">
        <v>30</v>
      </c>
      <c r="E361" s="4" t="s">
        <v>31</v>
      </c>
      <c r="F361" s="53" t="s">
        <v>10</v>
      </c>
      <c r="G361" s="4" t="s">
        <v>32</v>
      </c>
      <c r="H361" s="1" t="s">
        <v>33</v>
      </c>
      <c r="I361" s="1" t="s">
        <v>34</v>
      </c>
      <c r="J361" s="4" t="s">
        <v>35</v>
      </c>
      <c r="K361" s="1" t="s">
        <v>316</v>
      </c>
      <c r="L361" s="1" t="s">
        <v>317</v>
      </c>
      <c r="M361" s="2" t="s">
        <v>318</v>
      </c>
      <c r="N361" s="64" t="s">
        <v>34</v>
      </c>
      <c r="O361" s="64" t="s">
        <v>389</v>
      </c>
    </row>
    <row r="362" spans="1:15" x14ac:dyDescent="0.3">
      <c r="A362" s="5" t="s">
        <v>493</v>
      </c>
      <c r="C362" s="5" t="s">
        <v>202</v>
      </c>
      <c r="D362" s="5">
        <v>2233</v>
      </c>
      <c r="E362" s="5">
        <v>787</v>
      </c>
      <c r="F362" s="21">
        <v>16.562100000000001</v>
      </c>
      <c r="G362" s="5" t="s">
        <v>203</v>
      </c>
      <c r="H362" s="5" t="s">
        <v>520</v>
      </c>
      <c r="I362" s="5" t="s">
        <v>384</v>
      </c>
      <c r="J362" s="5" t="s">
        <v>163</v>
      </c>
      <c r="K362" s="5">
        <v>579</v>
      </c>
      <c r="L362" s="5">
        <v>606</v>
      </c>
      <c r="M362" s="5" t="s">
        <v>595</v>
      </c>
      <c r="N362" s="5" t="s">
        <v>330</v>
      </c>
      <c r="O362" s="5">
        <v>27</v>
      </c>
    </row>
    <row r="363" spans="1:15" x14ac:dyDescent="0.3">
      <c r="G363" s="5" t="s">
        <v>204</v>
      </c>
    </row>
    <row r="364" spans="1:15" x14ac:dyDescent="0.3">
      <c r="G364" s="5" t="s">
        <v>205</v>
      </c>
    </row>
    <row r="365" spans="1:15" x14ac:dyDescent="0.3">
      <c r="G365" s="5" t="s">
        <v>206</v>
      </c>
    </row>
    <row r="366" spans="1:15" x14ac:dyDescent="0.3">
      <c r="G366" s="5" t="s">
        <v>207</v>
      </c>
    </row>
    <row r="367" spans="1:15" x14ac:dyDescent="0.3">
      <c r="G367" s="5" t="s">
        <v>208</v>
      </c>
    </row>
    <row r="368" spans="1:15" x14ac:dyDescent="0.3">
      <c r="G368" s="5" t="s">
        <v>209</v>
      </c>
    </row>
    <row r="369" spans="1:15" x14ac:dyDescent="0.3">
      <c r="G369" s="5" t="s">
        <v>210</v>
      </c>
    </row>
    <row r="370" spans="1:15" x14ac:dyDescent="0.3">
      <c r="G370" s="5" t="s">
        <v>211</v>
      </c>
    </row>
    <row r="371" spans="1:15" x14ac:dyDescent="0.3">
      <c r="G371" s="5" t="s">
        <v>212</v>
      </c>
    </row>
    <row r="372" spans="1:15" x14ac:dyDescent="0.3">
      <c r="A372" s="7">
        <v>1</v>
      </c>
      <c r="B372" s="7"/>
      <c r="C372" s="7"/>
      <c r="D372" s="7"/>
      <c r="E372" s="7"/>
      <c r="F372" s="54">
        <f>SUM(F362:F371)</f>
        <v>16.562100000000001</v>
      </c>
      <c r="G372" s="7"/>
      <c r="H372" s="7"/>
      <c r="I372" s="7"/>
      <c r="J372" s="7"/>
      <c r="K372" s="7"/>
      <c r="L372" s="7"/>
      <c r="M372" s="7">
        <v>1</v>
      </c>
      <c r="N372" s="7"/>
      <c r="O372" s="7">
        <v>1</v>
      </c>
    </row>
    <row r="375" spans="1:15" s="176" customFormat="1" x14ac:dyDescent="0.3">
      <c r="A375" s="174" t="s">
        <v>620</v>
      </c>
      <c r="B375" s="174"/>
      <c r="C375" s="174"/>
      <c r="D375" s="174"/>
      <c r="E375" s="174"/>
      <c r="F375" s="175"/>
      <c r="G375" s="174"/>
      <c r="H375" s="174"/>
      <c r="I375" s="174"/>
      <c r="J375" s="174"/>
      <c r="K375" s="174"/>
      <c r="L375" s="174"/>
      <c r="M375" s="174"/>
      <c r="N375" s="61"/>
      <c r="O375" s="61"/>
    </row>
    <row r="376" spans="1:15" x14ac:dyDescent="0.3">
      <c r="A376" s="4" t="s">
        <v>27</v>
      </c>
      <c r="B376" s="4" t="s">
        <v>29</v>
      </c>
      <c r="C376" s="4" t="s">
        <v>28</v>
      </c>
      <c r="D376" s="4" t="s">
        <v>30</v>
      </c>
      <c r="E376" s="4" t="s">
        <v>31</v>
      </c>
      <c r="F376" s="53" t="s">
        <v>10</v>
      </c>
      <c r="G376" s="4" t="s">
        <v>32</v>
      </c>
      <c r="H376" s="1" t="s">
        <v>33</v>
      </c>
      <c r="I376" s="1" t="s">
        <v>34</v>
      </c>
      <c r="J376" s="4" t="s">
        <v>35</v>
      </c>
      <c r="K376" s="1" t="s">
        <v>316</v>
      </c>
      <c r="L376" s="1" t="s">
        <v>317</v>
      </c>
      <c r="M376" s="2" t="s">
        <v>318</v>
      </c>
      <c r="N376" s="64" t="s">
        <v>34</v>
      </c>
      <c r="O376" s="64" t="s">
        <v>389</v>
      </c>
    </row>
    <row r="377" spans="1:15" x14ac:dyDescent="0.3">
      <c r="A377" s="5" t="s">
        <v>494</v>
      </c>
      <c r="B377" s="5" t="s">
        <v>423</v>
      </c>
      <c r="D377" s="5">
        <v>1493</v>
      </c>
      <c r="E377" s="5">
        <v>422</v>
      </c>
      <c r="F377" s="5">
        <v>13.2826</v>
      </c>
      <c r="G377" s="5" t="s">
        <v>418</v>
      </c>
      <c r="H377" s="3" t="s">
        <v>540</v>
      </c>
      <c r="I377" s="5" t="s">
        <v>425</v>
      </c>
      <c r="J377" s="5" t="s">
        <v>424</v>
      </c>
      <c r="K377" s="5">
        <v>185</v>
      </c>
      <c r="L377" s="5">
        <v>185</v>
      </c>
      <c r="M377" s="5" t="s">
        <v>596</v>
      </c>
      <c r="N377" s="5" t="s">
        <v>330</v>
      </c>
      <c r="O377" s="5">
        <v>28</v>
      </c>
    </row>
    <row r="378" spans="1:15" x14ac:dyDescent="0.3">
      <c r="B378" s="5" t="s">
        <v>422</v>
      </c>
      <c r="E378" s="21"/>
      <c r="F378" s="5"/>
      <c r="G378" s="5" t="s">
        <v>419</v>
      </c>
      <c r="H378" s="3"/>
    </row>
    <row r="379" spans="1:15" x14ac:dyDescent="0.3">
      <c r="E379" s="21"/>
      <c r="F379" s="5"/>
      <c r="G379" s="5" t="s">
        <v>420</v>
      </c>
      <c r="H379" s="3"/>
    </row>
    <row r="380" spans="1:15" x14ac:dyDescent="0.3">
      <c r="E380" s="21"/>
      <c r="F380" s="5"/>
      <c r="G380" s="5" t="s">
        <v>421</v>
      </c>
      <c r="H380" s="3"/>
    </row>
    <row r="381" spans="1:15" x14ac:dyDescent="0.3">
      <c r="A381" s="7">
        <v>1</v>
      </c>
      <c r="B381" s="7"/>
      <c r="C381" s="7"/>
      <c r="D381" s="7"/>
      <c r="E381" s="7"/>
      <c r="F381" s="54">
        <f>SUM(F377:F380)</f>
        <v>13.2826</v>
      </c>
      <c r="G381" s="7"/>
      <c r="H381" s="7"/>
      <c r="I381" s="7"/>
      <c r="J381" s="7"/>
      <c r="K381" s="7"/>
      <c r="L381" s="7"/>
      <c r="M381" s="7">
        <v>1</v>
      </c>
      <c r="N381" s="7"/>
      <c r="O381" s="7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6"/>
  <sheetViews>
    <sheetView zoomScale="80" zoomScaleNormal="80" workbookViewId="0">
      <selection activeCell="A74" sqref="A74"/>
    </sheetView>
  </sheetViews>
  <sheetFormatPr defaultColWidth="9.1796875" defaultRowHeight="14" x14ac:dyDescent="0.3"/>
  <cols>
    <col min="1" max="1" width="19.7265625" style="5" customWidth="1"/>
    <col min="2" max="2" width="29.1796875" style="5" customWidth="1"/>
    <col min="3" max="3" width="10.26953125" style="5" customWidth="1"/>
    <col min="4" max="4" width="12.1796875" style="21" bestFit="1" customWidth="1"/>
    <col min="5" max="6" width="14" style="5" bestFit="1" customWidth="1"/>
    <col min="7" max="7" width="9.81640625" style="5" bestFit="1" customWidth="1"/>
    <col min="8" max="8" width="26.26953125" style="5" customWidth="1"/>
    <col min="9" max="9" width="15.453125" style="5" customWidth="1"/>
    <col min="10" max="10" width="10.54296875" style="24" customWidth="1"/>
    <col min="11" max="11" width="9.81640625" style="24" customWidth="1"/>
    <col min="12" max="12" width="8.1796875" style="17" customWidth="1"/>
    <col min="13" max="16384" width="9.1796875" style="5"/>
  </cols>
  <sheetData>
    <row r="1" spans="1:12" ht="22.5" x14ac:dyDescent="0.45">
      <c r="A1" s="177" t="s">
        <v>658</v>
      </c>
    </row>
    <row r="3" spans="1:12" x14ac:dyDescent="0.3">
      <c r="A3" s="59" t="s">
        <v>641</v>
      </c>
      <c r="B3" s="59"/>
      <c r="C3" s="60"/>
      <c r="D3" s="61"/>
      <c r="E3" s="61"/>
      <c r="F3" s="61"/>
      <c r="G3" s="59"/>
      <c r="H3" s="59"/>
      <c r="I3" s="62"/>
      <c r="J3" s="88"/>
      <c r="K3" s="88"/>
    </row>
    <row r="4" spans="1:12" x14ac:dyDescent="0.3">
      <c r="A4" s="1" t="s">
        <v>27</v>
      </c>
      <c r="B4" s="1" t="s">
        <v>28</v>
      </c>
      <c r="C4" s="63" t="s">
        <v>29</v>
      </c>
      <c r="D4" s="64" t="s">
        <v>30</v>
      </c>
      <c r="E4" s="64" t="s">
        <v>31</v>
      </c>
      <c r="F4" s="64" t="s">
        <v>10</v>
      </c>
      <c r="G4" s="1"/>
      <c r="H4" s="1" t="s">
        <v>33</v>
      </c>
      <c r="I4" s="2" t="s">
        <v>318</v>
      </c>
      <c r="J4" s="64" t="s">
        <v>34</v>
      </c>
      <c r="K4" s="64" t="s">
        <v>389</v>
      </c>
      <c r="L4" s="18"/>
    </row>
    <row r="5" spans="1:12" x14ac:dyDescent="0.3">
      <c r="A5" s="5" t="str">
        <f>'Toxin annotation_sequences'!A5</f>
        <v>Unigene31433_NKM</v>
      </c>
      <c r="B5" s="5" t="str">
        <f>'Toxin annotation_sequences'!C5</f>
        <v>Alpha-elapitoxin-Nk2a</v>
      </c>
      <c r="C5" s="5" t="str">
        <f>'Toxin annotation_sequences'!B5</f>
        <v>L-3FTx</v>
      </c>
      <c r="D5" s="21">
        <f>'Toxin annotation_sequences'!D5</f>
        <v>257</v>
      </c>
      <c r="E5" s="5">
        <f>'Toxin annotation_sequences'!E5</f>
        <v>33562</v>
      </c>
      <c r="F5" s="5">
        <f>'Toxin annotation_sequences'!F5</f>
        <v>6136.8230000000003</v>
      </c>
      <c r="H5" s="5" t="str">
        <f>'Toxin annotation_sequences'!H5</f>
        <v>gi|128930|sp|P01391</v>
      </c>
      <c r="I5" s="5" t="str">
        <f>'Toxin annotation_sequences'!M5</f>
        <v>NKM_FTX01</v>
      </c>
      <c r="J5" s="90" t="str">
        <f>'Toxin annotation_sequences'!N5</f>
        <v>Full</v>
      </c>
      <c r="K5" s="90">
        <f>'Toxin annotation_sequences'!O5</f>
        <v>1</v>
      </c>
    </row>
    <row r="6" spans="1:12" x14ac:dyDescent="0.3">
      <c r="A6" s="5" t="str">
        <f>'Toxin annotation_sequences'!A7</f>
        <v>CL785.Contig2_NKM</v>
      </c>
      <c r="B6" s="5" t="str">
        <f>'Toxin annotation_sequences'!C7</f>
        <v>Long neurotoxin-like OH-31</v>
      </c>
      <c r="C6" s="5" t="str">
        <f>'Toxin annotation_sequences'!B7</f>
        <v>L-3FTx</v>
      </c>
      <c r="D6" s="21">
        <f>'Toxin annotation_sequences'!D7</f>
        <v>596</v>
      </c>
      <c r="E6" s="5">
        <f>'Toxin annotation_sequences'!E7</f>
        <v>6709</v>
      </c>
      <c r="F6" s="5">
        <f>'Toxin annotation_sequences'!F7</f>
        <v>528.98140000000001</v>
      </c>
      <c r="H6" s="5" t="str">
        <f>'Toxin annotation_sequences'!H7</f>
        <v>gi|82193158|sp|Q53B55</v>
      </c>
      <c r="I6" s="5" t="str">
        <f>'Toxin annotation_sequences'!M7</f>
        <v>NKM_FTX02</v>
      </c>
      <c r="J6" s="90">
        <f>'Toxin annotation_sequences'!N7</f>
        <v>0</v>
      </c>
      <c r="K6" s="90">
        <f>'Toxin annotation_sequences'!O7</f>
        <v>0</v>
      </c>
    </row>
    <row r="7" spans="1:12" x14ac:dyDescent="0.3">
      <c r="A7" s="5" t="str">
        <f>'Toxin annotation_sequences'!A9</f>
        <v>CL785.Contig3_NKM</v>
      </c>
      <c r="B7" s="5" t="str">
        <f>'Toxin annotation_sequences'!C9</f>
        <v>Long neurotoxin-like OH-31</v>
      </c>
      <c r="C7" s="5" t="str">
        <f>'Toxin annotation_sequences'!B9</f>
        <v>L-3FTx</v>
      </c>
      <c r="D7" s="21">
        <f>'Toxin annotation_sequences'!D9</f>
        <v>250</v>
      </c>
      <c r="E7" s="5">
        <f>'Toxin annotation_sequences'!E9</f>
        <v>489</v>
      </c>
      <c r="F7" s="5">
        <f>'Toxin annotation_sequences'!F9</f>
        <v>91.917400000000001</v>
      </c>
      <c r="H7" s="5" t="str">
        <f>'Toxin annotation_sequences'!H9</f>
        <v>gi|82193158|sp|Q53B55</v>
      </c>
      <c r="I7" s="5" t="str">
        <f>'Toxin annotation_sequences'!M9</f>
        <v>NKM_FTX03</v>
      </c>
      <c r="J7" s="90">
        <f>'Toxin annotation_sequences'!N9</f>
        <v>0</v>
      </c>
      <c r="K7" s="90">
        <f>'Toxin annotation_sequences'!O9</f>
        <v>0</v>
      </c>
    </row>
    <row r="8" spans="1:12" x14ac:dyDescent="0.3">
      <c r="A8" s="5" t="str">
        <f>'Toxin annotation_sequences'!A11</f>
        <v>CL785.Contig1_NKM</v>
      </c>
      <c r="B8" s="5" t="str">
        <f>'Toxin annotation_sequences'!C11</f>
        <v>Long neurotoxin-like OH-31</v>
      </c>
      <c r="C8" s="5" t="str">
        <f>'Toxin annotation_sequences'!B11</f>
        <v>L-3FTx</v>
      </c>
      <c r="D8" s="21">
        <f>'Toxin annotation_sequences'!D11</f>
        <v>263</v>
      </c>
      <c r="E8" s="5">
        <f>'Toxin annotation_sequences'!E11</f>
        <v>164</v>
      </c>
      <c r="F8" s="5">
        <f>'Toxin annotation_sequences'!F11</f>
        <v>29.3033</v>
      </c>
      <c r="H8" s="5" t="str">
        <f>'Toxin annotation_sequences'!H11</f>
        <v>gi|82193158|sp|Q53B55</v>
      </c>
      <c r="I8" s="5" t="str">
        <f>'Toxin annotation_sequences'!M11</f>
        <v>NKM_FTX04</v>
      </c>
      <c r="J8" s="90">
        <f>'Toxin annotation_sequences'!N11</f>
        <v>0</v>
      </c>
      <c r="K8" s="90">
        <f>'Toxin annotation_sequences'!O11</f>
        <v>0</v>
      </c>
    </row>
    <row r="9" spans="1:12" x14ac:dyDescent="0.3">
      <c r="A9" s="5" t="str">
        <f>'Toxin annotation_sequences'!A13</f>
        <v>CL3063.Contig2_NKM</v>
      </c>
      <c r="B9" s="5" t="str">
        <f>'Toxin annotation_sequences'!C13</f>
        <v>Cobrotoxin</v>
      </c>
      <c r="C9" s="5" t="str">
        <f>'Toxin annotation_sequences'!B13</f>
        <v>S-3FTx</v>
      </c>
      <c r="D9" s="21">
        <f>'Toxin annotation_sequences'!D13</f>
        <v>367</v>
      </c>
      <c r="E9" s="5">
        <f>'Toxin annotation_sequences'!E13</f>
        <v>518955</v>
      </c>
      <c r="F9" s="5">
        <f>'Toxin annotation_sequences'!F13</f>
        <v>66449.623300000007</v>
      </c>
      <c r="H9" s="5" t="str">
        <f>'Toxin annotation_sequences'!H13</f>
        <v>gi|46397632|sp|P60770</v>
      </c>
      <c r="I9" s="5" t="str">
        <f>'Toxin annotation_sequences'!M13</f>
        <v>NKM_FTX05</v>
      </c>
      <c r="J9" s="90" t="str">
        <f>'Toxin annotation_sequences'!N13</f>
        <v>Full</v>
      </c>
      <c r="K9" s="90">
        <f>'Toxin annotation_sequences'!O13</f>
        <v>2</v>
      </c>
    </row>
    <row r="10" spans="1:12" x14ac:dyDescent="0.3">
      <c r="A10" s="5" t="str">
        <f>'Toxin annotation_sequences'!A15</f>
        <v>CL3063.Contig1_NKM</v>
      </c>
      <c r="B10" s="5" t="str">
        <f>'Toxin annotation_sequences'!C15</f>
        <v>Cobrotoxin-c</v>
      </c>
      <c r="C10" s="5" t="str">
        <f>'Toxin annotation_sequences'!B15</f>
        <v>S-3FTx</v>
      </c>
      <c r="D10" s="21">
        <f>'Toxin annotation_sequences'!D15</f>
        <v>364</v>
      </c>
      <c r="E10" s="5">
        <f>'Toxin annotation_sequences'!E15</f>
        <v>452516</v>
      </c>
      <c r="F10" s="5">
        <f>'Toxin annotation_sequences'!F15</f>
        <v>58419.985200000003</v>
      </c>
      <c r="H10" s="5" t="str">
        <f>'Toxin annotation_sequences'!H15</f>
        <v>gi|28380029|sp|P59276</v>
      </c>
      <c r="I10" s="5" t="str">
        <f>'Toxin annotation_sequences'!M15</f>
        <v>NKM_FTX06</v>
      </c>
      <c r="J10" s="90" t="str">
        <f>'Toxin annotation_sequences'!N15</f>
        <v>Full</v>
      </c>
      <c r="K10" s="90">
        <f>'Toxin annotation_sequences'!O15</f>
        <v>3</v>
      </c>
    </row>
    <row r="11" spans="1:12" x14ac:dyDescent="0.3">
      <c r="A11" s="5" t="str">
        <f>'Toxin annotation_sequences'!A17</f>
        <v>Unigene29220_NKM</v>
      </c>
      <c r="B11" s="5" t="str">
        <f>'Toxin annotation_sequences'!C17</f>
        <v>Short neurotoxin SNTX11</v>
      </c>
      <c r="C11" s="5" t="str">
        <f>'Toxin annotation_sequences'!B17</f>
        <v>S-3FTx</v>
      </c>
      <c r="D11" s="21">
        <f>'Toxin annotation_sequences'!D17</f>
        <v>375</v>
      </c>
      <c r="E11" s="5">
        <f>'Toxin annotation_sequences'!E17</f>
        <v>400973</v>
      </c>
      <c r="F11" s="5">
        <f>'Toxin annotation_sequences'!F17</f>
        <v>50247.302100000001</v>
      </c>
      <c r="H11" s="5" t="str">
        <f>'Toxin annotation_sequences'!H17</f>
        <v>gi|123910516|sp|Q2VBP1</v>
      </c>
      <c r="I11" s="5" t="str">
        <f>'Toxin annotation_sequences'!M17</f>
        <v>NKM_FTX07</v>
      </c>
      <c r="J11" s="90" t="str">
        <f>'Toxin annotation_sequences'!N17</f>
        <v>Full</v>
      </c>
      <c r="K11" s="90">
        <f>'Toxin annotation_sequences'!O17</f>
        <v>4</v>
      </c>
    </row>
    <row r="12" spans="1:12" x14ac:dyDescent="0.3">
      <c r="A12" s="5" t="str">
        <f>'Toxin annotation_sequences'!A19</f>
        <v>Unigene29219_NKM</v>
      </c>
      <c r="B12" s="5" t="str">
        <f>'Toxin annotation_sequences'!C19</f>
        <v>Cobrotoxin-b</v>
      </c>
      <c r="C12" s="5" t="str">
        <f>'Toxin annotation_sequences'!B19</f>
        <v>S-3FTx</v>
      </c>
      <c r="D12" s="21">
        <f>'Toxin annotation_sequences'!D19</f>
        <v>504</v>
      </c>
      <c r="E12" s="5">
        <f>'Toxin annotation_sequences'!E19</f>
        <v>102548</v>
      </c>
      <c r="F12" s="5">
        <f>'Toxin annotation_sequences'!F19</f>
        <v>9561.4892999999993</v>
      </c>
      <c r="H12" s="5" t="str">
        <f>'Toxin annotation_sequences'!H19</f>
        <v>gi|6226881|sp|P80958</v>
      </c>
      <c r="I12" s="5" t="str">
        <f>'Toxin annotation_sequences'!M19</f>
        <v>NKM_FTX08</v>
      </c>
      <c r="J12" s="90">
        <f>'Toxin annotation_sequences'!N19</f>
        <v>0</v>
      </c>
      <c r="K12" s="90">
        <f>'Toxin annotation_sequences'!O19</f>
        <v>0</v>
      </c>
    </row>
    <row r="13" spans="1:12" x14ac:dyDescent="0.3">
      <c r="A13" s="5" t="str">
        <f>'Toxin annotation_sequences'!A21</f>
        <v>Unigene6569_NKM</v>
      </c>
      <c r="B13" s="5" t="str">
        <f>'Toxin annotation_sequences'!C21</f>
        <v>Neurotoxin homolog NL1</v>
      </c>
      <c r="C13" s="5" t="str">
        <f>'Toxin annotation_sequences'!B21</f>
        <v>S-3FTx</v>
      </c>
      <c r="D13" s="21">
        <f>'Toxin annotation_sequences'!D21</f>
        <v>417</v>
      </c>
      <c r="E13" s="5">
        <f>'Toxin annotation_sequences'!E21</f>
        <v>25316</v>
      </c>
      <c r="F13" s="5">
        <f>'Toxin annotation_sequences'!F21</f>
        <v>2852.9090000000001</v>
      </c>
      <c r="H13" s="5" t="str">
        <f>'Toxin annotation_sequences'!H21</f>
        <v>gi|46397021|sp|Q9DEQ3</v>
      </c>
      <c r="I13" s="5" t="str">
        <f>'Toxin annotation_sequences'!M21</f>
        <v>NKM_FTX09</v>
      </c>
      <c r="J13" s="90" t="str">
        <f>'Toxin annotation_sequences'!N21</f>
        <v>Full</v>
      </c>
      <c r="K13" s="90">
        <f>'Toxin annotation_sequences'!O21</f>
        <v>5</v>
      </c>
    </row>
    <row r="14" spans="1:12" x14ac:dyDescent="0.3">
      <c r="A14" s="5" t="str">
        <f>'Toxin annotation_sequences'!A23</f>
        <v>Unigene29221_NKM</v>
      </c>
      <c r="B14" s="5" t="str">
        <f>'Toxin annotation_sequences'!C23</f>
        <v>Cytotoxin 5</v>
      </c>
      <c r="C14" s="5" t="str">
        <f>'Toxin annotation_sequences'!B23</f>
        <v>S-3FTx</v>
      </c>
      <c r="D14" s="21">
        <f>'Toxin annotation_sequences'!D23</f>
        <v>837</v>
      </c>
      <c r="E14" s="5">
        <f>'Toxin annotation_sequences'!E23</f>
        <v>1956696</v>
      </c>
      <c r="F14" s="5">
        <f>'Toxin annotation_sequences'!F23</f>
        <v>109856.7599</v>
      </c>
      <c r="H14" s="5" t="str">
        <f>'Toxin annotation_sequences'!H23</f>
        <v>gi|2500802|sp|Q98961</v>
      </c>
      <c r="I14" s="5" t="str">
        <f>'Toxin annotation_sequences'!M23</f>
        <v>NKM_FTX10</v>
      </c>
      <c r="J14" s="90" t="str">
        <f>'Toxin annotation_sequences'!N23</f>
        <v>Full</v>
      </c>
      <c r="K14" s="90">
        <f>'Toxin annotation_sequences'!O23</f>
        <v>6</v>
      </c>
    </row>
    <row r="15" spans="1:12" x14ac:dyDescent="0.3">
      <c r="A15" s="5" t="str">
        <f>'Toxin annotation_sequences'!A25</f>
        <v>CL2753.Contig1_NKM</v>
      </c>
      <c r="B15" s="5" t="str">
        <f>'Toxin annotation_sequences'!C25</f>
        <v>Cardiotoxin 7</v>
      </c>
      <c r="C15" s="5" t="str">
        <f>'Toxin annotation_sequences'!B25</f>
        <v>S-3FTx</v>
      </c>
      <c r="D15" s="21">
        <f>'Toxin annotation_sequences'!D25</f>
        <v>218</v>
      </c>
      <c r="E15" s="5">
        <f>'Toxin annotation_sequences'!E25</f>
        <v>33981</v>
      </c>
      <c r="F15" s="5">
        <f>'Toxin annotation_sequences'!F25</f>
        <v>7325.0155000000004</v>
      </c>
      <c r="H15" s="5" t="str">
        <f>'Toxin annotation_sequences'!H25</f>
        <v>gi|2500805|sp|Q91996</v>
      </c>
      <c r="I15" s="5" t="str">
        <f>'Toxin annotation_sequences'!M25</f>
        <v>NKM_FTX11</v>
      </c>
      <c r="J15" s="90" t="str">
        <f>'Toxin annotation_sequences'!N25</f>
        <v>Full</v>
      </c>
      <c r="K15" s="90">
        <f>'Toxin annotation_sequences'!O25</f>
        <v>7</v>
      </c>
    </row>
    <row r="16" spans="1:12" x14ac:dyDescent="0.3">
      <c r="A16" s="5" t="str">
        <f>'Toxin annotation_sequences'!A27</f>
        <v>CL5219.Contig1_NKM</v>
      </c>
      <c r="B16" s="5" t="str">
        <f>'Toxin annotation_sequences'!C27</f>
        <v>Muscarinic toxin-like protein 2</v>
      </c>
      <c r="C16" s="5" t="str">
        <f>'Toxin annotation_sequences'!B27</f>
        <v>S-3FTx</v>
      </c>
      <c r="D16" s="21">
        <f>'Toxin annotation_sequences'!D27</f>
        <v>201</v>
      </c>
      <c r="E16" s="5">
        <f>'Toxin annotation_sequences'!E27</f>
        <v>12185</v>
      </c>
      <c r="F16" s="5">
        <f>'Toxin annotation_sequences'!F27</f>
        <v>2848.7764000000002</v>
      </c>
      <c r="H16" s="5" t="str">
        <f>'Toxin annotation_sequences'!H27</f>
        <v>gi|12230755|sp|P82463</v>
      </c>
      <c r="I16" s="5" t="str">
        <f>'Toxin annotation_sequences'!M27</f>
        <v>NKM_FTX12</v>
      </c>
      <c r="J16" s="90" t="str">
        <f>'Toxin annotation_sequences'!N27</f>
        <v>Full</v>
      </c>
      <c r="K16" s="90">
        <f>'Toxin annotation_sequences'!O27</f>
        <v>8</v>
      </c>
    </row>
    <row r="17" spans="1:12" x14ac:dyDescent="0.3">
      <c r="A17" s="5" t="str">
        <f>'Toxin annotation_sequences'!A29</f>
        <v>Unigene31771_NKM</v>
      </c>
      <c r="B17" s="5" t="str">
        <f>'Toxin annotation_sequences'!C29</f>
        <v>Muscarinic toxin-like protein 3 homolog</v>
      </c>
      <c r="C17" s="5" t="str">
        <f>'Toxin annotation_sequences'!B29</f>
        <v>S-3FTx</v>
      </c>
      <c r="D17" s="21">
        <f>'Toxin annotation_sequences'!D29</f>
        <v>244</v>
      </c>
      <c r="E17" s="5">
        <f>'Toxin annotation_sequences'!E29</f>
        <v>168</v>
      </c>
      <c r="F17" s="5">
        <f>'Toxin annotation_sequences'!F29</f>
        <v>32.355499999999999</v>
      </c>
      <c r="H17" s="5" t="str">
        <f>'Toxin annotation_sequences'!H29</f>
        <v>gi|172048118|sp|A8N286</v>
      </c>
      <c r="I17" s="5" t="str">
        <f>'Toxin annotation_sequences'!M29</f>
        <v>NKM_FTX13</v>
      </c>
      <c r="J17" s="90" t="str">
        <f>'Toxin annotation_sequences'!N29</f>
        <v>Full</v>
      </c>
      <c r="K17" s="90">
        <f>'Toxin annotation_sequences'!O29</f>
        <v>9</v>
      </c>
    </row>
    <row r="18" spans="1:12" x14ac:dyDescent="0.3">
      <c r="A18" s="5" t="str">
        <f>'Toxin annotation_sequences'!A31</f>
        <v>Unigene29218_NKM</v>
      </c>
      <c r="B18" s="5" t="str">
        <f>'Toxin annotation_sequences'!C31</f>
        <v>Weak tryptophan-containing neurotoxin</v>
      </c>
      <c r="C18" s="5" t="str">
        <f>'Toxin annotation_sequences'!B31</f>
        <v>NC-3FTx</v>
      </c>
      <c r="D18" s="21">
        <f>'Toxin annotation_sequences'!D31</f>
        <v>851</v>
      </c>
      <c r="E18" s="5">
        <f>'Toxin annotation_sequences'!E31</f>
        <v>658499</v>
      </c>
      <c r="F18" s="5">
        <f>'Toxin annotation_sequences'!F31</f>
        <v>36362.559600000001</v>
      </c>
      <c r="H18" s="5" t="str">
        <f>'Toxin annotation_sequences'!H31</f>
        <v>gi|311033516|sp|P82935</v>
      </c>
      <c r="I18" s="5" t="str">
        <f>'Toxin annotation_sequences'!M31</f>
        <v>NKM_FTX14</v>
      </c>
      <c r="J18" s="90" t="str">
        <f>'Toxin annotation_sequences'!N31</f>
        <v>Full</v>
      </c>
      <c r="K18" s="90">
        <f>'Toxin annotation_sequences'!O31</f>
        <v>10</v>
      </c>
    </row>
    <row r="19" spans="1:12" x14ac:dyDescent="0.3">
      <c r="A19" s="5" t="str">
        <f>'Toxin annotation_sequences'!A33</f>
        <v>Unigene7145_NKM</v>
      </c>
      <c r="B19" s="5" t="str">
        <f>'Toxin annotation_sequences'!C33</f>
        <v>three finger toxin-like</v>
      </c>
      <c r="C19" s="5" t="str">
        <f>'Toxin annotation_sequences'!B33</f>
        <v>NC-3FTx</v>
      </c>
      <c r="D19" s="21">
        <f>'Toxin annotation_sequences'!D33</f>
        <v>491</v>
      </c>
      <c r="E19" s="5">
        <f>'Toxin annotation_sequences'!E33</f>
        <v>456</v>
      </c>
      <c r="F19" s="5">
        <f>'Toxin annotation_sequences'!F33</f>
        <v>43.642800000000001</v>
      </c>
      <c r="H19" s="5" t="str">
        <f>'Toxin annotation_sequences'!H33</f>
        <v>gi|88861958|sp|Q27J50</v>
      </c>
      <c r="I19" s="5" t="str">
        <f>'Toxin annotation_sequences'!M33</f>
        <v>NKM_FTX15</v>
      </c>
      <c r="J19" s="90" t="str">
        <f>'Toxin annotation_sequences'!N33</f>
        <v>Full</v>
      </c>
      <c r="K19" s="90">
        <f>'Toxin annotation_sequences'!O33</f>
        <v>11</v>
      </c>
    </row>
    <row r="20" spans="1:12" x14ac:dyDescent="0.3">
      <c r="A20" s="7">
        <f>'Toxin annotation_sequences'!A35</f>
        <v>15</v>
      </c>
      <c r="B20" s="7">
        <f>'Toxin annotation_sequences'!C35</f>
        <v>0</v>
      </c>
      <c r="C20" s="7">
        <f>'Toxin annotation_sequences'!B35</f>
        <v>0</v>
      </c>
      <c r="D20" s="7">
        <f>'Toxin annotation_sequences'!D35</f>
        <v>0</v>
      </c>
      <c r="E20" s="7">
        <f>'Toxin annotation_sequences'!E35</f>
        <v>0</v>
      </c>
      <c r="F20" s="7">
        <f>'Toxin annotation_sequences'!F35</f>
        <v>350787.44369999989</v>
      </c>
      <c r="G20" s="7"/>
      <c r="H20" s="7">
        <f>'Toxin annotation_sequences'!H35</f>
        <v>0</v>
      </c>
      <c r="I20" s="7">
        <f>'Toxin annotation_sequences'!M35</f>
        <v>15</v>
      </c>
      <c r="J20" s="89">
        <f>'Toxin annotation_sequences'!N35</f>
        <v>0</v>
      </c>
      <c r="K20" s="89">
        <f>'Toxin annotation_sequences'!O35</f>
        <v>11</v>
      </c>
    </row>
    <row r="21" spans="1:12" x14ac:dyDescent="0.3">
      <c r="D21" s="5"/>
    </row>
    <row r="23" spans="1:12" x14ac:dyDescent="0.3">
      <c r="A23" s="59" t="s">
        <v>642</v>
      </c>
      <c r="B23" s="59"/>
      <c r="C23" s="60"/>
      <c r="D23" s="61"/>
      <c r="E23" s="61"/>
      <c r="F23" s="61"/>
      <c r="G23" s="59"/>
      <c r="H23" s="59"/>
      <c r="I23" s="62"/>
      <c r="J23" s="88"/>
      <c r="K23" s="88"/>
    </row>
    <row r="24" spans="1:12" x14ac:dyDescent="0.3">
      <c r="A24" s="1" t="s">
        <v>27</v>
      </c>
      <c r="B24" s="1" t="s">
        <v>28</v>
      </c>
      <c r="C24" s="63" t="s">
        <v>29</v>
      </c>
      <c r="D24" s="64" t="s">
        <v>30</v>
      </c>
      <c r="E24" s="64" t="s">
        <v>31</v>
      </c>
      <c r="F24" s="64" t="s">
        <v>10</v>
      </c>
      <c r="G24" s="1"/>
      <c r="H24" s="1" t="s">
        <v>33</v>
      </c>
      <c r="I24" s="2" t="s">
        <v>318</v>
      </c>
      <c r="J24" s="64" t="s">
        <v>34</v>
      </c>
      <c r="K24" s="64" t="s">
        <v>389</v>
      </c>
      <c r="L24" s="18"/>
    </row>
    <row r="25" spans="1:12" x14ac:dyDescent="0.3">
      <c r="A25" s="5" t="str">
        <f>'Toxin annotation_sequences'!A40</f>
        <v>Unigene29811_NKM</v>
      </c>
      <c r="B25" s="5" t="str">
        <f>'Toxin annotation_sequences'!C40</f>
        <v>kaouthin-2</v>
      </c>
      <c r="C25" s="5">
        <f>'Toxin annotation_sequences'!B40</f>
        <v>0</v>
      </c>
      <c r="D25" s="21">
        <f>'Toxin annotation_sequences'!D40</f>
        <v>312</v>
      </c>
      <c r="E25" s="5">
        <f>'Toxin annotation_sequences'!E40</f>
        <v>38600</v>
      </c>
      <c r="F25" s="5">
        <f>'Toxin annotation_sequences'!F40</f>
        <v>5813.8202000000001</v>
      </c>
      <c r="H25" s="5" t="str">
        <f>'Toxin annotation_sequences'!H40</f>
        <v>gi|197726031|sp|P84808</v>
      </c>
      <c r="I25" s="5" t="str">
        <f>'Toxin annotation_sequences'!M40</f>
        <v>NKM_CRP01</v>
      </c>
      <c r="J25" s="90">
        <f>'Toxin annotation_sequences'!N40</f>
        <v>0</v>
      </c>
      <c r="K25" s="90">
        <f>'Toxin annotation_sequences'!O40</f>
        <v>0</v>
      </c>
    </row>
    <row r="26" spans="1:12" x14ac:dyDescent="0.3">
      <c r="A26" s="5" t="str">
        <f>'Toxin annotation_sequences'!A42</f>
        <v>CL3055.Contig1_NKM</v>
      </c>
      <c r="B26" s="5" t="str">
        <f>'Toxin annotation_sequences'!C42</f>
        <v>kaouthin-2</v>
      </c>
      <c r="C26" s="5">
        <f>'Toxin annotation_sequences'!B42</f>
        <v>0</v>
      </c>
      <c r="D26" s="21">
        <f>'Toxin annotation_sequences'!D42</f>
        <v>520</v>
      </c>
      <c r="E26" s="5">
        <f>'Toxin annotation_sequences'!E42</f>
        <v>29584</v>
      </c>
      <c r="F26" s="5">
        <f>'Toxin annotation_sequences'!F42</f>
        <v>2673.5138000000002</v>
      </c>
      <c r="H26" s="5" t="str">
        <f>'Toxin annotation_sequences'!H42</f>
        <v>gi|197726031|sp|P84808</v>
      </c>
      <c r="I26" s="5" t="str">
        <f>'Toxin annotation_sequences'!M42</f>
        <v>NKM_CRP02</v>
      </c>
      <c r="J26" s="90">
        <f>'Toxin annotation_sequences'!N42</f>
        <v>0</v>
      </c>
      <c r="K26" s="90">
        <f>'Toxin annotation_sequences'!O42</f>
        <v>0</v>
      </c>
    </row>
    <row r="27" spans="1:12" x14ac:dyDescent="0.3">
      <c r="A27" s="5" t="str">
        <f>'Toxin annotation_sequences'!A44</f>
        <v>CL2446.Contig3_NKM</v>
      </c>
      <c r="B27" s="5" t="str">
        <f>'Toxin annotation_sequences'!C44</f>
        <v>Natrin-1</v>
      </c>
      <c r="C27" s="5">
        <f>'Toxin annotation_sequences'!B44</f>
        <v>0</v>
      </c>
      <c r="D27" s="21">
        <f>'Toxin annotation_sequences'!D44</f>
        <v>503</v>
      </c>
      <c r="E27" s="5">
        <f>'Toxin annotation_sequences'!E44</f>
        <v>38858</v>
      </c>
      <c r="F27" s="5">
        <f>'Toxin annotation_sequences'!F44</f>
        <v>3630.2901999999999</v>
      </c>
      <c r="H27" s="5" t="str">
        <f>'Toxin annotation_sequences'!H44</f>
        <v>gi|48428837|sp|Q7T1K6</v>
      </c>
      <c r="I27" s="5" t="str">
        <f>'Toxin annotation_sequences'!M44</f>
        <v>NKM_CRP03</v>
      </c>
      <c r="J27" s="90">
        <f>'Toxin annotation_sequences'!N44</f>
        <v>0</v>
      </c>
      <c r="K27" s="90">
        <f>'Toxin annotation_sequences'!O44</f>
        <v>0</v>
      </c>
    </row>
    <row r="28" spans="1:12" x14ac:dyDescent="0.3">
      <c r="A28" s="5" t="str">
        <f>'Toxin annotation_sequences'!A47</f>
        <v>CL2446.Contig1_NKM</v>
      </c>
      <c r="B28" s="5" t="str">
        <f>'Toxin annotation_sequences'!C47</f>
        <v>Natrin-1</v>
      </c>
      <c r="C28" s="5">
        <f>'Toxin annotation_sequences'!B47</f>
        <v>0</v>
      </c>
      <c r="D28" s="21">
        <f>'Toxin annotation_sequences'!D47</f>
        <v>213</v>
      </c>
      <c r="E28" s="5">
        <f>'Toxin annotation_sequences'!E47</f>
        <v>9392</v>
      </c>
      <c r="F28" s="5">
        <f>'Toxin annotation_sequences'!F47</f>
        <v>2072.0839999999998</v>
      </c>
      <c r="H28" s="5" t="str">
        <f>'Toxin annotation_sequences'!H47</f>
        <v>gi|48428837|sp|Q7T1K6</v>
      </c>
      <c r="I28" s="5" t="str">
        <f>'Toxin annotation_sequences'!M47</f>
        <v>NKM_CRP04</v>
      </c>
      <c r="J28" s="90">
        <f>'Toxin annotation_sequences'!N47</f>
        <v>0</v>
      </c>
      <c r="K28" s="90">
        <f>'Toxin annotation_sequences'!O47</f>
        <v>0</v>
      </c>
    </row>
    <row r="29" spans="1:12" x14ac:dyDescent="0.3">
      <c r="A29" s="5" t="str">
        <f>'Toxin annotation_sequences'!A49</f>
        <v>CL2446.Contig2_NKM</v>
      </c>
      <c r="B29" s="5" t="str">
        <f>'Toxin annotation_sequences'!C49</f>
        <v>Natrin-2</v>
      </c>
      <c r="C29" s="5">
        <f>'Toxin annotation_sequences'!B49</f>
        <v>0</v>
      </c>
      <c r="D29" s="21">
        <f>'Toxin annotation_sequences'!D49</f>
        <v>655</v>
      </c>
      <c r="E29" s="5">
        <f>'Toxin annotation_sequences'!E49</f>
        <v>29349</v>
      </c>
      <c r="F29" s="5">
        <f>'Toxin annotation_sequences'!F49</f>
        <v>2105.6244000000002</v>
      </c>
      <c r="H29" s="5" t="str">
        <f>'Toxin annotation_sequences'!H49</f>
        <v>gi|48428841|sp|Q7ZZN8</v>
      </c>
      <c r="I29" s="5" t="str">
        <f>'Toxin annotation_sequences'!M49</f>
        <v>NKM_CRP05</v>
      </c>
      <c r="J29" s="90">
        <f>'Toxin annotation_sequences'!N49</f>
        <v>0</v>
      </c>
      <c r="K29" s="90">
        <f>'Toxin annotation_sequences'!O49</f>
        <v>0</v>
      </c>
    </row>
    <row r="30" spans="1:12" x14ac:dyDescent="0.3">
      <c r="A30" s="7">
        <f>'Toxin annotation_sequences'!A53</f>
        <v>5</v>
      </c>
      <c r="B30" s="7">
        <f>'Toxin annotation_sequences'!C53</f>
        <v>0</v>
      </c>
      <c r="C30" s="7">
        <f>'Toxin annotation_sequences'!B53</f>
        <v>0</v>
      </c>
      <c r="D30" s="54">
        <f>'Toxin annotation_sequences'!D53</f>
        <v>0</v>
      </c>
      <c r="E30" s="7">
        <f>'Toxin annotation_sequences'!E53</f>
        <v>0</v>
      </c>
      <c r="F30" s="7">
        <f>'Toxin annotation_sequences'!F53</f>
        <v>16295.332600000002</v>
      </c>
      <c r="G30" s="7"/>
      <c r="H30" s="7">
        <f>'Toxin annotation_sequences'!H53</f>
        <v>0</v>
      </c>
      <c r="I30" s="7">
        <f>'Toxin annotation_sequences'!M53</f>
        <v>5</v>
      </c>
      <c r="J30" s="89">
        <f>'Toxin annotation_sequences'!N53</f>
        <v>0</v>
      </c>
      <c r="K30" s="89">
        <f>'Toxin annotation_sequences'!O53</f>
        <v>0</v>
      </c>
    </row>
    <row r="31" spans="1:12" x14ac:dyDescent="0.3">
      <c r="D31" s="5"/>
      <c r="J31" s="90"/>
      <c r="K31" s="90"/>
    </row>
    <row r="32" spans="1:12" x14ac:dyDescent="0.3">
      <c r="D32" s="5"/>
    </row>
    <row r="33" spans="1:12" x14ac:dyDescent="0.3">
      <c r="A33" s="59" t="s">
        <v>7</v>
      </c>
      <c r="B33" s="59"/>
      <c r="C33" s="60"/>
      <c r="D33" s="61"/>
      <c r="E33" s="61"/>
      <c r="F33" s="61"/>
      <c r="G33" s="59"/>
      <c r="H33" s="59"/>
      <c r="I33" s="62"/>
      <c r="J33" s="88"/>
      <c r="K33" s="88"/>
    </row>
    <row r="34" spans="1:12" x14ac:dyDescent="0.3">
      <c r="A34" s="1" t="s">
        <v>27</v>
      </c>
      <c r="B34" s="1" t="s">
        <v>28</v>
      </c>
      <c r="C34" s="63" t="s">
        <v>29</v>
      </c>
      <c r="D34" s="64" t="s">
        <v>30</v>
      </c>
      <c r="E34" s="64" t="s">
        <v>31</v>
      </c>
      <c r="F34" s="64" t="s">
        <v>10</v>
      </c>
      <c r="G34" s="1"/>
      <c r="H34" s="1" t="s">
        <v>33</v>
      </c>
      <c r="I34" s="2" t="s">
        <v>318</v>
      </c>
      <c r="J34" s="64" t="s">
        <v>34</v>
      </c>
      <c r="K34" s="64" t="s">
        <v>389</v>
      </c>
      <c r="L34" s="18"/>
    </row>
    <row r="35" spans="1:12" x14ac:dyDescent="0.3">
      <c r="A35" s="5" t="str">
        <f>'Toxin annotation_sequences'!A58</f>
        <v>Unigene31408_NKM</v>
      </c>
      <c r="B35" s="5" t="str">
        <f>'Toxin annotation_sequences'!C58</f>
        <v>Cobra venom factor</v>
      </c>
      <c r="C35" s="5">
        <f>'Toxin annotation_sequences'!B58</f>
        <v>0</v>
      </c>
      <c r="D35" s="21">
        <f>'Toxin annotation_sequences'!D58</f>
        <v>228</v>
      </c>
      <c r="E35" s="5">
        <f>'Toxin annotation_sequences'!E58</f>
        <v>13851</v>
      </c>
      <c r="F35" s="5">
        <f>'Toxin annotation_sequences'!F58</f>
        <v>2854.7966000000001</v>
      </c>
      <c r="H35" s="5" t="str">
        <f>'Toxin annotation_sequences'!H58</f>
        <v>gi|54035743|sp|Q91132</v>
      </c>
      <c r="I35" s="5" t="str">
        <f>'Toxin annotation_sequences'!M58</f>
        <v>NKM_CVF01</v>
      </c>
      <c r="J35" s="90">
        <f>'Toxin annotation_sequences'!N58</f>
        <v>0</v>
      </c>
      <c r="K35" s="90">
        <f>'Toxin annotation_sequences'!O58</f>
        <v>0</v>
      </c>
      <c r="L35" s="5"/>
    </row>
    <row r="36" spans="1:12" x14ac:dyDescent="0.3">
      <c r="A36" s="5" t="str">
        <f>'Toxin annotation_sequences'!A60</f>
        <v>Unigene31407_NKM</v>
      </c>
      <c r="B36" s="5" t="str">
        <f>'Toxin annotation_sequences'!C60</f>
        <v>Cobra venom factor</v>
      </c>
      <c r="C36" s="5">
        <f>'Toxin annotation_sequences'!B60</f>
        <v>0</v>
      </c>
      <c r="D36" s="21">
        <f>'Toxin annotation_sequences'!D60</f>
        <v>3400</v>
      </c>
      <c r="E36" s="5">
        <f>'Toxin annotation_sequences'!E60</f>
        <v>178076</v>
      </c>
      <c r="F36" s="5">
        <f>'Toxin annotation_sequences'!F60</f>
        <v>2461.2478999999998</v>
      </c>
      <c r="H36" s="5" t="str">
        <f>'Toxin annotation_sequences'!H60</f>
        <v>gi|54035743|sp|Q91132</v>
      </c>
      <c r="I36" s="5" t="str">
        <f>'Toxin annotation_sequences'!M60</f>
        <v>NKM_CVF02</v>
      </c>
      <c r="J36" s="90">
        <f>'Toxin annotation_sequences'!N60</f>
        <v>0</v>
      </c>
      <c r="K36" s="90">
        <f>'Toxin annotation_sequences'!O60</f>
        <v>0</v>
      </c>
    </row>
    <row r="37" spans="1:12" x14ac:dyDescent="0.3">
      <c r="A37" s="5" t="str">
        <f>'Toxin annotation_sequences'!A79</f>
        <v>Unigene31409_NKM</v>
      </c>
      <c r="B37" s="5" t="str">
        <f>'Toxin annotation_sequences'!C79</f>
        <v>Cobra venom factor</v>
      </c>
      <c r="C37" s="5">
        <f>'Toxin annotation_sequences'!B79</f>
        <v>0</v>
      </c>
      <c r="D37" s="21">
        <f>'Toxin annotation_sequences'!D79</f>
        <v>1310</v>
      </c>
      <c r="E37" s="5">
        <f>'Toxin annotation_sequences'!E79</f>
        <v>54315</v>
      </c>
      <c r="F37" s="5">
        <f>'Toxin annotation_sequences'!F79</f>
        <v>1948.3967</v>
      </c>
      <c r="H37" s="5" t="str">
        <f>'Toxin annotation_sequences'!H79</f>
        <v>gi|54035743|sp|Q91132</v>
      </c>
      <c r="I37" s="5" t="str">
        <f>'Toxin annotation_sequences'!M79</f>
        <v>NKM_CVF03</v>
      </c>
      <c r="J37" s="90">
        <f>'Toxin annotation_sequences'!N79</f>
        <v>0</v>
      </c>
      <c r="K37" s="90">
        <f>'Toxin annotation_sequences'!O79</f>
        <v>0</v>
      </c>
    </row>
    <row r="38" spans="1:12" x14ac:dyDescent="0.3">
      <c r="A38" s="5" t="str">
        <f>'Toxin annotation_sequences'!A87</f>
        <v>Unigene31410_NKM</v>
      </c>
      <c r="B38" s="5" t="str">
        <f>'Toxin annotation_sequences'!C87</f>
        <v>Cobra venom factor</v>
      </c>
      <c r="C38" s="5">
        <f>'Toxin annotation_sequences'!B87</f>
        <v>0</v>
      </c>
      <c r="D38" s="21">
        <f>'Toxin annotation_sequences'!D87</f>
        <v>551</v>
      </c>
      <c r="E38" s="5">
        <f>'Toxin annotation_sequences'!E87</f>
        <v>18402</v>
      </c>
      <c r="F38" s="5">
        <f>'Toxin annotation_sequences'!F87</f>
        <v>1569.4313</v>
      </c>
      <c r="H38" s="5" t="str">
        <f>'Toxin annotation_sequences'!H87</f>
        <v>gi|54035743|sp|Q91132</v>
      </c>
      <c r="I38" s="5" t="str">
        <f>'Toxin annotation_sequences'!M87</f>
        <v>NKM_CVF04</v>
      </c>
      <c r="J38" s="90">
        <f>'Toxin annotation_sequences'!N87</f>
        <v>0</v>
      </c>
      <c r="K38" s="90">
        <f>'Toxin annotation_sequences'!O87</f>
        <v>0</v>
      </c>
    </row>
    <row r="39" spans="1:12" x14ac:dyDescent="0.3">
      <c r="A39" s="7">
        <f>'Toxin annotation_sequences'!A89</f>
        <v>4</v>
      </c>
      <c r="B39" s="7">
        <f>'Toxin annotation_sequences'!C89</f>
        <v>0</v>
      </c>
      <c r="C39" s="7">
        <f>'Toxin annotation_sequences'!B89</f>
        <v>0</v>
      </c>
      <c r="D39" s="54">
        <f>'Toxin annotation_sequences'!D89</f>
        <v>0</v>
      </c>
      <c r="E39" s="7">
        <f>'Toxin annotation_sequences'!E89</f>
        <v>0</v>
      </c>
      <c r="F39" s="7">
        <f>'Toxin annotation_sequences'!F89</f>
        <v>8833.8724999999995</v>
      </c>
      <c r="G39" s="7"/>
      <c r="H39" s="7">
        <f>'Toxin annotation_sequences'!H89</f>
        <v>0</v>
      </c>
      <c r="I39" s="7">
        <f>'Toxin annotation_sequences'!M89</f>
        <v>4</v>
      </c>
      <c r="J39" s="89">
        <f>'Toxin annotation_sequences'!N89</f>
        <v>0</v>
      </c>
      <c r="K39" s="89">
        <f>'Toxin annotation_sequences'!O89</f>
        <v>0</v>
      </c>
    </row>
    <row r="42" spans="1:12" x14ac:dyDescent="0.3">
      <c r="A42" s="59" t="s">
        <v>643</v>
      </c>
      <c r="B42" s="59"/>
      <c r="C42" s="60"/>
      <c r="D42" s="61"/>
      <c r="E42" s="61"/>
      <c r="F42" s="61"/>
      <c r="G42" s="59"/>
      <c r="H42" s="59"/>
      <c r="I42" s="62"/>
      <c r="J42" s="88"/>
      <c r="K42" s="88"/>
    </row>
    <row r="43" spans="1:12" x14ac:dyDescent="0.3">
      <c r="A43" s="1" t="s">
        <v>27</v>
      </c>
      <c r="B43" s="1" t="s">
        <v>28</v>
      </c>
      <c r="C43" s="63" t="s">
        <v>29</v>
      </c>
      <c r="D43" s="64" t="s">
        <v>30</v>
      </c>
      <c r="E43" s="64" t="s">
        <v>31</v>
      </c>
      <c r="F43" s="64" t="s">
        <v>10</v>
      </c>
      <c r="G43" s="1"/>
      <c r="H43" s="1" t="s">
        <v>33</v>
      </c>
      <c r="I43" s="2" t="s">
        <v>318</v>
      </c>
      <c r="J43" s="64" t="s">
        <v>34</v>
      </c>
      <c r="K43" s="64" t="s">
        <v>389</v>
      </c>
      <c r="L43" s="18"/>
    </row>
    <row r="44" spans="1:12" x14ac:dyDescent="0.3">
      <c r="A44" s="17" t="str">
        <f>'Toxin annotation_sequences'!A94</f>
        <v>CL5128.Contig2_NKM</v>
      </c>
      <c r="B44" s="17" t="str">
        <f>'Toxin annotation_sequences'!C94</f>
        <v>Acidic phospholipase A2 1</v>
      </c>
      <c r="C44" s="17">
        <f>'Toxin annotation_sequences'!B94</f>
        <v>0</v>
      </c>
      <c r="D44" s="65">
        <f>'Toxin annotation_sequences'!D94</f>
        <v>1725</v>
      </c>
      <c r="E44" s="17">
        <f>'Toxin annotation_sequences'!E94</f>
        <v>265455</v>
      </c>
      <c r="F44" s="17">
        <f>'Toxin annotation_sequences'!F94</f>
        <v>7231.5384000000004</v>
      </c>
      <c r="H44" s="17" t="str">
        <f>'Toxin annotation_sequences'!H94</f>
        <v>gi|24638468|sp|P00596</v>
      </c>
      <c r="I44" s="5" t="str">
        <f>'Toxin annotation_sequences'!M94</f>
        <v>NKM_PLA01</v>
      </c>
      <c r="J44" s="90" t="str">
        <f>'Toxin annotation_sequences'!N94</f>
        <v>Full</v>
      </c>
      <c r="K44" s="90">
        <f>'Toxin annotation_sequences'!O94</f>
        <v>12</v>
      </c>
    </row>
    <row r="45" spans="1:12" x14ac:dyDescent="0.3">
      <c r="A45" s="17" t="str">
        <f>'Toxin annotation_sequences'!A97</f>
        <v>CL5128.Contig1_NKM</v>
      </c>
      <c r="B45" s="17" t="str">
        <f>'Toxin annotation_sequences'!C97</f>
        <v>Phospholipase A2 GL16-1</v>
      </c>
      <c r="C45" s="17">
        <f>'Toxin annotation_sequences'!B97</f>
        <v>0</v>
      </c>
      <c r="D45" s="65">
        <f>'Toxin annotation_sequences'!D97</f>
        <v>231</v>
      </c>
      <c r="E45" s="17">
        <f>'Toxin annotation_sequences'!E97</f>
        <v>246</v>
      </c>
      <c r="F45" s="17">
        <f>'Toxin annotation_sequences'!F97</f>
        <v>50.043999999999997</v>
      </c>
      <c r="H45" s="17" t="str">
        <f>'Toxin annotation_sequences'!H97</f>
        <v>gi|25453145|sp|Q8JFB2</v>
      </c>
      <c r="I45" s="5" t="str">
        <f>'Toxin annotation_sequences'!M97</f>
        <v>NKM_PLA02</v>
      </c>
      <c r="J45" s="90">
        <f>'Toxin annotation_sequences'!N97</f>
        <v>0</v>
      </c>
      <c r="K45" s="90">
        <f>'Toxin annotation_sequences'!O97</f>
        <v>0</v>
      </c>
    </row>
    <row r="46" spans="1:12" x14ac:dyDescent="0.3">
      <c r="A46" s="20">
        <f>'Toxin annotation_sequences'!A99</f>
        <v>2</v>
      </c>
      <c r="B46" s="20">
        <f>'Toxin annotation_sequences'!C99</f>
        <v>0</v>
      </c>
      <c r="C46" s="20">
        <f>'Toxin annotation_sequences'!B99</f>
        <v>0</v>
      </c>
      <c r="D46" s="49">
        <f>'Toxin annotation_sequences'!D99</f>
        <v>0</v>
      </c>
      <c r="E46" s="67">
        <f>'Toxin annotation_sequences'!E99</f>
        <v>0</v>
      </c>
      <c r="F46" s="67">
        <f>'Toxin annotation_sequences'!F99</f>
        <v>7281.5824000000002</v>
      </c>
      <c r="G46" s="7"/>
      <c r="H46" s="20">
        <f>'Toxin annotation_sequences'!H99</f>
        <v>0</v>
      </c>
      <c r="I46" s="7">
        <f>'Toxin annotation_sequences'!M99</f>
        <v>2</v>
      </c>
      <c r="J46" s="89">
        <f>'Toxin annotation_sequences'!N99</f>
        <v>0</v>
      </c>
      <c r="K46" s="89">
        <f>'Toxin annotation_sequences'!$O$99</f>
        <v>1</v>
      </c>
    </row>
    <row r="49" spans="1:15" x14ac:dyDescent="0.3">
      <c r="A49" s="59" t="s">
        <v>644</v>
      </c>
      <c r="B49" s="59"/>
      <c r="C49" s="60"/>
      <c r="D49" s="61"/>
      <c r="E49" s="61"/>
      <c r="F49" s="61"/>
      <c r="G49" s="59"/>
      <c r="H49" s="59"/>
      <c r="I49" s="62"/>
      <c r="J49" s="88"/>
      <c r="K49" s="88"/>
    </row>
    <row r="50" spans="1:15" x14ac:dyDescent="0.3">
      <c r="A50" s="1" t="s">
        <v>27</v>
      </c>
      <c r="B50" s="1" t="s">
        <v>28</v>
      </c>
      <c r="C50" s="63" t="s">
        <v>29</v>
      </c>
      <c r="D50" s="64" t="s">
        <v>30</v>
      </c>
      <c r="E50" s="64" t="s">
        <v>31</v>
      </c>
      <c r="F50" s="64" t="s">
        <v>10</v>
      </c>
      <c r="G50" s="1"/>
      <c r="H50" s="1" t="s">
        <v>33</v>
      </c>
      <c r="I50" s="2" t="s">
        <v>318</v>
      </c>
      <c r="J50" s="64" t="s">
        <v>34</v>
      </c>
      <c r="K50" s="64" t="s">
        <v>389</v>
      </c>
      <c r="L50" s="18"/>
    </row>
    <row r="51" spans="1:15" x14ac:dyDescent="0.3">
      <c r="A51" s="17" t="str">
        <f>'Toxin annotation_sequences'!A104</f>
        <v>CL2051.Contig1_NKM</v>
      </c>
      <c r="B51" s="17" t="str">
        <f>'Toxin annotation_sequences'!C104</f>
        <v>Zinc metalloproteinase-disintegrin atragin</v>
      </c>
      <c r="C51" s="17" t="str">
        <f>'Toxin annotation_sequences'!B104</f>
        <v>P-III</v>
      </c>
      <c r="D51" s="17">
        <f>'Toxin annotation_sequences'!D104</f>
        <v>1368</v>
      </c>
      <c r="E51" s="17">
        <f>'Toxin annotation_sequences'!E104</f>
        <v>69593</v>
      </c>
      <c r="F51" s="17">
        <f>'Toxin annotation_sequences'!F104</f>
        <v>2390.6079</v>
      </c>
      <c r="H51" s="17" t="str">
        <f>'Toxin annotation_sequences'!H104</f>
        <v>gi|391359383|sp|D3TTC2</v>
      </c>
      <c r="I51" s="17" t="str">
        <f>'Toxin annotation_sequences'!M104</f>
        <v>NKM_SMP01</v>
      </c>
      <c r="J51" s="24">
        <f>'Toxin annotation_sequences'!N104</f>
        <v>0</v>
      </c>
      <c r="K51" s="24">
        <f>'Toxin annotation_sequences'!O104</f>
        <v>0</v>
      </c>
      <c r="L51" s="5"/>
    </row>
    <row r="52" spans="1:15" x14ac:dyDescent="0.3">
      <c r="A52" s="17" t="str">
        <f>'Toxin annotation_sequences'!A111</f>
        <v>Unigene31353_NKM</v>
      </c>
      <c r="B52" s="17" t="str">
        <f>'Toxin annotation_sequences'!C111</f>
        <v>Zinc metalloproteinase-disintegrin atragin</v>
      </c>
      <c r="C52" s="17" t="str">
        <f>'Toxin annotation_sequences'!B111</f>
        <v>P-III</v>
      </c>
      <c r="D52" s="17">
        <f>'Toxin annotation_sequences'!D111</f>
        <v>749</v>
      </c>
      <c r="E52" s="17">
        <f>'Toxin annotation_sequences'!E111</f>
        <v>27943</v>
      </c>
      <c r="F52" s="17">
        <f>'Toxin annotation_sequences'!F111</f>
        <v>1753.1541</v>
      </c>
      <c r="H52" s="17" t="str">
        <f>'Toxin annotation_sequences'!H111</f>
        <v>gi|391359383|sp|D3TTC2</v>
      </c>
      <c r="I52" s="17" t="str">
        <f>'Toxin annotation_sequences'!M111</f>
        <v>NKM_SMP02</v>
      </c>
      <c r="J52" s="24">
        <f>'Toxin annotation_sequences'!N111</f>
        <v>0</v>
      </c>
      <c r="K52" s="24">
        <f>'Toxin annotation_sequences'!O111</f>
        <v>0</v>
      </c>
      <c r="L52" s="5"/>
    </row>
    <row r="53" spans="1:15" s="17" customFormat="1" x14ac:dyDescent="0.3">
      <c r="A53" s="17" t="str">
        <f>'Toxin annotation_sequences'!A113</f>
        <v>CL1005.Contig2_NKM</v>
      </c>
      <c r="B53" s="17" t="str">
        <f>'Toxin annotation_sequences'!C113</f>
        <v>Hemorrhagic metalloproteinase-disintegrin kaouthiagin</v>
      </c>
      <c r="C53" s="17" t="str">
        <f>'Toxin annotation_sequences'!B113</f>
        <v>P-III</v>
      </c>
      <c r="D53" s="17">
        <f>'Toxin annotation_sequences'!D113</f>
        <v>1013</v>
      </c>
      <c r="E53" s="17">
        <f>'Toxin annotation_sequences'!E113</f>
        <v>20539</v>
      </c>
      <c r="F53" s="17">
        <f>'Toxin annotation_sequences'!F113</f>
        <v>952.79340000000002</v>
      </c>
      <c r="H53" s="17" t="str">
        <f>'Toxin annotation_sequences'!H113</f>
        <v>gi|32469675|sp|P82942</v>
      </c>
      <c r="I53" s="17" t="str">
        <f>'Toxin annotation_sequences'!M113</f>
        <v>NKM_SMP03</v>
      </c>
      <c r="J53" s="24">
        <f>'Toxin annotation_sequences'!N113</f>
        <v>0</v>
      </c>
      <c r="K53" s="24">
        <f>'Toxin annotation_sequences'!O113</f>
        <v>0</v>
      </c>
    </row>
    <row r="54" spans="1:15" s="17" customFormat="1" x14ac:dyDescent="0.3">
      <c r="A54" s="17" t="str">
        <f>'Toxin annotation_sequences'!A117</f>
        <v>CL1005.Contig1_NKM</v>
      </c>
      <c r="B54" s="17" t="str">
        <f>'Toxin annotation_sequences'!C117</f>
        <v>Hemorrhagic metalloproteinase-disintegrin kaouthiagin</v>
      </c>
      <c r="C54" s="17" t="str">
        <f>'Toxin annotation_sequences'!B117</f>
        <v>P-III</v>
      </c>
      <c r="D54" s="65">
        <f>'Toxin annotation_sequences'!D117</f>
        <v>1064</v>
      </c>
      <c r="E54" s="17">
        <f>'Toxin annotation_sequences'!E117</f>
        <v>20467</v>
      </c>
      <c r="F54" s="17">
        <f>'Toxin annotation_sequences'!F117</f>
        <v>903.94380000000001</v>
      </c>
      <c r="H54" s="17" t="str">
        <f>'Toxin annotation_sequences'!H117</f>
        <v>gi|32469675|sp|P82942</v>
      </c>
      <c r="I54" s="17" t="str">
        <f>'Toxin annotation_sequences'!M117</f>
        <v>NKM_SMP04</v>
      </c>
      <c r="J54" s="24">
        <f>'Toxin annotation_sequences'!N117</f>
        <v>0</v>
      </c>
      <c r="K54" s="24">
        <f>'Toxin annotation_sequences'!O117</f>
        <v>0</v>
      </c>
    </row>
    <row r="55" spans="1:15" s="17" customFormat="1" x14ac:dyDescent="0.3">
      <c r="A55" s="17" t="str">
        <f>'Toxin annotation_sequences'!A121</f>
        <v>CL5605.Contig1_NKM</v>
      </c>
      <c r="B55" s="17" t="str">
        <f>'Toxin annotation_sequences'!C121</f>
        <v>Hemorrhagic metalloproteinase-disintegrin kaouthiagin</v>
      </c>
      <c r="C55" s="17" t="str">
        <f>'Toxin annotation_sequences'!B121</f>
        <v>P-III</v>
      </c>
      <c r="D55" s="65">
        <f>'Toxin annotation_sequences'!D121</f>
        <v>1573</v>
      </c>
      <c r="E55" s="17">
        <f>'Toxin annotation_sequences'!E121</f>
        <v>9998</v>
      </c>
      <c r="F55" s="17">
        <f>'Toxin annotation_sequences'!F121</f>
        <v>298.68490000000003</v>
      </c>
      <c r="H55" s="17" t="str">
        <f>'Toxin annotation_sequences'!H121</f>
        <v>gi|32469675|sp|P82942</v>
      </c>
      <c r="I55" s="17" t="str">
        <f>'Toxin annotation_sequences'!M121</f>
        <v>NKM_SMP05</v>
      </c>
      <c r="J55" s="24">
        <f>'Toxin annotation_sequences'!N121</f>
        <v>0</v>
      </c>
      <c r="K55" s="24">
        <f>'Toxin annotation_sequences'!O121</f>
        <v>0</v>
      </c>
    </row>
    <row r="56" spans="1:15" s="17" customFormat="1" x14ac:dyDescent="0.3">
      <c r="A56" s="68" t="str">
        <f>'Toxin annotation_sequences'!A123</f>
        <v>CL2051.Contig3_NKM</v>
      </c>
      <c r="B56" s="68" t="str">
        <f>'Toxin annotation_sequences'!C123</f>
        <v xml:space="preserve">carinatease-1 </v>
      </c>
      <c r="C56" s="68" t="str">
        <f>'Toxin annotation_sequences'!B123</f>
        <v>P-III</v>
      </c>
      <c r="D56" s="69">
        <f>'Toxin annotation_sequences'!D123</f>
        <v>279</v>
      </c>
      <c r="E56" s="68">
        <f>'Toxin annotation_sequences'!E123</f>
        <v>1181</v>
      </c>
      <c r="F56" s="68">
        <f>'Toxin annotation_sequences'!F123</f>
        <v>198.91820000000001</v>
      </c>
      <c r="G56" s="68">
        <f>SUM(F56:F57)</f>
        <v>233.11090000000002</v>
      </c>
      <c r="H56" s="68" t="str">
        <f>'Toxin annotation_sequences'!H123</f>
        <v>gi|145982754|sp|B5KFV1</v>
      </c>
      <c r="I56" s="68" t="str">
        <f>'Toxin annotation_sequences'!M123</f>
        <v>NKM_SMP06</v>
      </c>
      <c r="J56" s="72">
        <f>'Toxin annotation_sequences'!N123</f>
        <v>0</v>
      </c>
      <c r="K56" s="72">
        <f>'Toxin annotation_sequences'!O123</f>
        <v>0</v>
      </c>
    </row>
    <row r="57" spans="1:15" s="17" customFormat="1" x14ac:dyDescent="0.3">
      <c r="A57" s="68" t="str">
        <f>'Toxin annotation_sequences'!A125</f>
        <v>Unigene30254_NKM</v>
      </c>
      <c r="B57" s="68" t="str">
        <f>'Toxin annotation_sequences'!C125</f>
        <v>carinatease-1</v>
      </c>
      <c r="C57" s="68" t="str">
        <f>'Toxin annotation_sequences'!B125</f>
        <v>P-III</v>
      </c>
      <c r="D57" s="69">
        <f>'Toxin annotation_sequences'!D125</f>
        <v>525</v>
      </c>
      <c r="E57" s="68">
        <f>'Toxin annotation_sequences'!E125</f>
        <v>382</v>
      </c>
      <c r="F57" s="68">
        <f>'Toxin annotation_sequences'!F125</f>
        <v>34.192700000000002</v>
      </c>
      <c r="G57" s="68"/>
      <c r="H57" s="68" t="str">
        <f>'Toxin annotation_sequences'!H125</f>
        <v>gi|145982754|sp|B5KFV1</v>
      </c>
      <c r="I57" s="68" t="str">
        <f>'Toxin annotation_sequences'!M125</f>
        <v>NKM_SMP06</v>
      </c>
      <c r="J57" s="72">
        <f>'Toxin annotation_sequences'!N125</f>
        <v>0</v>
      </c>
      <c r="K57" s="72">
        <f>'Toxin annotation_sequences'!O125</f>
        <v>0</v>
      </c>
    </row>
    <row r="58" spans="1:15" x14ac:dyDescent="0.3">
      <c r="A58" s="20">
        <f>'Toxin annotation_sequences'!A127</f>
        <v>7</v>
      </c>
      <c r="B58" s="20">
        <f>'Toxin annotation_sequences'!C127</f>
        <v>0</v>
      </c>
      <c r="C58" s="20">
        <f>'Toxin annotation_sequences'!B127</f>
        <v>0</v>
      </c>
      <c r="D58" s="49">
        <f>'Toxin annotation_sequences'!D127</f>
        <v>0</v>
      </c>
      <c r="E58" s="20">
        <f>'Toxin annotation_sequences'!E127</f>
        <v>0</v>
      </c>
      <c r="F58" s="20">
        <f>'Toxin annotation_sequences'!F127</f>
        <v>6532.2949999999992</v>
      </c>
      <c r="G58" s="7"/>
      <c r="H58" s="20">
        <f>'Toxin annotation_sequences'!H127</f>
        <v>0</v>
      </c>
      <c r="I58" s="20">
        <f>'Toxin annotation_sequences'!M127</f>
        <v>6</v>
      </c>
      <c r="J58" s="71">
        <f>'Toxin annotation_sequences'!N127</f>
        <v>0</v>
      </c>
      <c r="K58" s="71">
        <f>'Toxin annotation_sequences'!O127</f>
        <v>0</v>
      </c>
      <c r="L58" s="5"/>
    </row>
    <row r="59" spans="1:15" x14ac:dyDescent="0.3">
      <c r="A59" s="17"/>
      <c r="B59" s="17"/>
      <c r="C59" s="17"/>
      <c r="D59" s="17"/>
      <c r="E59" s="17"/>
      <c r="F59" s="17"/>
      <c r="G59" s="17"/>
      <c r="H59" s="17"/>
      <c r="I59" s="17"/>
      <c r="M59" s="17"/>
      <c r="N59" s="17"/>
      <c r="O59" s="17"/>
    </row>
    <row r="60" spans="1:15" s="17" customFormat="1" x14ac:dyDescent="0.3">
      <c r="J60" s="24"/>
      <c r="K60" s="24"/>
    </row>
    <row r="61" spans="1:15" x14ac:dyDescent="0.3">
      <c r="A61" s="59" t="s">
        <v>8</v>
      </c>
      <c r="B61" s="59"/>
      <c r="C61" s="60"/>
      <c r="D61" s="61"/>
      <c r="E61" s="61"/>
      <c r="F61" s="61"/>
      <c r="G61" s="59"/>
      <c r="H61" s="59"/>
      <c r="I61" s="62"/>
      <c r="J61" s="88"/>
      <c r="K61" s="88"/>
    </row>
    <row r="62" spans="1:15" x14ac:dyDescent="0.3">
      <c r="A62" s="1" t="s">
        <v>27</v>
      </c>
      <c r="B62" s="1" t="s">
        <v>28</v>
      </c>
      <c r="C62" s="63" t="s">
        <v>29</v>
      </c>
      <c r="D62" s="64" t="s">
        <v>30</v>
      </c>
      <c r="E62" s="64" t="s">
        <v>31</v>
      </c>
      <c r="F62" s="64" t="s">
        <v>10</v>
      </c>
      <c r="G62" s="1"/>
      <c r="H62" s="1" t="s">
        <v>33</v>
      </c>
      <c r="I62" s="2" t="s">
        <v>318</v>
      </c>
      <c r="J62" s="64" t="s">
        <v>34</v>
      </c>
      <c r="K62" s="64" t="s">
        <v>389</v>
      </c>
      <c r="L62" s="18"/>
    </row>
    <row r="63" spans="1:15" x14ac:dyDescent="0.3">
      <c r="A63" s="5" t="str">
        <f>'Toxin annotation_sequences'!A132</f>
        <v>CL1038.Contig1_NKM</v>
      </c>
      <c r="B63" s="5" t="str">
        <f>'Toxin annotation_sequences'!C132</f>
        <v>nerve growth factor beta chain</v>
      </c>
      <c r="C63" s="5">
        <f>'Toxin annotation_sequences'!B132</f>
        <v>0</v>
      </c>
      <c r="D63" s="5">
        <f>'Toxin annotation_sequences'!D132</f>
        <v>886</v>
      </c>
      <c r="E63" s="5">
        <f>'Toxin annotation_sequences'!E132</f>
        <v>79047</v>
      </c>
      <c r="F63" s="5">
        <f>'Toxin annotation_sequences'!F132</f>
        <v>4192.5722999999998</v>
      </c>
      <c r="G63" s="17"/>
      <c r="H63" s="5" t="str">
        <f>'Toxin annotation_sequences'!H132</f>
        <v>gi|11275218|pir|A59218</v>
      </c>
      <c r="I63" s="5" t="str">
        <f>'Toxin annotation_sequences'!M132</f>
        <v>NKM_NGF01</v>
      </c>
      <c r="J63" s="90" t="str">
        <f>'Toxin annotation_sequences'!N132</f>
        <v>Full</v>
      </c>
      <c r="K63" s="90">
        <f>'Toxin annotation_sequences'!O132</f>
        <v>13</v>
      </c>
    </row>
    <row r="64" spans="1:15" x14ac:dyDescent="0.3">
      <c r="A64" s="7">
        <f>'Toxin annotation_sequences'!A137</f>
        <v>1</v>
      </c>
      <c r="B64" s="7">
        <f>'Toxin annotation_sequences'!C137</f>
        <v>0</v>
      </c>
      <c r="C64" s="7">
        <f>'Toxin annotation_sequences'!B137</f>
        <v>0</v>
      </c>
      <c r="D64" s="54">
        <f>'Toxin annotation_sequences'!D137</f>
        <v>0</v>
      </c>
      <c r="E64" s="7">
        <f>'Toxin annotation_sequences'!E137</f>
        <v>0</v>
      </c>
      <c r="F64" s="7">
        <f>'Toxin annotation_sequences'!F137</f>
        <v>4192.5722999999998</v>
      </c>
      <c r="G64" s="20"/>
      <c r="H64" s="7">
        <f>'Toxin annotation_sequences'!H137</f>
        <v>0</v>
      </c>
      <c r="I64" s="7">
        <f>'Toxin annotation_sequences'!M137</f>
        <v>1</v>
      </c>
      <c r="J64" s="89">
        <f>'Toxin annotation_sequences'!N137</f>
        <v>0</v>
      </c>
      <c r="K64" s="89">
        <f>'Toxin annotation_sequences'!O137</f>
        <v>1</v>
      </c>
    </row>
    <row r="65" spans="1:15" x14ac:dyDescent="0.3">
      <c r="G65" s="17"/>
      <c r="H65" s="17"/>
    </row>
    <row r="66" spans="1:15" x14ac:dyDescent="0.3">
      <c r="G66" s="17"/>
      <c r="H66" s="17"/>
    </row>
    <row r="67" spans="1:15" x14ac:dyDescent="0.3">
      <c r="A67" s="59" t="s">
        <v>645</v>
      </c>
      <c r="B67" s="59"/>
      <c r="C67" s="60"/>
      <c r="D67" s="61"/>
      <c r="E67" s="61"/>
      <c r="F67" s="61"/>
      <c r="G67" s="59"/>
      <c r="H67" s="59"/>
      <c r="I67" s="62"/>
      <c r="J67" s="88"/>
      <c r="K67" s="88"/>
    </row>
    <row r="68" spans="1:15" x14ac:dyDescent="0.3">
      <c r="A68" s="1" t="s">
        <v>27</v>
      </c>
      <c r="B68" s="1" t="s">
        <v>28</v>
      </c>
      <c r="C68" s="63" t="s">
        <v>29</v>
      </c>
      <c r="D68" s="64" t="s">
        <v>30</v>
      </c>
      <c r="E68" s="64" t="s">
        <v>31</v>
      </c>
      <c r="F68" s="64" t="s">
        <v>10</v>
      </c>
      <c r="G68" s="1"/>
      <c r="H68" s="1" t="s">
        <v>33</v>
      </c>
      <c r="I68" s="2" t="s">
        <v>318</v>
      </c>
      <c r="J68" s="64" t="s">
        <v>34</v>
      </c>
      <c r="K68" s="64" t="s">
        <v>389</v>
      </c>
      <c r="L68" s="18"/>
    </row>
    <row r="69" spans="1:15" x14ac:dyDescent="0.3">
      <c r="A69" s="17" t="str">
        <f>'Toxin annotation_sequences'!A142</f>
        <v>CL3495.Contig1_NKM</v>
      </c>
      <c r="B69" s="17" t="str">
        <f>'Toxin annotation_sequences'!C142</f>
        <v>Protease inhibitor</v>
      </c>
      <c r="C69" s="17">
        <f>'Toxin annotation_sequences'!B142</f>
        <v>0</v>
      </c>
      <c r="D69" s="43">
        <f>'Toxin annotation_sequences'!D142</f>
        <v>890</v>
      </c>
      <c r="E69" s="24">
        <f>'Toxin annotation_sequences'!E142</f>
        <v>46665</v>
      </c>
      <c r="F69" s="24">
        <f>'Toxin annotation_sequences'!F142</f>
        <v>2463.9400999999998</v>
      </c>
      <c r="G69" s="17"/>
      <c r="H69" s="17" t="str">
        <f>'Toxin annotation_sequences'!H142</f>
        <v>gi|125050|sp|P20229</v>
      </c>
      <c r="I69" s="5" t="str">
        <f>'Toxin annotation_sequences'!M142</f>
        <v>NKM_KPI01</v>
      </c>
      <c r="J69" s="90" t="str">
        <f>'Toxin annotation_sequences'!N142</f>
        <v>Full</v>
      </c>
      <c r="K69" s="90">
        <f>'Toxin annotation_sequences'!O142</f>
        <v>14</v>
      </c>
    </row>
    <row r="70" spans="1:15" x14ac:dyDescent="0.3">
      <c r="A70" s="17" t="str">
        <f>'Toxin annotation_sequences'!A144</f>
        <v>Unigene777_NKM</v>
      </c>
      <c r="B70" s="17" t="str">
        <f>'Toxin annotation_sequences'!C144</f>
        <v>Kunitz-type protease inhibitor 1</v>
      </c>
      <c r="C70" s="17">
        <f>'Toxin annotation_sequences'!B144</f>
        <v>0</v>
      </c>
      <c r="D70" s="43">
        <f>'Toxin annotation_sequences'!D144</f>
        <v>3984</v>
      </c>
      <c r="E70" s="24">
        <f>'Toxin annotation_sequences'!E144</f>
        <v>7306</v>
      </c>
      <c r="F70" s="24">
        <f>'Toxin annotation_sequences'!F144</f>
        <v>86.176599999999993</v>
      </c>
      <c r="G70" s="17"/>
      <c r="H70" s="17" t="str">
        <f>'Toxin annotation_sequences'!H144</f>
        <v>gi|565300423|sp|V8N7R6</v>
      </c>
      <c r="I70" s="5" t="str">
        <f>'Toxin annotation_sequences'!M144</f>
        <v>NKM_KPI02</v>
      </c>
      <c r="J70" s="90" t="str">
        <f>'Toxin annotation_sequences'!N144</f>
        <v>Full</v>
      </c>
      <c r="K70" s="90">
        <f>'Toxin annotation_sequences'!O144</f>
        <v>15</v>
      </c>
    </row>
    <row r="71" spans="1:15" x14ac:dyDescent="0.3">
      <c r="A71" s="20">
        <f>'Toxin annotation_sequences'!A153</f>
        <v>2</v>
      </c>
      <c r="B71" s="20">
        <f>'Toxin annotation_sequences'!C153</f>
        <v>0</v>
      </c>
      <c r="C71" s="20">
        <f>'Toxin annotation_sequences'!B153</f>
        <v>0</v>
      </c>
      <c r="D71" s="70">
        <f>'Toxin annotation_sequences'!D153</f>
        <v>0</v>
      </c>
      <c r="E71" s="71">
        <f>'Toxin annotation_sequences'!E153</f>
        <v>0</v>
      </c>
      <c r="F71" s="71">
        <f>'Toxin annotation_sequences'!F153</f>
        <v>2550.1166999999996</v>
      </c>
      <c r="G71" s="20"/>
      <c r="H71" s="20">
        <f>'Toxin annotation_sequences'!H153</f>
        <v>0</v>
      </c>
      <c r="I71" s="7">
        <f>'Toxin annotation_sequences'!M153</f>
        <v>2</v>
      </c>
      <c r="J71" s="89">
        <f>'Toxin annotation_sequences'!N153</f>
        <v>0</v>
      </c>
      <c r="K71" s="89">
        <f>'Toxin annotation_sequences'!O153</f>
        <v>2</v>
      </c>
      <c r="M71" s="17"/>
      <c r="N71" s="17"/>
      <c r="O71" s="17"/>
    </row>
    <row r="72" spans="1:15" x14ac:dyDescent="0.3">
      <c r="A72" s="17"/>
      <c r="B72" s="17"/>
      <c r="C72" s="17"/>
      <c r="D72" s="65"/>
      <c r="E72" s="17"/>
      <c r="F72" s="17"/>
      <c r="G72" s="17"/>
      <c r="H72" s="17"/>
      <c r="I72" s="17"/>
      <c r="M72" s="17"/>
      <c r="N72" s="17"/>
      <c r="O72" s="17"/>
    </row>
    <row r="73" spans="1:15" x14ac:dyDescent="0.3">
      <c r="A73" s="17"/>
      <c r="B73" s="17"/>
      <c r="C73" s="17"/>
      <c r="D73" s="65"/>
      <c r="E73" s="17"/>
      <c r="F73" s="17"/>
      <c r="G73" s="17"/>
      <c r="H73" s="17"/>
      <c r="I73" s="17"/>
      <c r="M73" s="17"/>
      <c r="N73" s="17"/>
      <c r="O73" s="17"/>
    </row>
    <row r="74" spans="1:15" x14ac:dyDescent="0.3">
      <c r="A74" s="59" t="s">
        <v>665</v>
      </c>
      <c r="B74" s="59"/>
      <c r="C74" s="60"/>
      <c r="D74" s="61"/>
      <c r="E74" s="61"/>
      <c r="F74" s="61"/>
      <c r="G74" s="59"/>
      <c r="H74" s="59"/>
      <c r="I74" s="62"/>
      <c r="J74" s="88"/>
      <c r="K74" s="88"/>
    </row>
    <row r="75" spans="1:15" x14ac:dyDescent="0.3">
      <c r="A75" s="1" t="s">
        <v>27</v>
      </c>
      <c r="B75" s="1" t="s">
        <v>28</v>
      </c>
      <c r="C75" s="63" t="s">
        <v>29</v>
      </c>
      <c r="D75" s="64" t="s">
        <v>30</v>
      </c>
      <c r="E75" s="64" t="s">
        <v>31</v>
      </c>
      <c r="F75" s="64" t="s">
        <v>10</v>
      </c>
      <c r="G75" s="1"/>
      <c r="H75" s="1" t="s">
        <v>33</v>
      </c>
      <c r="I75" s="2" t="s">
        <v>318</v>
      </c>
      <c r="J75" s="64" t="s">
        <v>34</v>
      </c>
      <c r="K75" s="64" t="s">
        <v>389</v>
      </c>
      <c r="L75" s="18"/>
    </row>
    <row r="76" spans="1:15" x14ac:dyDescent="0.3">
      <c r="A76" s="5" t="str">
        <f>'Toxin annotation_sequences'!A158</f>
        <v>Unigene31072_NKM</v>
      </c>
      <c r="B76" s="5" t="str">
        <f>'Toxin annotation_sequences'!C158</f>
        <v>Natriuretic peptide Na-NP</v>
      </c>
      <c r="C76" s="5">
        <f>'Toxin annotation_sequences'!B158</f>
        <v>0</v>
      </c>
      <c r="D76" s="21">
        <f>'Toxin annotation_sequences'!D158</f>
        <v>590</v>
      </c>
      <c r="E76" s="5">
        <f>'Toxin annotation_sequences'!E158</f>
        <v>26082</v>
      </c>
      <c r="F76" s="5">
        <f>'Toxin annotation_sequences'!F158</f>
        <v>2077.3887</v>
      </c>
      <c r="H76" s="5" t="str">
        <f>'Toxin annotation_sequences'!H158</f>
        <v>gi|317412168|sp|D9IX97</v>
      </c>
      <c r="I76" s="5" t="str">
        <f>'Toxin annotation_sequences'!M158</f>
        <v>NKM_NP01</v>
      </c>
      <c r="J76" s="90">
        <f>'Toxin annotation_sequences'!N158</f>
        <v>0</v>
      </c>
      <c r="K76" s="90">
        <f>'Toxin annotation_sequences'!O158</f>
        <v>0</v>
      </c>
    </row>
    <row r="77" spans="1:15" x14ac:dyDescent="0.3">
      <c r="A77" s="5" t="str">
        <f>'Toxin annotation_sequences'!A160</f>
        <v>CL4576.Contig1_NKM</v>
      </c>
      <c r="B77" s="5" t="str">
        <f>'Toxin annotation_sequences'!C160</f>
        <v>Natriuretic peptide Na-NP</v>
      </c>
      <c r="C77" s="5">
        <f>'Toxin annotation_sequences'!B160</f>
        <v>0</v>
      </c>
      <c r="D77" s="21">
        <f>'Toxin annotation_sequences'!D160</f>
        <v>1515</v>
      </c>
      <c r="E77" s="5">
        <f>'Toxin annotation_sequences'!E160</f>
        <v>3727</v>
      </c>
      <c r="F77" s="5">
        <f>'Toxin annotation_sequences'!F160</f>
        <v>115.60469999999999</v>
      </c>
      <c r="H77" s="5" t="str">
        <f>'Toxin annotation_sequences'!H160</f>
        <v>gi|317412168|sp|D9IX97</v>
      </c>
      <c r="I77" s="5" t="str">
        <f>'Toxin annotation_sequences'!M160</f>
        <v>NKM_NP02</v>
      </c>
      <c r="J77" s="90">
        <f>'Toxin annotation_sequences'!N160</f>
        <v>0</v>
      </c>
      <c r="K77" s="90">
        <f>'Toxin annotation_sequences'!O160</f>
        <v>0</v>
      </c>
    </row>
    <row r="78" spans="1:15" x14ac:dyDescent="0.3">
      <c r="A78" s="20">
        <f>'Toxin annotation_sequences'!A162</f>
        <v>2</v>
      </c>
      <c r="B78" s="20">
        <f>'Toxin annotation_sequences'!C162</f>
        <v>0</v>
      </c>
      <c r="C78" s="20">
        <f>'Toxin annotation_sequences'!B162</f>
        <v>0</v>
      </c>
      <c r="D78" s="49">
        <f>'Toxin annotation_sequences'!D162</f>
        <v>0</v>
      </c>
      <c r="E78" s="20">
        <f>'Toxin annotation_sequences'!E162</f>
        <v>0</v>
      </c>
      <c r="F78" s="20">
        <f>'Toxin annotation_sequences'!F162</f>
        <v>2192.9933999999998</v>
      </c>
      <c r="G78" s="7"/>
      <c r="H78" s="20">
        <f>'Toxin annotation_sequences'!H162</f>
        <v>0</v>
      </c>
      <c r="I78" s="7">
        <f>'Toxin annotation_sequences'!M162</f>
        <v>2</v>
      </c>
      <c r="J78" s="89">
        <f>'Toxin annotation_sequences'!N162</f>
        <v>0</v>
      </c>
      <c r="K78" s="89">
        <f>'Toxin annotation_sequences'!O162</f>
        <v>0</v>
      </c>
    </row>
    <row r="80" spans="1:15" ht="15.75" customHeight="1" x14ac:dyDescent="0.3">
      <c r="G80" s="17"/>
      <c r="H80" s="17"/>
    </row>
    <row r="81" spans="1:15" x14ac:dyDescent="0.3">
      <c r="A81" s="59" t="s">
        <v>5</v>
      </c>
      <c r="B81" s="59"/>
      <c r="C81" s="60"/>
      <c r="D81" s="61"/>
      <c r="E81" s="61"/>
      <c r="F81" s="61"/>
      <c r="G81" s="59"/>
      <c r="H81" s="59"/>
      <c r="I81" s="62"/>
      <c r="J81" s="88"/>
      <c r="K81" s="88"/>
    </row>
    <row r="82" spans="1:15" x14ac:dyDescent="0.3">
      <c r="A82" s="1" t="s">
        <v>27</v>
      </c>
      <c r="B82" s="1" t="s">
        <v>28</v>
      </c>
      <c r="C82" s="63" t="s">
        <v>29</v>
      </c>
      <c r="D82" s="64" t="s">
        <v>30</v>
      </c>
      <c r="E82" s="64" t="s">
        <v>31</v>
      </c>
      <c r="F82" s="64" t="s">
        <v>10</v>
      </c>
      <c r="G82" s="1"/>
      <c r="H82" s="1" t="s">
        <v>33</v>
      </c>
      <c r="I82" s="2" t="s">
        <v>318</v>
      </c>
      <c r="J82" s="64" t="s">
        <v>34</v>
      </c>
      <c r="K82" s="64" t="s">
        <v>389</v>
      </c>
      <c r="L82" s="18"/>
    </row>
    <row r="83" spans="1:15" x14ac:dyDescent="0.3">
      <c r="A83" s="17" t="str">
        <f>'Toxin annotation_sequences'!A167</f>
        <v>Unigene27155_NKM</v>
      </c>
      <c r="B83" s="17" t="str">
        <f>'Toxin annotation_sequences'!C167</f>
        <v>neprilysin-like</v>
      </c>
      <c r="C83" s="17">
        <f>'Toxin annotation_sequences'!B167</f>
        <v>0</v>
      </c>
      <c r="D83" s="43">
        <f>'Toxin annotation_sequences'!D167</f>
        <v>662</v>
      </c>
      <c r="E83" s="24">
        <f>'Toxin annotation_sequences'!E167</f>
        <v>9004</v>
      </c>
      <c r="F83" s="24">
        <f>'Toxin annotation_sequences'!F167</f>
        <v>639.15530000000001</v>
      </c>
      <c r="G83" s="17"/>
      <c r="H83" s="17" t="str">
        <f>'Toxin annotation_sequences'!H167</f>
        <v>gi|602662603|XP_007436944</v>
      </c>
      <c r="I83" s="5" t="str">
        <f>'Toxin annotation_sequences'!M167</f>
        <v>NKM_NEP01</v>
      </c>
      <c r="J83" s="90">
        <f>'Toxin annotation_sequences'!N167</f>
        <v>0</v>
      </c>
      <c r="K83" s="90">
        <f>'Toxin annotation_sequences'!O167</f>
        <v>0</v>
      </c>
    </row>
    <row r="84" spans="1:15" x14ac:dyDescent="0.3">
      <c r="A84" s="17" t="str">
        <f>'Toxin annotation_sequences'!A171</f>
        <v>Unigene27154_NKM</v>
      </c>
      <c r="B84" s="17" t="str">
        <f>'Toxin annotation_sequences'!C171</f>
        <v>neprilysin-like</v>
      </c>
      <c r="C84" s="17">
        <f>'Toxin annotation_sequences'!B171</f>
        <v>0</v>
      </c>
      <c r="D84" s="43">
        <f>'Toxin annotation_sequences'!D171</f>
        <v>1125</v>
      </c>
      <c r="E84" s="24">
        <f>'Toxin annotation_sequences'!E171</f>
        <v>10138</v>
      </c>
      <c r="F84" s="24">
        <f>'Toxin annotation_sequences'!F171</f>
        <v>423.47590000000002</v>
      </c>
      <c r="G84" s="17"/>
      <c r="H84" s="17" t="str">
        <f>'Toxin annotation_sequences'!H171</f>
        <v>gi|602662603|XP_007436944</v>
      </c>
      <c r="I84" s="5" t="str">
        <f>'Toxin annotation_sequences'!M171</f>
        <v>NKM_NEP02</v>
      </c>
      <c r="J84" s="90">
        <f>'Toxin annotation_sequences'!N171</f>
        <v>0</v>
      </c>
      <c r="K84" s="90">
        <f>'Toxin annotation_sequences'!O171</f>
        <v>0</v>
      </c>
    </row>
    <row r="85" spans="1:15" x14ac:dyDescent="0.3">
      <c r="A85" s="17" t="str">
        <f>'Toxin annotation_sequences'!A174</f>
        <v>Unigene27153_NKM</v>
      </c>
      <c r="B85" s="17" t="str">
        <f>'Toxin annotation_sequences'!C174</f>
        <v>neprilysin-like</v>
      </c>
      <c r="C85" s="17">
        <f>'Toxin annotation_sequences'!B174</f>
        <v>0</v>
      </c>
      <c r="D85" s="43">
        <f>'Toxin annotation_sequences'!D174</f>
        <v>4117</v>
      </c>
      <c r="E85" s="24">
        <f>'Toxin annotation_sequences'!E174</f>
        <v>37013</v>
      </c>
      <c r="F85" s="24">
        <f>'Toxin annotation_sequences'!F174</f>
        <v>422.47629999999998</v>
      </c>
      <c r="G85" s="17"/>
      <c r="H85" s="17" t="str">
        <f>'Toxin annotation_sequences'!H174</f>
        <v>gi|602662603|XP_007436944</v>
      </c>
      <c r="I85" s="5" t="str">
        <f>'Toxin annotation_sequences'!M174</f>
        <v>NKM_NEP03</v>
      </c>
      <c r="J85" s="90">
        <f>'Toxin annotation_sequences'!N174</f>
        <v>0</v>
      </c>
      <c r="K85" s="90">
        <f>'Toxin annotation_sequences'!O174</f>
        <v>0</v>
      </c>
    </row>
    <row r="86" spans="1:15" x14ac:dyDescent="0.3">
      <c r="A86" s="20">
        <f>'Toxin annotation_sequences'!A181</f>
        <v>3</v>
      </c>
      <c r="B86" s="20">
        <f>'Toxin annotation_sequences'!C181</f>
        <v>0</v>
      </c>
      <c r="C86" s="20">
        <f>'Toxin annotation_sequences'!B181</f>
        <v>0</v>
      </c>
      <c r="D86" s="70">
        <f>'Toxin annotation_sequences'!D181</f>
        <v>0</v>
      </c>
      <c r="E86" s="71">
        <f>'Toxin annotation_sequences'!E181</f>
        <v>0</v>
      </c>
      <c r="F86" s="71">
        <f>'Toxin annotation_sequences'!F181</f>
        <v>1485.1075000000001</v>
      </c>
      <c r="G86" s="20"/>
      <c r="H86" s="20">
        <f>'Toxin annotation_sequences'!H181</f>
        <v>0</v>
      </c>
      <c r="I86" s="7">
        <f>'Toxin annotation_sequences'!M181</f>
        <v>3</v>
      </c>
      <c r="J86" s="89">
        <f>'Toxin annotation_sequences'!N181</f>
        <v>0</v>
      </c>
      <c r="K86" s="89">
        <f>'Toxin annotation_sequences'!O181</f>
        <v>0</v>
      </c>
    </row>
    <row r="87" spans="1:15" x14ac:dyDescent="0.3">
      <c r="A87" s="17"/>
      <c r="B87" s="17"/>
      <c r="C87" s="17"/>
      <c r="D87" s="65"/>
      <c r="E87" s="17"/>
      <c r="F87" s="17"/>
      <c r="G87" s="17"/>
      <c r="H87" s="17"/>
      <c r="I87" s="17"/>
    </row>
    <row r="88" spans="1:15" x14ac:dyDescent="0.3">
      <c r="A88" s="17"/>
      <c r="B88" s="17"/>
      <c r="C88" s="17"/>
      <c r="D88" s="65"/>
      <c r="E88" s="17"/>
      <c r="F88" s="17"/>
      <c r="G88" s="17"/>
      <c r="H88" s="17"/>
      <c r="I88" s="17"/>
    </row>
    <row r="89" spans="1:15" x14ac:dyDescent="0.3">
      <c r="A89" s="59" t="s">
        <v>656</v>
      </c>
      <c r="B89" s="59"/>
      <c r="C89" s="60"/>
      <c r="D89" s="61"/>
      <c r="E89" s="61"/>
      <c r="F89" s="61"/>
      <c r="G89" s="59"/>
      <c r="H89" s="59"/>
      <c r="I89" s="62"/>
      <c r="J89" s="88"/>
      <c r="K89" s="88"/>
    </row>
    <row r="90" spans="1:15" x14ac:dyDescent="0.3">
      <c r="A90" s="1" t="s">
        <v>27</v>
      </c>
      <c r="B90" s="1" t="s">
        <v>28</v>
      </c>
      <c r="C90" s="63" t="s">
        <v>29</v>
      </c>
      <c r="D90" s="64" t="s">
        <v>30</v>
      </c>
      <c r="E90" s="64" t="s">
        <v>31</v>
      </c>
      <c r="F90" s="64" t="s">
        <v>10</v>
      </c>
      <c r="G90" s="1"/>
      <c r="H90" s="1" t="s">
        <v>33</v>
      </c>
      <c r="I90" s="2" t="s">
        <v>318</v>
      </c>
      <c r="J90" s="64" t="s">
        <v>34</v>
      </c>
      <c r="K90" s="64" t="s">
        <v>389</v>
      </c>
      <c r="L90" s="18"/>
    </row>
    <row r="91" spans="1:15" s="17" customFormat="1" x14ac:dyDescent="0.3">
      <c r="A91" s="17" t="str">
        <f>'Toxin annotation_sequences'!A186</f>
        <v>Unigene514_NKM</v>
      </c>
      <c r="B91" s="17" t="str">
        <f>'Toxin annotation_sequences'!C186</f>
        <v>C-type lectin BFL-1</v>
      </c>
      <c r="C91" s="17">
        <f>'Toxin annotation_sequences'!B186</f>
        <v>0</v>
      </c>
      <c r="D91" s="65">
        <f>'Toxin annotation_sequences'!D186</f>
        <v>855</v>
      </c>
      <c r="E91" s="17">
        <f>'Toxin annotation_sequences'!E186</f>
        <v>20995</v>
      </c>
      <c r="F91" s="17">
        <f>'Toxin annotation_sequences'!F186</f>
        <v>1153.9277999999999</v>
      </c>
      <c r="H91" s="17" t="str">
        <f>'Toxin annotation_sequences'!H186</f>
        <v>gi|75570172|sp|Q90WI8</v>
      </c>
      <c r="I91" s="5" t="str">
        <f>'Toxin annotation_sequences'!M186</f>
        <v>NKM_SCL01</v>
      </c>
      <c r="J91" s="90" t="str">
        <f>'Toxin annotation_sequences'!N186</f>
        <v>Full</v>
      </c>
      <c r="K91" s="90">
        <f>'Toxin annotation_sequences'!O186</f>
        <v>16</v>
      </c>
    </row>
    <row r="92" spans="1:15" s="17" customFormat="1" x14ac:dyDescent="0.3">
      <c r="A92" s="17" t="str">
        <f>'Toxin annotation_sequences'!A189</f>
        <v>Unigene821_NKM</v>
      </c>
      <c r="B92" s="17" t="str">
        <f>'Toxin annotation_sequences'!C189</f>
        <v>C-type lectin BFL-2</v>
      </c>
      <c r="C92" s="17">
        <f>'Toxin annotation_sequences'!B189</f>
        <v>0</v>
      </c>
      <c r="D92" s="65">
        <f>'Toxin annotation_sequences'!D189</f>
        <v>603</v>
      </c>
      <c r="E92" s="17">
        <f>'Toxin annotation_sequences'!E189</f>
        <v>825</v>
      </c>
      <c r="F92" s="17">
        <f>'Toxin annotation_sequences'!F189</f>
        <v>64.293300000000002</v>
      </c>
      <c r="H92" s="17" t="str">
        <f>'Toxin annotation_sequences'!H189</f>
        <v>gi|75570171|sp|Q90WI7</v>
      </c>
      <c r="I92" s="5" t="str">
        <f>'Toxin annotation_sequences'!M189</f>
        <v>NKM_SCL02</v>
      </c>
      <c r="J92" s="90" t="str">
        <f>'Toxin annotation_sequences'!N189</f>
        <v>Full</v>
      </c>
      <c r="K92" s="90">
        <f>'Toxin annotation_sequences'!O189</f>
        <v>17</v>
      </c>
    </row>
    <row r="93" spans="1:15" s="17" customFormat="1" x14ac:dyDescent="0.3">
      <c r="A93" s="17" t="str">
        <f>'Toxin annotation_sequences'!A192</f>
        <v>Unigene7575_NKM</v>
      </c>
      <c r="B93" s="17" t="str">
        <f>'Toxin annotation_sequences'!C192</f>
        <v xml:space="preserve">venom C-type lectin mannose binding isoform 2 variant 1 </v>
      </c>
      <c r="C93" s="17">
        <f>'Toxin annotation_sequences'!B192</f>
        <v>0</v>
      </c>
      <c r="D93" s="65">
        <f>'Toxin annotation_sequences'!D192</f>
        <v>380</v>
      </c>
      <c r="E93" s="17">
        <f>'Toxin annotation_sequences'!E192</f>
        <v>82</v>
      </c>
      <c r="F93" s="17">
        <f>'Toxin annotation_sequences'!F192</f>
        <v>10.140499999999999</v>
      </c>
      <c r="H93" s="17" t="str">
        <f>'Toxin annotation_sequences'!H192</f>
        <v>gi|145699639|sp|D2YVL4</v>
      </c>
      <c r="I93" s="5" t="str">
        <f>'Toxin annotation_sequences'!M192</f>
        <v>NKM_SCL03</v>
      </c>
      <c r="J93" s="90">
        <f>'Toxin annotation_sequences'!N192</f>
        <v>0</v>
      </c>
      <c r="K93" s="90">
        <f>'Toxin annotation_sequences'!O192</f>
        <v>0</v>
      </c>
    </row>
    <row r="94" spans="1:15" s="17" customFormat="1" x14ac:dyDescent="0.3">
      <c r="A94" s="17" t="str">
        <f>'Toxin annotation_sequences'!A194</f>
        <v>Unigene7574_NKM</v>
      </c>
      <c r="B94" s="17" t="str">
        <f>'Toxin annotation_sequences'!C194</f>
        <v xml:space="preserve">C-type lectin isoform 3 </v>
      </c>
      <c r="C94" s="17">
        <f>'Toxin annotation_sequences'!B194</f>
        <v>0</v>
      </c>
      <c r="D94" s="65">
        <f>'Toxin annotation_sequences'!D194</f>
        <v>347</v>
      </c>
      <c r="E94" s="17">
        <f>'Toxin annotation_sequences'!E194</f>
        <v>74</v>
      </c>
      <c r="F94" s="17">
        <f>'Toxin annotation_sequences'!F194</f>
        <v>10.0215</v>
      </c>
      <c r="H94" s="17" t="str">
        <f>'Toxin annotation_sequences'!H194</f>
        <v>gi|262479390|sp|H8PG91</v>
      </c>
      <c r="I94" s="5" t="str">
        <f>'Toxin annotation_sequences'!M194</f>
        <v>NKM_SCL04</v>
      </c>
      <c r="J94" s="90">
        <f>'Toxin annotation_sequences'!N194</f>
        <v>0</v>
      </c>
      <c r="K94" s="90">
        <f>'Toxin annotation_sequences'!O194</f>
        <v>0</v>
      </c>
      <c r="M94" s="5"/>
      <c r="N94" s="5"/>
      <c r="O94" s="5"/>
    </row>
    <row r="95" spans="1:15" s="17" customFormat="1" x14ac:dyDescent="0.3">
      <c r="A95" s="20">
        <f>'Toxin annotation_sequences'!A196</f>
        <v>4</v>
      </c>
      <c r="B95" s="20">
        <f>'Toxin annotation_sequences'!C196</f>
        <v>0</v>
      </c>
      <c r="C95" s="20">
        <f>'Toxin annotation_sequences'!B196</f>
        <v>0</v>
      </c>
      <c r="D95" s="49">
        <f>'Toxin annotation_sequences'!D196</f>
        <v>0</v>
      </c>
      <c r="E95" s="20">
        <f>'Toxin annotation_sequences'!E196</f>
        <v>0</v>
      </c>
      <c r="F95" s="20">
        <f>'Toxin annotation_sequences'!F196</f>
        <v>1238.3831</v>
      </c>
      <c r="G95" s="20"/>
      <c r="H95" s="20">
        <f>'Toxin annotation_sequences'!H196</f>
        <v>0</v>
      </c>
      <c r="I95" s="7">
        <f>'Toxin annotation_sequences'!M196</f>
        <v>4</v>
      </c>
      <c r="J95" s="89">
        <f>'Toxin annotation_sequences'!N196</f>
        <v>0</v>
      </c>
      <c r="K95" s="89">
        <f>'Toxin annotation_sequences'!O196</f>
        <v>2</v>
      </c>
      <c r="M95" s="5"/>
      <c r="N95" s="5"/>
      <c r="O95" s="5"/>
    </row>
    <row r="96" spans="1:15" s="17" customFormat="1" x14ac:dyDescent="0.3">
      <c r="D96" s="65"/>
      <c r="E96" s="18"/>
      <c r="F96" s="18"/>
      <c r="G96" s="66"/>
      <c r="H96" s="18"/>
      <c r="J96" s="24"/>
      <c r="K96" s="24"/>
      <c r="M96" s="5"/>
      <c r="N96" s="5"/>
      <c r="O96" s="5"/>
    </row>
    <row r="97" spans="1:12" s="17" customFormat="1" x14ac:dyDescent="0.3">
      <c r="J97" s="24"/>
      <c r="K97" s="24"/>
    </row>
    <row r="98" spans="1:12" x14ac:dyDescent="0.3">
      <c r="A98" s="59" t="s">
        <v>6</v>
      </c>
      <c r="B98" s="59"/>
      <c r="C98" s="60"/>
      <c r="D98" s="61"/>
      <c r="E98" s="61"/>
      <c r="F98" s="61"/>
      <c r="G98" s="59"/>
      <c r="H98" s="59"/>
      <c r="I98" s="62"/>
      <c r="J98" s="88"/>
      <c r="K98" s="88"/>
    </row>
    <row r="99" spans="1:12" x14ac:dyDescent="0.3">
      <c r="A99" s="1" t="s">
        <v>27</v>
      </c>
      <c r="B99" s="1" t="s">
        <v>28</v>
      </c>
      <c r="C99" s="63" t="s">
        <v>29</v>
      </c>
      <c r="D99" s="64" t="s">
        <v>30</v>
      </c>
      <c r="E99" s="64" t="s">
        <v>31</v>
      </c>
      <c r="F99" s="64" t="s">
        <v>10</v>
      </c>
      <c r="G99" s="1"/>
      <c r="H99" s="1" t="s">
        <v>33</v>
      </c>
      <c r="I99" s="2" t="s">
        <v>318</v>
      </c>
      <c r="J99" s="64" t="s">
        <v>34</v>
      </c>
      <c r="K99" s="64" t="s">
        <v>389</v>
      </c>
      <c r="L99" s="18"/>
    </row>
    <row r="100" spans="1:12" s="17" customFormat="1" x14ac:dyDescent="0.3">
      <c r="A100" s="17" t="str">
        <f>'Toxin annotation_sequences'!A201</f>
        <v>Unigene864_NKM</v>
      </c>
      <c r="B100" s="17" t="str">
        <f>'Toxin annotation_sequences'!C201</f>
        <v>hypothetical protein L345_15265</v>
      </c>
      <c r="C100" s="17">
        <f>'Toxin annotation_sequences'!B201</f>
        <v>0</v>
      </c>
      <c r="D100" s="43">
        <f>'Toxin annotation_sequences'!D201</f>
        <v>1009</v>
      </c>
      <c r="E100" s="24">
        <f>'Toxin annotation_sequences'!E201</f>
        <v>12521</v>
      </c>
      <c r="F100" s="24">
        <f>'Toxin annotation_sequences'!F201</f>
        <v>583.14520000000005</v>
      </c>
      <c r="H100" s="17" t="str">
        <f>'Toxin annotation_sequences'!H201</f>
        <v>gi|565302450|sp|V8NBS6</v>
      </c>
      <c r="I100" s="5" t="str">
        <f>'Toxin annotation_sequences'!M201</f>
        <v>NKM_CYS01</v>
      </c>
      <c r="J100" s="90" t="str">
        <f>'Toxin annotation_sequences'!N201</f>
        <v>Full</v>
      </c>
      <c r="K100" s="90">
        <f>'Toxin annotation_sequences'!O201</f>
        <v>18</v>
      </c>
    </row>
    <row r="101" spans="1:12" s="17" customFormat="1" x14ac:dyDescent="0.3">
      <c r="A101" s="17" t="str">
        <f>'Toxin annotation_sequences'!A204</f>
        <v>Unigene14260_NKM</v>
      </c>
      <c r="B101" s="17" t="str">
        <f>'Toxin annotation_sequences'!C204</f>
        <v>cystatin</v>
      </c>
      <c r="C101" s="17">
        <f>'Toxin annotation_sequences'!B204</f>
        <v>0</v>
      </c>
      <c r="D101" s="43">
        <f>'Toxin annotation_sequences'!D204</f>
        <v>816</v>
      </c>
      <c r="E101" s="24">
        <f>'Toxin annotation_sequences'!E204</f>
        <v>1532</v>
      </c>
      <c r="F101" s="24">
        <f>'Toxin annotation_sequences'!F204</f>
        <v>88.226200000000006</v>
      </c>
      <c r="H101" s="17" t="str">
        <f>'Toxin annotation_sequences'!H204</f>
        <v>gi|239618555|sp|E3P6P4</v>
      </c>
      <c r="I101" s="5" t="str">
        <f>'Toxin annotation_sequences'!M204</f>
        <v>NKM_CYS02</v>
      </c>
      <c r="J101" s="90" t="str">
        <f>'Toxin annotation_sequences'!N204</f>
        <v>Full</v>
      </c>
      <c r="K101" s="90">
        <f>'Toxin annotation_sequences'!O204</f>
        <v>19</v>
      </c>
    </row>
    <row r="102" spans="1:12" x14ac:dyDescent="0.3">
      <c r="A102" s="17" t="str">
        <f>'Toxin annotation_sequences'!A207</f>
        <v>Unigene13582_NKM</v>
      </c>
      <c r="B102" s="17" t="str">
        <f>'Toxin annotation_sequences'!C207</f>
        <v>Cystatin-C</v>
      </c>
      <c r="C102" s="17">
        <f>'Toxin annotation_sequences'!B207</f>
        <v>0</v>
      </c>
      <c r="D102" s="43">
        <f>'Toxin annotation_sequences'!D207</f>
        <v>1245</v>
      </c>
      <c r="E102" s="24">
        <f>'Toxin annotation_sequences'!E207</f>
        <v>1663</v>
      </c>
      <c r="F102" s="24">
        <f>'Toxin annotation_sequences'!F207</f>
        <v>62.77</v>
      </c>
      <c r="G102" s="17"/>
      <c r="H102" s="17" t="str">
        <f>'Toxin annotation_sequences'!H207</f>
        <v>gi|565314548|sp|V8NX38</v>
      </c>
      <c r="I102" s="5" t="str">
        <f>'Toxin annotation_sequences'!M207</f>
        <v>NKM_CYS03</v>
      </c>
      <c r="J102" s="90">
        <f>'Toxin annotation_sequences'!N207</f>
        <v>0</v>
      </c>
      <c r="K102" s="90">
        <f>'Toxin annotation_sequences'!O207</f>
        <v>0</v>
      </c>
    </row>
    <row r="103" spans="1:12" x14ac:dyDescent="0.3">
      <c r="A103" s="17" t="str">
        <f>'Toxin annotation_sequences'!A210</f>
        <v>Unigene20695_NKM</v>
      </c>
      <c r="B103" s="17" t="str">
        <f>'Toxin annotation_sequences'!C210</f>
        <v>hypothetical protein L345_15526</v>
      </c>
      <c r="C103" s="17">
        <f>'Toxin annotation_sequences'!B210</f>
        <v>0</v>
      </c>
      <c r="D103" s="43">
        <f>'Toxin annotation_sequences'!D210</f>
        <v>919</v>
      </c>
      <c r="E103" s="24">
        <f>'Toxin annotation_sequences'!E210</f>
        <v>362</v>
      </c>
      <c r="F103" s="24">
        <f>'Toxin annotation_sequences'!F210</f>
        <v>18.5107</v>
      </c>
      <c r="G103" s="17"/>
      <c r="H103" s="17" t="str">
        <f>'Toxin annotation_sequences'!H210</f>
        <v>gi|565301856|sp|V8NB07</v>
      </c>
      <c r="I103" s="5" t="str">
        <f>'Toxin annotation_sequences'!M210</f>
        <v>NKM_CYS04</v>
      </c>
      <c r="J103" s="90">
        <f>'Toxin annotation_sequences'!N210</f>
        <v>0</v>
      </c>
      <c r="K103" s="90">
        <f>'Toxin annotation_sequences'!O210</f>
        <v>0</v>
      </c>
    </row>
    <row r="104" spans="1:12" x14ac:dyDescent="0.3">
      <c r="A104" s="20">
        <f>'Toxin annotation_sequences'!A212</f>
        <v>4</v>
      </c>
      <c r="B104" s="20">
        <f>'Toxin annotation_sequences'!C212</f>
        <v>0</v>
      </c>
      <c r="C104" s="20">
        <f>'Toxin annotation_sequences'!B212</f>
        <v>0</v>
      </c>
      <c r="D104" s="70">
        <f>'Toxin annotation_sequences'!D212</f>
        <v>0</v>
      </c>
      <c r="E104" s="71">
        <f>'Toxin annotation_sequences'!E212</f>
        <v>0</v>
      </c>
      <c r="F104" s="71">
        <f>'Toxin annotation_sequences'!F212</f>
        <v>752.65210000000002</v>
      </c>
      <c r="G104" s="20"/>
      <c r="H104" s="20">
        <f>'Toxin annotation_sequences'!H212</f>
        <v>0</v>
      </c>
      <c r="I104" s="7">
        <f>'Toxin annotation_sequences'!M212</f>
        <v>4</v>
      </c>
      <c r="J104" s="89">
        <f>'Toxin annotation_sequences'!N212</f>
        <v>0</v>
      </c>
      <c r="K104" s="89">
        <f>'Toxin annotation_sequences'!O212</f>
        <v>2</v>
      </c>
    </row>
    <row r="105" spans="1:12" x14ac:dyDescent="0.3">
      <c r="A105" s="17"/>
      <c r="B105" s="17"/>
      <c r="C105" s="17"/>
      <c r="D105" s="65"/>
      <c r="E105" s="18"/>
      <c r="F105" s="18"/>
      <c r="G105" s="66"/>
      <c r="H105" s="18"/>
      <c r="I105" s="17"/>
    </row>
    <row r="106" spans="1:12" x14ac:dyDescent="0.3">
      <c r="A106" s="17"/>
      <c r="B106" s="17"/>
      <c r="C106" s="17"/>
      <c r="D106" s="65"/>
      <c r="E106" s="17"/>
      <c r="F106" s="17"/>
      <c r="G106" s="17"/>
      <c r="H106" s="17"/>
      <c r="I106" s="17"/>
    </row>
    <row r="107" spans="1:12" x14ac:dyDescent="0.3">
      <c r="A107" s="59" t="s">
        <v>1</v>
      </c>
      <c r="B107" s="59"/>
      <c r="C107" s="60"/>
      <c r="D107" s="61"/>
      <c r="E107" s="61"/>
      <c r="F107" s="61"/>
      <c r="G107" s="59"/>
      <c r="H107" s="59"/>
      <c r="I107" s="62"/>
      <c r="J107" s="88"/>
      <c r="K107" s="88"/>
    </row>
    <row r="108" spans="1:12" x14ac:dyDescent="0.3">
      <c r="A108" s="1" t="s">
        <v>27</v>
      </c>
      <c r="B108" s="1" t="s">
        <v>28</v>
      </c>
      <c r="C108" s="63" t="s">
        <v>29</v>
      </c>
      <c r="D108" s="64" t="s">
        <v>30</v>
      </c>
      <c r="E108" s="64" t="s">
        <v>31</v>
      </c>
      <c r="F108" s="64" t="s">
        <v>10</v>
      </c>
      <c r="G108" s="1"/>
      <c r="H108" s="1" t="s">
        <v>33</v>
      </c>
      <c r="I108" s="2" t="s">
        <v>318</v>
      </c>
      <c r="J108" s="64" t="s">
        <v>34</v>
      </c>
      <c r="K108" s="64" t="s">
        <v>389</v>
      </c>
      <c r="L108" s="18"/>
    </row>
    <row r="109" spans="1:12" x14ac:dyDescent="0.3">
      <c r="A109" s="17" t="str">
        <f>'Toxin annotation_sequences'!A217</f>
        <v>CL817.Contig1_NKM</v>
      </c>
      <c r="B109" s="17" t="str">
        <f>'Toxin annotation_sequences'!C217</f>
        <v>L-amino-acid oxidase</v>
      </c>
      <c r="C109" s="5">
        <f>'Toxin annotation_sequences'!B217</f>
        <v>0</v>
      </c>
      <c r="D109" s="65">
        <f>'Toxin annotation_sequences'!D217</f>
        <v>2442</v>
      </c>
      <c r="E109" s="17">
        <f>'Toxin annotation_sequences'!E217</f>
        <v>24953</v>
      </c>
      <c r="F109" s="17">
        <f>'Toxin annotation_sequences'!F217</f>
        <v>480.18209999999999</v>
      </c>
      <c r="G109" s="17"/>
      <c r="H109" s="17" t="str">
        <f>'Toxin annotation_sequences'!H217</f>
        <v>gi|347602454|sp|A8QL58</v>
      </c>
      <c r="I109" s="5" t="str">
        <f>'Toxin annotation_sequences'!M217</f>
        <v>NKM_LAO01</v>
      </c>
      <c r="J109" s="90" t="str">
        <f>'Toxin annotation_sequences'!N217</f>
        <v>Full</v>
      </c>
      <c r="K109" s="90">
        <f>'Toxin annotation_sequences'!O217</f>
        <v>20</v>
      </c>
    </row>
    <row r="110" spans="1:12" x14ac:dyDescent="0.3">
      <c r="A110" s="20">
        <f>'Toxin annotation_sequences'!A226</f>
        <v>1</v>
      </c>
      <c r="B110" s="20">
        <f>'Toxin annotation_sequences'!C226</f>
        <v>0</v>
      </c>
      <c r="C110" s="20">
        <f>'Toxin annotation_sequences'!B226</f>
        <v>0</v>
      </c>
      <c r="D110" s="49">
        <f>'Toxin annotation_sequences'!D226</f>
        <v>0</v>
      </c>
      <c r="E110" s="20">
        <f>'Toxin annotation_sequences'!E226</f>
        <v>0</v>
      </c>
      <c r="F110" s="20">
        <f>'Toxin annotation_sequences'!F226</f>
        <v>480.18209999999999</v>
      </c>
      <c r="G110" s="20"/>
      <c r="H110" s="20">
        <f>'Toxin annotation_sequences'!H226</f>
        <v>0</v>
      </c>
      <c r="I110" s="7">
        <f>'Toxin annotation_sequences'!M226</f>
        <v>1</v>
      </c>
      <c r="J110" s="89">
        <f>'Toxin annotation_sequences'!N226</f>
        <v>0</v>
      </c>
      <c r="K110" s="89">
        <f>'Toxin annotation_sequences'!O226</f>
        <v>1</v>
      </c>
    </row>
    <row r="111" spans="1:12" x14ac:dyDescent="0.3">
      <c r="D111" s="5"/>
      <c r="G111" s="17"/>
      <c r="H111" s="17"/>
    </row>
    <row r="112" spans="1:12" x14ac:dyDescent="0.3">
      <c r="G112" s="17"/>
      <c r="H112" s="17"/>
    </row>
    <row r="113" spans="1:12" x14ac:dyDescent="0.3">
      <c r="A113" s="59" t="s">
        <v>2</v>
      </c>
      <c r="B113" s="59"/>
      <c r="C113" s="60"/>
      <c r="D113" s="61"/>
      <c r="E113" s="61"/>
      <c r="F113" s="61"/>
      <c r="G113" s="59"/>
      <c r="H113" s="59"/>
      <c r="I113" s="62"/>
      <c r="J113" s="88"/>
      <c r="K113" s="88"/>
    </row>
    <row r="114" spans="1:12" x14ac:dyDescent="0.3">
      <c r="A114" s="1" t="s">
        <v>27</v>
      </c>
      <c r="B114" s="1" t="s">
        <v>28</v>
      </c>
      <c r="C114" s="63" t="s">
        <v>29</v>
      </c>
      <c r="D114" s="64" t="s">
        <v>30</v>
      </c>
      <c r="E114" s="64" t="s">
        <v>31</v>
      </c>
      <c r="F114" s="64" t="s">
        <v>10</v>
      </c>
      <c r="G114" s="1"/>
      <c r="H114" s="1" t="s">
        <v>33</v>
      </c>
      <c r="I114" s="2" t="s">
        <v>318</v>
      </c>
      <c r="J114" s="64" t="s">
        <v>34</v>
      </c>
      <c r="K114" s="64" t="s">
        <v>389</v>
      </c>
    </row>
    <row r="115" spans="1:12" x14ac:dyDescent="0.3">
      <c r="A115" s="17" t="str">
        <f>'Toxin annotation_sequences'!A231</f>
        <v>Unigene28525_NKM</v>
      </c>
      <c r="B115" s="17" t="str">
        <f>'Toxin annotation_sequences'!C231</f>
        <v>Thaicobrin</v>
      </c>
      <c r="C115" s="17">
        <f>'Toxin annotation_sequences'!B231</f>
        <v>0</v>
      </c>
      <c r="D115" s="65">
        <f>'Toxin annotation_sequences'!D231</f>
        <v>1631</v>
      </c>
      <c r="E115" s="17">
        <f>'Toxin annotation_sequences'!E231</f>
        <v>16481</v>
      </c>
      <c r="F115" s="17">
        <f>'Toxin annotation_sequences'!F231</f>
        <v>474.85219999999998</v>
      </c>
      <c r="G115" s="17"/>
      <c r="H115" s="17" t="str">
        <f>'Toxin annotation_sequences'!H231</f>
        <v>gi|32363235|sp|P82885</v>
      </c>
      <c r="I115" s="5" t="str">
        <f>'Toxin annotation_sequences'!M231</f>
        <v>NKM_VES01</v>
      </c>
      <c r="J115" s="90" t="str">
        <f>'Toxin annotation_sequences'!N231</f>
        <v>Full</v>
      </c>
      <c r="K115" s="90">
        <f>'Toxin annotation_sequences'!O231</f>
        <v>21</v>
      </c>
    </row>
    <row r="116" spans="1:12" x14ac:dyDescent="0.3">
      <c r="A116" s="20">
        <f>'Toxin annotation_sequences'!A235</f>
        <v>1</v>
      </c>
      <c r="B116" s="20">
        <f>'Toxin annotation_sequences'!C235</f>
        <v>0</v>
      </c>
      <c r="C116" s="20">
        <f>'Toxin annotation_sequences'!B235</f>
        <v>0</v>
      </c>
      <c r="D116" s="49">
        <f>'Toxin annotation_sequences'!D235</f>
        <v>0</v>
      </c>
      <c r="E116" s="20">
        <f>'Toxin annotation_sequences'!E235</f>
        <v>0</v>
      </c>
      <c r="F116" s="20">
        <f>'Toxin annotation_sequences'!F235</f>
        <v>474.85219999999998</v>
      </c>
      <c r="G116" s="20"/>
      <c r="H116" s="20">
        <f>'Toxin annotation_sequences'!H235</f>
        <v>0</v>
      </c>
      <c r="I116" s="7">
        <f>'Toxin annotation_sequences'!M235</f>
        <v>1</v>
      </c>
      <c r="J116" s="89">
        <f>'Toxin annotation_sequences'!N235</f>
        <v>0</v>
      </c>
      <c r="K116" s="89">
        <f>'Toxin annotation_sequences'!O235</f>
        <v>1</v>
      </c>
      <c r="L116" s="18"/>
    </row>
    <row r="117" spans="1:12" x14ac:dyDescent="0.3">
      <c r="A117" s="17"/>
      <c r="B117" s="17"/>
      <c r="C117" s="17"/>
      <c r="D117" s="65"/>
      <c r="E117" s="17"/>
      <c r="F117" s="17"/>
      <c r="G117" s="17"/>
      <c r="H117" s="17"/>
      <c r="I117" s="17"/>
    </row>
    <row r="118" spans="1:12" x14ac:dyDescent="0.3">
      <c r="A118" s="17"/>
      <c r="B118" s="17"/>
      <c r="C118" s="17"/>
      <c r="D118" s="65"/>
      <c r="E118" s="17"/>
      <c r="F118" s="17"/>
      <c r="G118" s="17"/>
      <c r="H118" s="17"/>
      <c r="I118" s="17"/>
    </row>
    <row r="119" spans="1:12" x14ac:dyDescent="0.3">
      <c r="A119" s="59" t="s">
        <v>3</v>
      </c>
      <c r="B119" s="59"/>
      <c r="C119" s="60"/>
      <c r="D119" s="61"/>
      <c r="E119" s="61"/>
      <c r="F119" s="61"/>
      <c r="G119" s="59"/>
      <c r="H119" s="59"/>
      <c r="I119" s="62"/>
      <c r="J119" s="88"/>
      <c r="K119" s="88"/>
    </row>
    <row r="120" spans="1:12" x14ac:dyDescent="0.3">
      <c r="A120" s="1" t="s">
        <v>27</v>
      </c>
      <c r="B120" s="1" t="s">
        <v>28</v>
      </c>
      <c r="C120" s="63" t="s">
        <v>29</v>
      </c>
      <c r="D120" s="64" t="s">
        <v>30</v>
      </c>
      <c r="E120" s="64" t="s">
        <v>31</v>
      </c>
      <c r="F120" s="64" t="s">
        <v>10</v>
      </c>
      <c r="G120" s="1"/>
      <c r="H120" s="1" t="s">
        <v>33</v>
      </c>
      <c r="I120" s="2" t="s">
        <v>318</v>
      </c>
      <c r="J120" s="64" t="s">
        <v>34</v>
      </c>
      <c r="K120" s="64" t="s">
        <v>389</v>
      </c>
    </row>
    <row r="121" spans="1:12" x14ac:dyDescent="0.3">
      <c r="A121" s="17" t="str">
        <f>'Toxin annotation_sequences'!A240</f>
        <v>CL196.Contig5_NKM</v>
      </c>
      <c r="B121" s="17" t="str">
        <f>'Toxin annotation_sequences'!C240</f>
        <v>phosphodiesterase</v>
      </c>
      <c r="C121" s="17">
        <f>'Toxin annotation_sequences'!B240</f>
        <v>0</v>
      </c>
      <c r="D121" s="65">
        <f>'Toxin annotation_sequences'!D240</f>
        <v>3389</v>
      </c>
      <c r="E121" s="17">
        <f>'Toxin annotation_sequences'!E240</f>
        <v>30885</v>
      </c>
      <c r="F121" s="17">
        <f>'Toxin annotation_sequences'!F240</f>
        <v>428.25740000000002</v>
      </c>
      <c r="G121" s="66"/>
      <c r="H121" s="17" t="str">
        <f>'Toxin annotation_sequences'!H240</f>
        <v>gi|537444868|sp|U3FAB3</v>
      </c>
      <c r="I121" s="5" t="str">
        <f>'Toxin annotation_sequences'!M240</f>
        <v>NKM_PDE01</v>
      </c>
      <c r="J121" s="90" t="str">
        <f>'Toxin annotation_sequences'!N240</f>
        <v>Full</v>
      </c>
      <c r="K121" s="90">
        <f>'Toxin annotation_sequences'!O240</f>
        <v>22</v>
      </c>
    </row>
    <row r="122" spans="1:12" x14ac:dyDescent="0.3">
      <c r="A122" s="17" t="str">
        <f>'Toxin annotation_sequences'!A255</f>
        <v>Unigene30820_NKM</v>
      </c>
      <c r="B122" s="17" t="str">
        <f>'Toxin annotation_sequences'!C255</f>
        <v>phosphodiesterase</v>
      </c>
      <c r="C122" s="17">
        <f>'Toxin annotation_sequences'!B255</f>
        <v>0</v>
      </c>
      <c r="D122" s="65">
        <f>'Toxin annotation_sequences'!D255</f>
        <v>1281</v>
      </c>
      <c r="E122" s="17">
        <f>'Toxin annotation_sequences'!E255</f>
        <v>988</v>
      </c>
      <c r="F122" s="17">
        <f>'Toxin annotation_sequences'!F255</f>
        <v>36.244</v>
      </c>
      <c r="G122" s="17"/>
      <c r="H122" s="17" t="str">
        <f>'Toxin annotation_sequences'!H255</f>
        <v>gi|537444868|sp|U3FAB3</v>
      </c>
      <c r="I122" s="5" t="str">
        <f>'Toxin annotation_sequences'!M255</f>
        <v>NKM_PDE02</v>
      </c>
      <c r="J122" s="90">
        <f>'Toxin annotation_sequences'!N255</f>
        <v>0</v>
      </c>
      <c r="K122" s="90">
        <f>'Toxin annotation_sequences'!O255</f>
        <v>0</v>
      </c>
    </row>
    <row r="123" spans="1:12" x14ac:dyDescent="0.3">
      <c r="A123" s="20">
        <f>'Toxin annotation_sequences'!A258</f>
        <v>2</v>
      </c>
      <c r="B123" s="20">
        <f>'Toxin annotation_sequences'!C258</f>
        <v>0</v>
      </c>
      <c r="C123" s="20">
        <f>'Toxin annotation_sequences'!B258</f>
        <v>0</v>
      </c>
      <c r="D123" s="49">
        <f>'Toxin annotation_sequences'!D258</f>
        <v>0</v>
      </c>
      <c r="E123" s="20">
        <f>'Toxin annotation_sequences'!E258</f>
        <v>0</v>
      </c>
      <c r="F123" s="20">
        <f>'Toxin annotation_sequences'!F258</f>
        <v>464.50139999999999</v>
      </c>
      <c r="G123" s="7"/>
      <c r="H123" s="20">
        <f>'Toxin annotation_sequences'!H258</f>
        <v>0</v>
      </c>
      <c r="I123" s="7">
        <f>'Toxin annotation_sequences'!M258</f>
        <v>2</v>
      </c>
      <c r="J123" s="89">
        <f>'Toxin annotation_sequences'!N258</f>
        <v>0</v>
      </c>
      <c r="K123" s="89">
        <f>'Toxin annotation_sequences'!O258</f>
        <v>1</v>
      </c>
    </row>
    <row r="124" spans="1:12" x14ac:dyDescent="0.3">
      <c r="A124" s="17"/>
      <c r="B124" s="17"/>
      <c r="C124" s="17"/>
      <c r="D124" s="65"/>
      <c r="E124" s="17"/>
      <c r="F124" s="17"/>
      <c r="G124" s="17"/>
      <c r="H124" s="17"/>
      <c r="I124" s="17"/>
    </row>
    <row r="125" spans="1:12" x14ac:dyDescent="0.3">
      <c r="G125" s="17"/>
      <c r="H125" s="17"/>
    </row>
    <row r="126" spans="1:12" x14ac:dyDescent="0.3">
      <c r="A126" s="59" t="s">
        <v>646</v>
      </c>
      <c r="B126" s="59"/>
      <c r="C126" s="60"/>
      <c r="D126" s="61"/>
      <c r="E126" s="61"/>
      <c r="F126" s="61"/>
      <c r="G126" s="59"/>
      <c r="H126" s="59"/>
      <c r="I126" s="62"/>
      <c r="J126" s="88"/>
      <c r="K126" s="88"/>
    </row>
    <row r="127" spans="1:12" x14ac:dyDescent="0.3">
      <c r="A127" s="1" t="s">
        <v>27</v>
      </c>
      <c r="B127" s="1" t="s">
        <v>28</v>
      </c>
      <c r="C127" s="63" t="s">
        <v>29</v>
      </c>
      <c r="D127" s="64" t="s">
        <v>30</v>
      </c>
      <c r="E127" s="64" t="s">
        <v>31</v>
      </c>
      <c r="F127" s="64" t="s">
        <v>10</v>
      </c>
      <c r="G127" s="1"/>
      <c r="H127" s="1" t="s">
        <v>33</v>
      </c>
      <c r="I127" s="2" t="s">
        <v>318</v>
      </c>
      <c r="J127" s="64" t="s">
        <v>34</v>
      </c>
      <c r="K127" s="64" t="s">
        <v>389</v>
      </c>
    </row>
    <row r="128" spans="1:12" x14ac:dyDescent="0.3">
      <c r="A128" s="17" t="str">
        <f>'Toxin annotation_sequences'!A263</f>
        <v>Unigene30142_NKM</v>
      </c>
      <c r="B128" s="17" t="str">
        <f>'Toxin annotation_sequences'!C263</f>
        <v xml:space="preserve">aminopeptidase N </v>
      </c>
      <c r="C128" s="17">
        <f>'Toxin annotation_sequences'!B263</f>
        <v>0</v>
      </c>
      <c r="D128" s="43">
        <f>'Toxin annotation_sequences'!D263</f>
        <v>1485</v>
      </c>
      <c r="E128" s="24">
        <f>'Toxin annotation_sequences'!E263</f>
        <v>2654</v>
      </c>
      <c r="F128" s="24">
        <f>'Toxin annotation_sequences'!F263</f>
        <v>83.985299999999995</v>
      </c>
      <c r="G128" s="17"/>
      <c r="H128" s="17" t="str">
        <f>'Toxin annotation_sequences'!H263</f>
        <v>gi|211926750|sp|B6EWW5</v>
      </c>
      <c r="I128" s="5" t="str">
        <f>'Toxin annotation_sequences'!M263</f>
        <v>NKM_AP01</v>
      </c>
      <c r="J128" s="90">
        <f>'Toxin annotation_sequences'!N263</f>
        <v>0</v>
      </c>
      <c r="K128" s="90">
        <f>'Toxin annotation_sequences'!O263</f>
        <v>0</v>
      </c>
    </row>
    <row r="129" spans="1:15" x14ac:dyDescent="0.3">
      <c r="A129" s="17" t="str">
        <f>'Toxin annotation_sequences'!A271</f>
        <v>Unigene23800_NKM</v>
      </c>
      <c r="B129" s="17" t="str">
        <f>'Toxin annotation_sequences'!C271</f>
        <v xml:space="preserve">aminopeptidase B </v>
      </c>
      <c r="C129" s="17">
        <f>'Toxin annotation_sequences'!B271</f>
        <v>0</v>
      </c>
      <c r="D129" s="43">
        <f>'Toxin annotation_sequences'!D271</f>
        <v>1812</v>
      </c>
      <c r="E129" s="24">
        <f>'Toxin annotation_sequences'!E271</f>
        <v>608</v>
      </c>
      <c r="F129" s="24">
        <f>'Toxin annotation_sequences'!F271</f>
        <v>15.767899999999999</v>
      </c>
      <c r="H129" s="17" t="str">
        <f>'Toxin annotation_sequences'!H271</f>
        <v>gi|565300811|sp|V8N861</v>
      </c>
      <c r="I129" s="5" t="str">
        <f>'Toxin annotation_sequences'!M271</f>
        <v>NKM_AP02</v>
      </c>
      <c r="J129" s="90">
        <f>'Toxin annotation_sequences'!N271</f>
        <v>0</v>
      </c>
      <c r="K129" s="90">
        <f>'Toxin annotation_sequences'!O271</f>
        <v>0</v>
      </c>
    </row>
    <row r="130" spans="1:15" x14ac:dyDescent="0.3">
      <c r="A130" s="20">
        <f>'Toxin annotation_sequences'!A281</f>
        <v>2</v>
      </c>
      <c r="B130" s="20">
        <f>'Toxin annotation_sequences'!C281</f>
        <v>0</v>
      </c>
      <c r="C130" s="20">
        <f>'Toxin annotation_sequences'!B281</f>
        <v>0</v>
      </c>
      <c r="D130" s="70">
        <f>'Toxin annotation_sequences'!D281</f>
        <v>0</v>
      </c>
      <c r="E130" s="71">
        <f>'Toxin annotation_sequences'!E281</f>
        <v>0</v>
      </c>
      <c r="F130" s="71">
        <f>'Toxin annotation_sequences'!F281</f>
        <v>99.753199999999993</v>
      </c>
      <c r="G130" s="7"/>
      <c r="H130" s="20">
        <f>'Toxin annotation_sequences'!H281</f>
        <v>0</v>
      </c>
      <c r="I130" s="7">
        <f>'Toxin annotation_sequences'!M281</f>
        <v>2</v>
      </c>
      <c r="J130" s="89">
        <f>'Toxin annotation_sequences'!N281</f>
        <v>0</v>
      </c>
      <c r="K130" s="89">
        <f>'Toxin annotation_sequences'!O281</f>
        <v>0</v>
      </c>
    </row>
    <row r="131" spans="1:15" s="17" customFormat="1" x14ac:dyDescent="0.3">
      <c r="J131" s="24"/>
      <c r="K131" s="24"/>
    </row>
    <row r="132" spans="1:15" s="17" customFormat="1" x14ac:dyDescent="0.3">
      <c r="D132" s="65"/>
      <c r="E132" s="18"/>
      <c r="F132" s="18"/>
      <c r="G132" s="66"/>
      <c r="H132" s="18"/>
      <c r="J132" s="24"/>
      <c r="K132" s="24"/>
    </row>
    <row r="133" spans="1:15" x14ac:dyDescent="0.3">
      <c r="A133" s="59" t="s">
        <v>647</v>
      </c>
      <c r="B133" s="59"/>
      <c r="C133" s="60"/>
      <c r="D133" s="61"/>
      <c r="E133" s="61"/>
      <c r="F133" s="61"/>
      <c r="G133" s="59"/>
      <c r="H133" s="59"/>
      <c r="I133" s="62"/>
      <c r="J133" s="88"/>
      <c r="K133" s="88"/>
    </row>
    <row r="134" spans="1:15" x14ac:dyDescent="0.3">
      <c r="A134" s="1" t="s">
        <v>27</v>
      </c>
      <c r="B134" s="1" t="s">
        <v>28</v>
      </c>
      <c r="C134" s="63" t="s">
        <v>29</v>
      </c>
      <c r="D134" s="64" t="s">
        <v>30</v>
      </c>
      <c r="E134" s="64" t="s">
        <v>31</v>
      </c>
      <c r="F134" s="64" t="s">
        <v>10</v>
      </c>
      <c r="G134" s="1"/>
      <c r="H134" s="1" t="s">
        <v>33</v>
      </c>
      <c r="I134" s="2" t="s">
        <v>318</v>
      </c>
      <c r="J134" s="64" t="s">
        <v>34</v>
      </c>
      <c r="K134" s="64" t="s">
        <v>389</v>
      </c>
    </row>
    <row r="135" spans="1:15" s="17" customFormat="1" x14ac:dyDescent="0.3">
      <c r="A135" s="17" t="str">
        <f>'Toxin annotation_sequences'!A286</f>
        <v>CL861.Contig1_NKM</v>
      </c>
      <c r="B135" s="17" t="str">
        <f>'Toxin annotation_sequences'!C286</f>
        <v>Serine protease harobin</v>
      </c>
      <c r="C135" s="17">
        <f>'Toxin annotation_sequences'!B286</f>
        <v>0</v>
      </c>
      <c r="D135" s="24">
        <f>'Toxin annotation_sequences'!D286</f>
        <v>1236</v>
      </c>
      <c r="E135" s="24">
        <f>'Toxin annotation_sequences'!E286</f>
        <v>3209</v>
      </c>
      <c r="F135" s="24">
        <f>'Toxin annotation_sequences'!F286</f>
        <v>122.0057</v>
      </c>
      <c r="H135" s="17" t="str">
        <f>'Toxin annotation_sequences'!H286</f>
        <v>gi|82232159|sp|Q5MCS0</v>
      </c>
      <c r="I135" s="17" t="str">
        <f>'Toxin annotation_sequences'!M286</f>
        <v>NKM_SSP01</v>
      </c>
      <c r="J135" s="24" t="str">
        <f>'Toxin annotation_sequences'!N286</f>
        <v>Full</v>
      </c>
      <c r="K135" s="24">
        <f>'Toxin annotation_sequences'!O286</f>
        <v>23</v>
      </c>
    </row>
    <row r="136" spans="1:15" s="17" customFormat="1" x14ac:dyDescent="0.3">
      <c r="A136" s="20">
        <f>'Toxin annotation_sequences'!A291</f>
        <v>1</v>
      </c>
      <c r="B136" s="20">
        <f>'Toxin annotation_sequences'!C291</f>
        <v>0</v>
      </c>
      <c r="C136" s="20">
        <f>'Toxin annotation_sequences'!B291</f>
        <v>0</v>
      </c>
      <c r="D136" s="70">
        <f>'Toxin annotation_sequences'!D291</f>
        <v>0</v>
      </c>
      <c r="E136" s="71">
        <f>'Toxin annotation_sequences'!E291</f>
        <v>0</v>
      </c>
      <c r="F136" s="71">
        <f>'Toxin annotation_sequences'!F291</f>
        <v>122.0057</v>
      </c>
      <c r="G136" s="20"/>
      <c r="H136" s="20">
        <f>'Toxin annotation_sequences'!H291</f>
        <v>0</v>
      </c>
      <c r="I136" s="20">
        <f>'Toxin annotation_sequences'!M291</f>
        <v>1</v>
      </c>
      <c r="J136" s="71">
        <f>'Toxin annotation_sequences'!N291</f>
        <v>0</v>
      </c>
      <c r="K136" s="71">
        <f>'Toxin annotation_sequences'!O291</f>
        <v>1</v>
      </c>
    </row>
    <row r="137" spans="1:15" s="17" customFormat="1" x14ac:dyDescent="0.3">
      <c r="J137" s="24"/>
      <c r="K137" s="24"/>
    </row>
    <row r="138" spans="1:15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M138" s="17"/>
      <c r="N138" s="17"/>
      <c r="O138" s="17"/>
    </row>
    <row r="139" spans="1:15" x14ac:dyDescent="0.3">
      <c r="A139" s="59" t="s">
        <v>633</v>
      </c>
      <c r="B139" s="59"/>
      <c r="C139" s="60"/>
      <c r="D139" s="61"/>
      <c r="E139" s="61"/>
      <c r="F139" s="61"/>
      <c r="G139" s="59"/>
      <c r="H139" s="59"/>
      <c r="I139" s="62"/>
      <c r="J139" s="88"/>
      <c r="K139" s="88"/>
    </row>
    <row r="140" spans="1:15" x14ac:dyDescent="0.3">
      <c r="A140" s="1" t="s">
        <v>27</v>
      </c>
      <c r="B140" s="1" t="s">
        <v>28</v>
      </c>
      <c r="C140" s="63" t="s">
        <v>29</v>
      </c>
      <c r="D140" s="64" t="s">
        <v>30</v>
      </c>
      <c r="E140" s="64" t="s">
        <v>31</v>
      </c>
      <c r="F140" s="64" t="s">
        <v>10</v>
      </c>
      <c r="G140" s="1"/>
      <c r="H140" s="1" t="s">
        <v>33</v>
      </c>
      <c r="I140" s="2" t="s">
        <v>318</v>
      </c>
      <c r="J140" s="64" t="s">
        <v>34</v>
      </c>
      <c r="K140" s="64" t="s">
        <v>389</v>
      </c>
    </row>
    <row r="141" spans="1:15" s="17" customFormat="1" x14ac:dyDescent="0.3">
      <c r="A141" s="17" t="str">
        <f>'Toxin annotation_sequences'!A296</f>
        <v>CL3529.Contig3_NKM</v>
      </c>
      <c r="B141" s="17" t="str">
        <f>'Toxin annotation_sequences'!C296</f>
        <v>Scuwaprin-a</v>
      </c>
      <c r="C141" s="17">
        <f>'Toxin annotation_sequences'!B296</f>
        <v>0</v>
      </c>
      <c r="D141" s="65">
        <f>'Toxin annotation_sequences'!D296</f>
        <v>359</v>
      </c>
      <c r="E141" s="17">
        <f>'Toxin annotation_sequences'!E296</f>
        <v>261</v>
      </c>
      <c r="F141" s="17">
        <f>'Toxin annotation_sequences'!F296</f>
        <v>34.164499999999997</v>
      </c>
      <c r="G141" s="17">
        <f>SUM(F141:F141)</f>
        <v>34.164499999999997</v>
      </c>
      <c r="H141" s="17" t="str">
        <f>'Toxin annotation_sequences'!H296</f>
        <v>gi|239977681|sp|B5G6G8</v>
      </c>
      <c r="I141" s="17" t="str">
        <f>'Toxin annotation_sequences'!M296</f>
        <v>NKM_WAP01</v>
      </c>
      <c r="J141" s="24" t="str">
        <f>'Toxin annotation_sequences'!N296</f>
        <v>Full</v>
      </c>
      <c r="K141" s="24">
        <f>'Toxin annotation_sequences'!O296</f>
        <v>24</v>
      </c>
    </row>
    <row r="142" spans="1:15" x14ac:dyDescent="0.3">
      <c r="A142" s="20">
        <f>'Toxin annotation_sequences'!A298</f>
        <v>1</v>
      </c>
      <c r="B142" s="20">
        <f>'Toxin annotation_sequences'!C298</f>
        <v>0</v>
      </c>
      <c r="C142" s="20">
        <f>'Toxin annotation_sequences'!B298</f>
        <v>0</v>
      </c>
      <c r="D142" s="49">
        <f>'Toxin annotation_sequences'!D298</f>
        <v>0</v>
      </c>
      <c r="E142" s="20">
        <f>'Toxin annotation_sequences'!E298</f>
        <v>0</v>
      </c>
      <c r="F142" s="20">
        <f>'Toxin annotation_sequences'!F298</f>
        <v>34.164499999999997</v>
      </c>
      <c r="G142" s="20"/>
      <c r="H142" s="20">
        <f>'Toxin annotation_sequences'!H298</f>
        <v>0</v>
      </c>
      <c r="I142" s="20">
        <f>'Toxin annotation_sequences'!M298</f>
        <v>1</v>
      </c>
      <c r="J142" s="71">
        <f>'Toxin annotation_sequences'!N298</f>
        <v>0</v>
      </c>
      <c r="K142" s="71">
        <f>'Toxin annotation_sequences'!O298</f>
        <v>1</v>
      </c>
      <c r="M142" s="17"/>
      <c r="N142" s="17"/>
      <c r="O142" s="17"/>
    </row>
    <row r="143" spans="1:15" x14ac:dyDescent="0.3">
      <c r="A143" s="17"/>
      <c r="B143" s="17"/>
      <c r="C143" s="17"/>
      <c r="D143" s="65"/>
      <c r="E143" s="17"/>
      <c r="F143" s="17"/>
      <c r="G143" s="17"/>
      <c r="H143" s="17"/>
      <c r="I143" s="17"/>
      <c r="M143" s="17"/>
      <c r="N143" s="17"/>
      <c r="O143" s="17"/>
    </row>
    <row r="144" spans="1:15" x14ac:dyDescent="0.3">
      <c r="A144" s="17"/>
      <c r="B144" s="17"/>
      <c r="C144" s="17"/>
      <c r="D144" s="65"/>
      <c r="E144" s="18"/>
      <c r="F144" s="18"/>
      <c r="G144" s="66"/>
      <c r="H144" s="18"/>
      <c r="I144" s="17"/>
      <c r="M144" s="17"/>
      <c r="N144" s="17"/>
      <c r="O144" s="17"/>
    </row>
    <row r="145" spans="1:15" x14ac:dyDescent="0.3">
      <c r="A145" s="59" t="s">
        <v>648</v>
      </c>
      <c r="B145" s="59"/>
      <c r="C145" s="60"/>
      <c r="D145" s="61"/>
      <c r="E145" s="61"/>
      <c r="F145" s="61"/>
      <c r="G145" s="59"/>
      <c r="H145" s="59"/>
      <c r="I145" s="62"/>
      <c r="J145" s="88"/>
      <c r="K145" s="88"/>
    </row>
    <row r="146" spans="1:15" x14ac:dyDescent="0.3">
      <c r="A146" s="1" t="s">
        <v>27</v>
      </c>
      <c r="B146" s="1" t="s">
        <v>28</v>
      </c>
      <c r="C146" s="63" t="s">
        <v>29</v>
      </c>
      <c r="D146" s="64" t="s">
        <v>30</v>
      </c>
      <c r="E146" s="64" t="s">
        <v>31</v>
      </c>
      <c r="F146" s="64" t="s">
        <v>10</v>
      </c>
      <c r="G146" s="1"/>
      <c r="H146" s="1" t="s">
        <v>33</v>
      </c>
      <c r="I146" s="2" t="s">
        <v>318</v>
      </c>
      <c r="J146" s="64" t="s">
        <v>34</v>
      </c>
      <c r="K146" s="64" t="s">
        <v>389</v>
      </c>
    </row>
    <row r="147" spans="1:15" x14ac:dyDescent="0.3">
      <c r="A147" s="17" t="str">
        <f>'Toxin annotation_sequences'!A303</f>
        <v>CL2411.Contig1_NKM</v>
      </c>
      <c r="B147" s="17" t="str">
        <f>'Toxin annotation_sequences'!C303</f>
        <v>Putative phospholipase B 81b</v>
      </c>
      <c r="C147" s="17">
        <f>'Toxin annotation_sequences'!B303</f>
        <v>0</v>
      </c>
      <c r="D147" s="17">
        <f>'Toxin annotation_sequences'!D303</f>
        <v>1892</v>
      </c>
      <c r="E147" s="17">
        <f>'Toxin annotation_sequences'!E303</f>
        <v>1280</v>
      </c>
      <c r="F147" s="17">
        <f>'Toxin annotation_sequences'!F303</f>
        <v>31.792000000000002</v>
      </c>
      <c r="G147" s="17">
        <f>SUM(F147:F147)</f>
        <v>31.792000000000002</v>
      </c>
      <c r="H147" s="17" t="str">
        <f>'Toxin annotation_sequences'!H303</f>
        <v>gi|449061871|sp|F8J2D3</v>
      </c>
      <c r="I147" s="17" t="str">
        <f>'Toxin annotation_sequences'!M303</f>
        <v>NKM_PLB01</v>
      </c>
      <c r="J147" s="183" t="str">
        <f>'Toxin annotation_sequences'!N303</f>
        <v>Full</v>
      </c>
      <c r="K147" s="24">
        <f>'Toxin annotation_sequences'!O303</f>
        <v>25</v>
      </c>
    </row>
    <row r="148" spans="1:15" x14ac:dyDescent="0.3">
      <c r="A148" s="20">
        <f>'Toxin annotation_sequences'!A313</f>
        <v>1</v>
      </c>
      <c r="B148" s="20">
        <f>'Toxin annotation_sequences'!C313</f>
        <v>0</v>
      </c>
      <c r="C148" s="20">
        <f>'Toxin annotation_sequences'!B313</f>
        <v>0</v>
      </c>
      <c r="D148" s="49">
        <f>'Toxin annotation_sequences'!D313</f>
        <v>0</v>
      </c>
      <c r="E148" s="20">
        <f>'Toxin annotation_sequences'!E313</f>
        <v>0</v>
      </c>
      <c r="F148" s="20">
        <f>'Toxin annotation_sequences'!F313</f>
        <v>31.792000000000002</v>
      </c>
      <c r="G148" s="20"/>
      <c r="H148" s="20">
        <f>'Toxin annotation_sequences'!H313</f>
        <v>0</v>
      </c>
      <c r="I148" s="20">
        <f>'Toxin annotation_sequences'!M313</f>
        <v>1</v>
      </c>
      <c r="J148" s="71">
        <f>'Toxin annotation_sequences'!N313</f>
        <v>0</v>
      </c>
      <c r="K148" s="71">
        <f>'Toxin annotation_sequences'!O313</f>
        <v>1</v>
      </c>
      <c r="M148" s="17"/>
      <c r="N148" s="17"/>
      <c r="O148" s="17"/>
    </row>
    <row r="149" spans="1:15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M149" s="17"/>
      <c r="N149" s="17"/>
      <c r="O149" s="17"/>
    </row>
    <row r="150" spans="1:15" x14ac:dyDescent="0.3">
      <c r="D150" s="5"/>
      <c r="G150" s="17"/>
      <c r="H150" s="17"/>
    </row>
    <row r="151" spans="1:15" x14ac:dyDescent="0.3">
      <c r="A151" s="59" t="s">
        <v>649</v>
      </c>
      <c r="B151" s="59"/>
      <c r="C151" s="60"/>
      <c r="D151" s="61"/>
      <c r="E151" s="61"/>
      <c r="F151" s="61"/>
      <c r="G151" s="59"/>
      <c r="H151" s="59"/>
      <c r="I151" s="62"/>
      <c r="J151" s="88"/>
      <c r="K151" s="88"/>
    </row>
    <row r="152" spans="1:15" x14ac:dyDescent="0.3">
      <c r="A152" s="1" t="s">
        <v>27</v>
      </c>
      <c r="B152" s="1" t="s">
        <v>28</v>
      </c>
      <c r="C152" s="63" t="s">
        <v>29</v>
      </c>
      <c r="D152" s="64" t="s">
        <v>30</v>
      </c>
      <c r="E152" s="64" t="s">
        <v>31</v>
      </c>
      <c r="F152" s="64" t="s">
        <v>10</v>
      </c>
      <c r="G152" s="1"/>
      <c r="H152" s="1" t="s">
        <v>33</v>
      </c>
      <c r="I152" s="2" t="s">
        <v>318</v>
      </c>
      <c r="J152" s="64" t="s">
        <v>34</v>
      </c>
      <c r="K152" s="64" t="s">
        <v>389</v>
      </c>
    </row>
    <row r="153" spans="1:15" x14ac:dyDescent="0.3">
      <c r="A153" s="17" t="str">
        <f>'Toxin annotation_sequences'!A318</f>
        <v>Unigene23440_NKM</v>
      </c>
      <c r="B153" s="17" t="str">
        <f>'Toxin annotation_sequences'!C318</f>
        <v xml:space="preserve">5&amp;apos; nucleotidase </v>
      </c>
      <c r="C153" s="17">
        <f>'Toxin annotation_sequences'!B318</f>
        <v>0</v>
      </c>
      <c r="D153" s="43">
        <f>'Toxin annotation_sequences'!D318</f>
        <v>607</v>
      </c>
      <c r="E153" s="24">
        <f>'Toxin annotation_sequences'!E318</f>
        <v>209</v>
      </c>
      <c r="F153" s="24">
        <f>'Toxin annotation_sequences'!F318</f>
        <v>16.180299999999999</v>
      </c>
      <c r="G153" s="17"/>
      <c r="H153" s="17" t="str">
        <f>'Toxin annotation_sequences'!H318</f>
        <v>gi|118151736|sp|A6MFL8</v>
      </c>
      <c r="I153" s="3" t="str">
        <f>'Toxin annotation_sequences'!M318</f>
        <v>NKM_NUC01</v>
      </c>
      <c r="J153" s="99">
        <f>'Toxin annotation_sequences'!N318</f>
        <v>0</v>
      </c>
      <c r="K153" s="99">
        <f>'Toxin annotation_sequences'!O318</f>
        <v>0</v>
      </c>
    </row>
    <row r="154" spans="1:15" x14ac:dyDescent="0.3">
      <c r="A154" s="17" t="str">
        <f>'Toxin annotation_sequences'!A322</f>
        <v>Unigene30350_NKM</v>
      </c>
      <c r="B154" s="17" t="str">
        <f>'Toxin annotation_sequences'!C322</f>
        <v>Snake venom 5&amp;apos;-nucleotidase</v>
      </c>
      <c r="C154" s="17">
        <f>'Toxin annotation_sequences'!B322</f>
        <v>0</v>
      </c>
      <c r="D154" s="43">
        <f>'Toxin annotation_sequences'!D322</f>
        <v>1695</v>
      </c>
      <c r="E154" s="24">
        <f>'Toxin annotation_sequences'!E322</f>
        <v>371</v>
      </c>
      <c r="F154" s="24">
        <f>'Toxin annotation_sequences'!F322</f>
        <v>10.2857</v>
      </c>
      <c r="G154" s="17">
        <f>SUM(F154:F154)</f>
        <v>10.2857</v>
      </c>
      <c r="H154" s="17" t="str">
        <f>'Toxin annotation_sequences'!H322</f>
        <v>gi|395455150|sp|F8S0Z7</v>
      </c>
      <c r="I154" s="3" t="str">
        <f>'Toxin annotation_sequences'!M322</f>
        <v>NKM_NUC02</v>
      </c>
      <c r="J154" s="99">
        <f>'Toxin annotation_sequences'!N322</f>
        <v>0</v>
      </c>
      <c r="K154" s="99">
        <f>'Toxin annotation_sequences'!O322</f>
        <v>0</v>
      </c>
    </row>
    <row r="155" spans="1:15" x14ac:dyDescent="0.3">
      <c r="A155" s="20">
        <f>'Toxin annotation_sequences'!A326</f>
        <v>2</v>
      </c>
      <c r="B155" s="20">
        <f>'Toxin annotation_sequences'!C326</f>
        <v>0</v>
      </c>
      <c r="C155" s="20">
        <f>'Toxin annotation_sequences'!B326</f>
        <v>0</v>
      </c>
      <c r="D155" s="70">
        <f>'Toxin annotation_sequences'!D326</f>
        <v>0</v>
      </c>
      <c r="E155" s="71">
        <f>'Toxin annotation_sequences'!E326</f>
        <v>0</v>
      </c>
      <c r="F155" s="71">
        <f>'Toxin annotation_sequences'!F326</f>
        <v>26.466000000000001</v>
      </c>
      <c r="G155" s="73"/>
      <c r="H155" s="20">
        <f>'Toxin annotation_sequences'!H326</f>
        <v>0</v>
      </c>
      <c r="I155" s="7">
        <f>'Toxin annotation_sequences'!M326</f>
        <v>2</v>
      </c>
      <c r="J155" s="89">
        <f>'Toxin annotation_sequences'!N326</f>
        <v>0</v>
      </c>
      <c r="K155" s="89">
        <f>'Toxin annotation_sequences'!O326</f>
        <v>0</v>
      </c>
    </row>
    <row r="156" spans="1:15" x14ac:dyDescent="0.3">
      <c r="A156" s="17"/>
      <c r="B156" s="17"/>
      <c r="C156" s="17"/>
      <c r="D156" s="65"/>
      <c r="E156" s="17"/>
      <c r="F156" s="17"/>
      <c r="G156" s="17"/>
      <c r="H156" s="17"/>
      <c r="I156" s="17"/>
    </row>
    <row r="157" spans="1:15" x14ac:dyDescent="0.3">
      <c r="G157" s="17"/>
      <c r="H157" s="17"/>
    </row>
    <row r="158" spans="1:15" x14ac:dyDescent="0.3">
      <c r="A158" s="59" t="s">
        <v>426</v>
      </c>
      <c r="B158" s="59"/>
      <c r="C158" s="60"/>
      <c r="D158" s="61"/>
      <c r="E158" s="61"/>
      <c r="F158" s="61"/>
      <c r="G158" s="59"/>
      <c r="H158" s="59"/>
      <c r="I158" s="62"/>
      <c r="J158" s="88"/>
      <c r="K158" s="88"/>
    </row>
    <row r="159" spans="1:15" x14ac:dyDescent="0.3">
      <c r="A159" s="1" t="s">
        <v>27</v>
      </c>
      <c r="B159" s="1" t="s">
        <v>28</v>
      </c>
      <c r="C159" s="63" t="s">
        <v>29</v>
      </c>
      <c r="D159" s="64" t="s">
        <v>30</v>
      </c>
      <c r="E159" s="64" t="s">
        <v>31</v>
      </c>
      <c r="F159" s="64" t="s">
        <v>10</v>
      </c>
      <c r="G159" s="1"/>
      <c r="H159" s="1" t="s">
        <v>33</v>
      </c>
      <c r="I159" s="2" t="s">
        <v>318</v>
      </c>
      <c r="J159" s="64" t="s">
        <v>34</v>
      </c>
      <c r="K159" s="64" t="s">
        <v>389</v>
      </c>
    </row>
    <row r="160" spans="1:15" x14ac:dyDescent="0.3">
      <c r="A160" s="17" t="str">
        <f>'Toxin annotation_sequences'!A331</f>
        <v>Unigene23250_NKM</v>
      </c>
      <c r="B160" s="17" t="str">
        <f>'Toxin annotation_sequences'!C331</f>
        <v>venom dipeptidylpeptidase IV</v>
      </c>
      <c r="C160" s="17">
        <f>'Toxin annotation_sequences'!B331</f>
        <v>0</v>
      </c>
      <c r="D160" s="65">
        <f>'Toxin annotation_sequences'!D331</f>
        <v>2641</v>
      </c>
      <c r="E160" s="17">
        <f>'Toxin annotation_sequences'!E331</f>
        <v>2127</v>
      </c>
      <c r="F160" s="17">
        <f>'Toxin annotation_sequences'!F331</f>
        <v>37.846699999999998</v>
      </c>
      <c r="G160" s="17"/>
      <c r="H160" s="17" t="str">
        <f>'Toxin annotation_sequences'!H331</f>
        <v>gi|148372359|sp|A6MJH7</v>
      </c>
      <c r="I160" s="5" t="str">
        <f>'Toxin annotation_sequences'!M331</f>
        <v>NKM_DPP01</v>
      </c>
      <c r="J160" s="90" t="str">
        <f>'Toxin annotation_sequences'!N331</f>
        <v>Full</v>
      </c>
      <c r="K160" s="90">
        <f>'Toxin annotation_sequences'!O331</f>
        <v>26</v>
      </c>
    </row>
    <row r="161" spans="1:12" x14ac:dyDescent="0.3">
      <c r="A161" s="20">
        <f>'Toxin annotation_sequences'!A344</f>
        <v>1</v>
      </c>
      <c r="B161" s="20">
        <f>'Toxin annotation_sequences'!C344</f>
        <v>0</v>
      </c>
      <c r="C161" s="20">
        <f>'Toxin annotation_sequences'!B344</f>
        <v>0</v>
      </c>
      <c r="D161" s="49">
        <f>'Toxin annotation_sequences'!D344</f>
        <v>0</v>
      </c>
      <c r="E161" s="20">
        <f>'Toxin annotation_sequences'!E344</f>
        <v>0</v>
      </c>
      <c r="F161" s="20">
        <f>'Toxin annotation_sequences'!F344</f>
        <v>37.846699999999998</v>
      </c>
      <c r="G161" s="20"/>
      <c r="H161" s="20">
        <f>'Toxin annotation_sequences'!H344</f>
        <v>0</v>
      </c>
      <c r="I161" s="7">
        <f>'Toxin annotation_sequences'!M344</f>
        <v>1</v>
      </c>
      <c r="J161" s="89">
        <f>'Toxin annotation_sequences'!N344</f>
        <v>0</v>
      </c>
      <c r="K161" s="89">
        <f>'Toxin annotation_sequences'!O344</f>
        <v>1</v>
      </c>
    </row>
    <row r="162" spans="1:12" x14ac:dyDescent="0.3">
      <c r="G162" s="66"/>
      <c r="H162" s="18"/>
    </row>
    <row r="163" spans="1:12" ht="14.25" customHeight="1" x14ac:dyDescent="0.3"/>
    <row r="164" spans="1:12" x14ac:dyDescent="0.3">
      <c r="A164" s="59" t="s">
        <v>650</v>
      </c>
      <c r="B164" s="59"/>
      <c r="C164" s="60"/>
      <c r="D164" s="61"/>
      <c r="E164" s="61"/>
      <c r="F164" s="61"/>
      <c r="G164" s="59"/>
      <c r="H164" s="59"/>
      <c r="I164" s="62"/>
      <c r="J164" s="88"/>
      <c r="K164" s="88"/>
    </row>
    <row r="165" spans="1:12" x14ac:dyDescent="0.3">
      <c r="A165" s="1" t="s">
        <v>27</v>
      </c>
      <c r="B165" s="1" t="s">
        <v>28</v>
      </c>
      <c r="C165" s="63" t="s">
        <v>29</v>
      </c>
      <c r="D165" s="64" t="s">
        <v>30</v>
      </c>
      <c r="E165" s="64" t="s">
        <v>31</v>
      </c>
      <c r="F165" s="64" t="s">
        <v>10</v>
      </c>
      <c r="G165" s="1"/>
      <c r="H165" s="1" t="s">
        <v>33</v>
      </c>
      <c r="I165" s="2" t="s">
        <v>318</v>
      </c>
      <c r="J165" s="64" t="s">
        <v>34</v>
      </c>
      <c r="K165" s="64" t="s">
        <v>389</v>
      </c>
    </row>
    <row r="166" spans="1:12" x14ac:dyDescent="0.3">
      <c r="A166" s="74" t="str">
        <f>'Toxin annotation_sequences'!A349</f>
        <v>Unigene28557_NKM</v>
      </c>
      <c r="B166" s="74" t="str">
        <f>'Toxin annotation_sequences'!C349</f>
        <v>Coagulation factor X isoform 1</v>
      </c>
      <c r="C166" s="74">
        <f>'Toxin annotation_sequences'!B349</f>
        <v>0</v>
      </c>
      <c r="D166" s="78">
        <f>'Toxin annotation_sequences'!D349</f>
        <v>4988</v>
      </c>
      <c r="E166" s="79">
        <f>'Toxin annotation_sequences'!E349</f>
        <v>1069</v>
      </c>
      <c r="F166" s="79">
        <f>'Toxin annotation_sequences'!F349</f>
        <v>10.071199999999999</v>
      </c>
      <c r="G166" s="17"/>
      <c r="H166" s="74" t="str">
        <f>'Toxin annotation_sequences'!H349</f>
        <v>gi|565322740|sp|V8PHG1</v>
      </c>
      <c r="I166" s="5" t="str">
        <f>'Toxin annotation_sequences'!M349</f>
        <v>NKM_CF01</v>
      </c>
      <c r="J166" s="90">
        <f>'Toxin annotation_sequences'!N349</f>
        <v>0</v>
      </c>
      <c r="K166" s="90">
        <f>'Toxin annotation_sequences'!O349</f>
        <v>0</v>
      </c>
    </row>
    <row r="167" spans="1:12" x14ac:dyDescent="0.3">
      <c r="A167" s="77">
        <f>'Toxin annotation_sequences'!A357</f>
        <v>1</v>
      </c>
      <c r="B167" s="77">
        <f>'Toxin annotation_sequences'!C357</f>
        <v>0</v>
      </c>
      <c r="C167" s="77">
        <f>'Toxin annotation_sequences'!B357</f>
        <v>0</v>
      </c>
      <c r="D167" s="80">
        <f>'Toxin annotation_sequences'!D357</f>
        <v>0</v>
      </c>
      <c r="E167" s="81">
        <f>'Toxin annotation_sequences'!E357</f>
        <v>0</v>
      </c>
      <c r="F167" s="81">
        <f>'Toxin annotation_sequences'!F357</f>
        <v>10.071199999999999</v>
      </c>
      <c r="G167" s="77"/>
      <c r="H167" s="77">
        <f>'Toxin annotation_sequences'!H357</f>
        <v>0</v>
      </c>
      <c r="I167" s="7">
        <f>'Toxin annotation_sequences'!M357</f>
        <v>1</v>
      </c>
      <c r="J167" s="89">
        <f>'Toxin annotation_sequences'!N357</f>
        <v>0</v>
      </c>
      <c r="K167" s="89">
        <f>'Toxin annotation_sequences'!O357</f>
        <v>0</v>
      </c>
      <c r="L167" s="18"/>
    </row>
    <row r="168" spans="1:12" x14ac:dyDescent="0.3">
      <c r="A168" s="74"/>
      <c r="B168" s="74"/>
      <c r="C168" s="74"/>
      <c r="D168" s="75"/>
      <c r="E168" s="74"/>
      <c r="F168" s="74"/>
      <c r="G168" s="74"/>
      <c r="H168" s="74"/>
      <c r="I168" s="74"/>
    </row>
    <row r="169" spans="1:12" x14ac:dyDescent="0.3">
      <c r="A169" s="74"/>
      <c r="B169" s="74"/>
      <c r="C169" s="74"/>
      <c r="D169" s="75"/>
      <c r="E169" s="74"/>
      <c r="F169" s="74"/>
      <c r="G169" s="74"/>
      <c r="H169" s="74"/>
      <c r="I169" s="74"/>
    </row>
    <row r="170" spans="1:12" x14ac:dyDescent="0.3">
      <c r="A170" s="59" t="s">
        <v>4</v>
      </c>
      <c r="B170" s="59"/>
      <c r="C170" s="60"/>
      <c r="D170" s="61"/>
      <c r="E170" s="61"/>
      <c r="F170" s="61"/>
      <c r="G170" s="59"/>
      <c r="H170" s="59"/>
      <c r="I170" s="62"/>
      <c r="J170" s="88"/>
      <c r="K170" s="88"/>
    </row>
    <row r="171" spans="1:12" x14ac:dyDescent="0.3">
      <c r="A171" s="1" t="s">
        <v>27</v>
      </c>
      <c r="B171" s="1" t="s">
        <v>28</v>
      </c>
      <c r="C171" s="63" t="s">
        <v>29</v>
      </c>
      <c r="D171" s="64" t="s">
        <v>30</v>
      </c>
      <c r="E171" s="64" t="s">
        <v>31</v>
      </c>
      <c r="F171" s="64" t="s">
        <v>10</v>
      </c>
      <c r="G171" s="1"/>
      <c r="H171" s="1" t="s">
        <v>33</v>
      </c>
      <c r="I171" s="2" t="s">
        <v>318</v>
      </c>
      <c r="J171" s="64" t="s">
        <v>34</v>
      </c>
      <c r="K171" s="64" t="s">
        <v>389</v>
      </c>
    </row>
    <row r="172" spans="1:12" x14ac:dyDescent="0.3">
      <c r="A172" s="17" t="str">
        <f>'Toxin annotation_sequences'!A362</f>
        <v>CL2828.Contig1_NKM</v>
      </c>
      <c r="B172" s="17" t="str">
        <f>'Toxin annotation_sequences'!C362</f>
        <v>Acetylcholinesterase</v>
      </c>
      <c r="C172" s="17">
        <f>'Toxin annotation_sequences'!B362</f>
        <v>0</v>
      </c>
      <c r="D172" s="17">
        <f>'Toxin annotation_sequences'!D362</f>
        <v>2233</v>
      </c>
      <c r="E172" s="17">
        <f>'Toxin annotation_sequences'!E362</f>
        <v>787</v>
      </c>
      <c r="F172" s="17">
        <f>'Toxin annotation_sequences'!F362</f>
        <v>16.562100000000001</v>
      </c>
      <c r="G172" s="74"/>
      <c r="H172" s="17" t="str">
        <f>'Toxin annotation_sequences'!H362</f>
        <v>gi|34978375|sp|Q92035</v>
      </c>
      <c r="I172" s="17" t="str">
        <f>'Toxin annotation_sequences'!M362</f>
        <v>NKM_ACE01</v>
      </c>
      <c r="J172" s="24" t="str">
        <f>'Toxin annotation_sequences'!N362</f>
        <v>Full</v>
      </c>
      <c r="K172" s="24">
        <f>'Toxin annotation_sequences'!O362</f>
        <v>27</v>
      </c>
    </row>
    <row r="173" spans="1:12" x14ac:dyDescent="0.3">
      <c r="A173" s="77">
        <f>'Toxin annotation_sequences'!A372</f>
        <v>1</v>
      </c>
      <c r="B173" s="77">
        <f>'Toxin annotation_sequences'!C372</f>
        <v>0</v>
      </c>
      <c r="C173" s="77">
        <f>'Toxin annotation_sequences'!B372</f>
        <v>0</v>
      </c>
      <c r="D173" s="82">
        <f>'Toxin annotation_sequences'!D372</f>
        <v>0</v>
      </c>
      <c r="E173" s="77">
        <f>'Toxin annotation_sequences'!E372</f>
        <v>0</v>
      </c>
      <c r="F173" s="77">
        <f>'Toxin annotation_sequences'!F372</f>
        <v>16.562100000000001</v>
      </c>
      <c r="G173" s="77"/>
      <c r="H173" s="77">
        <f>'Toxin annotation_sequences'!H372</f>
        <v>0</v>
      </c>
      <c r="I173" s="7">
        <f>'Toxin annotation_sequences'!M372</f>
        <v>1</v>
      </c>
      <c r="J173" s="89">
        <f>'Toxin annotation_sequences'!N372</f>
        <v>0</v>
      </c>
      <c r="K173" s="89">
        <f>'Toxin annotation_sequences'!O372</f>
        <v>1</v>
      </c>
    </row>
    <row r="174" spans="1:12" x14ac:dyDescent="0.3">
      <c r="G174" s="66"/>
      <c r="H174" s="76"/>
    </row>
    <row r="176" spans="1:12" x14ac:dyDescent="0.3">
      <c r="A176" s="59" t="s">
        <v>651</v>
      </c>
      <c r="B176" s="59"/>
      <c r="C176" s="60"/>
      <c r="D176" s="61"/>
      <c r="E176" s="61"/>
      <c r="F176" s="61"/>
      <c r="G176" s="59"/>
      <c r="H176" s="59"/>
      <c r="I176" s="62"/>
      <c r="J176" s="88"/>
      <c r="K176" s="88"/>
    </row>
    <row r="177" spans="1:15" x14ac:dyDescent="0.3">
      <c r="A177" s="1" t="s">
        <v>27</v>
      </c>
      <c r="B177" s="1" t="s">
        <v>28</v>
      </c>
      <c r="C177" s="63" t="s">
        <v>29</v>
      </c>
      <c r="D177" s="64" t="s">
        <v>30</v>
      </c>
      <c r="E177" s="64" t="s">
        <v>31</v>
      </c>
      <c r="F177" s="64" t="s">
        <v>10</v>
      </c>
      <c r="G177" s="1"/>
      <c r="H177" s="1" t="s">
        <v>33</v>
      </c>
      <c r="I177" s="2" t="s">
        <v>318</v>
      </c>
      <c r="J177" s="64" t="s">
        <v>34</v>
      </c>
      <c r="K177" s="64" t="s">
        <v>389</v>
      </c>
    </row>
    <row r="178" spans="1:15" x14ac:dyDescent="0.3">
      <c r="A178" s="17" t="str">
        <f>'Toxin annotation_sequences'!A377</f>
        <v>Unigene14832_NKM</v>
      </c>
      <c r="B178" s="17" t="str">
        <f>'Toxin annotation_sequences'!B377</f>
        <v>Insulin-like growth factor II</v>
      </c>
      <c r="C178" s="17">
        <f>'Toxin annotation_sequences'!C377</f>
        <v>0</v>
      </c>
      <c r="D178" s="65">
        <f>'Toxin annotation_sequences'!D377</f>
        <v>1493</v>
      </c>
      <c r="E178" s="17">
        <f>'Toxin annotation_sequences'!E377</f>
        <v>422</v>
      </c>
      <c r="F178" s="17">
        <f>'Toxin annotation_sequences'!F377</f>
        <v>13.2826</v>
      </c>
      <c r="H178" s="17" t="str">
        <f>'Toxin annotation_sequences'!H377</f>
        <v>gi|565311787|sp|V8NR69</v>
      </c>
      <c r="I178" s="5" t="str">
        <f>'Toxin annotation_sequences'!M377</f>
        <v>NKM_IGF01</v>
      </c>
      <c r="J178" s="24" t="str">
        <f>'Toxin annotation_sequences'!N377</f>
        <v>Full</v>
      </c>
      <c r="K178" s="24">
        <f>'Toxin annotation_sequences'!O377</f>
        <v>28</v>
      </c>
    </row>
    <row r="179" spans="1:15" x14ac:dyDescent="0.3">
      <c r="A179" s="20">
        <f>'Toxin annotation_sequences'!A381</f>
        <v>1</v>
      </c>
      <c r="B179" s="20">
        <f>'Toxin annotation_sequences'!B381</f>
        <v>0</v>
      </c>
      <c r="C179" s="20">
        <f>'Toxin annotation_sequences'!C381</f>
        <v>0</v>
      </c>
      <c r="D179" s="49">
        <f>'Toxin annotation_sequences'!D381</f>
        <v>0</v>
      </c>
      <c r="E179" s="20">
        <f>'Toxin annotation_sequences'!E381</f>
        <v>0</v>
      </c>
      <c r="F179" s="20">
        <f>'Toxin annotation_sequences'!F381</f>
        <v>13.2826</v>
      </c>
      <c r="G179" s="7"/>
      <c r="H179" s="20">
        <f>'Toxin annotation_sequences'!H381</f>
        <v>0</v>
      </c>
      <c r="I179" s="7">
        <f>'Toxin annotation_sequences'!M381</f>
        <v>1</v>
      </c>
      <c r="J179" s="71">
        <f>'Toxin annotation_sequences'!N381</f>
        <v>0</v>
      </c>
      <c r="K179" s="71">
        <f>'Toxin annotation_sequences'!O381</f>
        <v>1</v>
      </c>
    </row>
    <row r="182" spans="1:15" x14ac:dyDescent="0.3">
      <c r="A182" s="83"/>
      <c r="B182" s="83"/>
      <c r="C182" s="84"/>
      <c r="D182" s="85"/>
      <c r="E182" s="85"/>
      <c r="F182" s="85"/>
      <c r="G182" s="83"/>
      <c r="H182" s="83"/>
      <c r="I182" s="86"/>
    </row>
    <row r="183" spans="1:15" x14ac:dyDescent="0.3">
      <c r="A183" s="18"/>
      <c r="B183" s="18"/>
      <c r="C183" s="87"/>
      <c r="D183" s="24"/>
      <c r="E183" s="24"/>
      <c r="F183" s="24"/>
      <c r="G183" s="18"/>
      <c r="H183" s="18"/>
      <c r="I183" s="66"/>
    </row>
    <row r="184" spans="1:15" x14ac:dyDescent="0.3">
      <c r="A184" s="17"/>
      <c r="B184" s="17"/>
      <c r="C184" s="17"/>
      <c r="D184" s="65"/>
      <c r="E184" s="17"/>
      <c r="F184" s="17"/>
      <c r="G184" s="17"/>
      <c r="H184" s="17"/>
      <c r="I184" s="17"/>
    </row>
    <row r="185" spans="1:15" x14ac:dyDescent="0.3">
      <c r="A185" s="17"/>
      <c r="B185" s="17"/>
      <c r="C185" s="17"/>
      <c r="D185" s="65"/>
      <c r="E185" s="17"/>
      <c r="F185" s="17"/>
      <c r="G185" s="17"/>
      <c r="H185" s="17"/>
      <c r="I185" s="17"/>
    </row>
    <row r="186" spans="1:15" x14ac:dyDescent="0.3">
      <c r="A186" s="17"/>
      <c r="B186" s="17"/>
      <c r="C186" s="17"/>
      <c r="D186" s="65"/>
      <c r="E186" s="17"/>
      <c r="F186" s="17"/>
      <c r="G186" s="17"/>
      <c r="H186" s="17"/>
      <c r="I186" s="17"/>
    </row>
    <row r="187" spans="1:15" x14ac:dyDescent="0.3">
      <c r="A187" s="17"/>
      <c r="B187" s="17"/>
      <c r="C187" s="17"/>
      <c r="D187" s="65"/>
      <c r="E187" s="17"/>
      <c r="F187" s="17"/>
      <c r="G187" s="17"/>
      <c r="H187" s="17"/>
      <c r="I187" s="17"/>
    </row>
    <row r="188" spans="1:15" x14ac:dyDescent="0.3">
      <c r="A188" s="17"/>
      <c r="B188" s="17"/>
      <c r="C188" s="17"/>
      <c r="D188" s="65"/>
      <c r="E188" s="17"/>
      <c r="F188" s="17"/>
      <c r="G188" s="17"/>
      <c r="H188" s="17"/>
      <c r="I188" s="17"/>
    </row>
    <row r="189" spans="1:15" x14ac:dyDescent="0.3">
      <c r="A189" s="17"/>
      <c r="B189" s="17"/>
      <c r="C189" s="17"/>
      <c r="D189" s="65"/>
      <c r="E189" s="17"/>
      <c r="F189" s="17"/>
      <c r="G189" s="17"/>
      <c r="H189" s="17"/>
      <c r="I189" s="17"/>
    </row>
    <row r="190" spans="1:15" x14ac:dyDescent="0.3">
      <c r="A190" s="17"/>
      <c r="B190" s="17"/>
      <c r="C190" s="17"/>
      <c r="D190" s="65"/>
      <c r="E190" s="17"/>
      <c r="F190" s="17"/>
      <c r="G190" s="17"/>
      <c r="H190" s="17"/>
      <c r="I190" s="17"/>
    </row>
    <row r="191" spans="1:15" x14ac:dyDescent="0.3">
      <c r="A191" s="17"/>
      <c r="B191" s="17"/>
      <c r="C191" s="17"/>
      <c r="D191" s="65"/>
      <c r="E191" s="17"/>
      <c r="F191" s="17"/>
      <c r="G191" s="17"/>
      <c r="H191" s="17"/>
      <c r="I191" s="17"/>
    </row>
    <row r="192" spans="1:15" s="17" customFormat="1" x14ac:dyDescent="0.3">
      <c r="D192" s="65"/>
      <c r="J192" s="24"/>
      <c r="K192" s="24"/>
      <c r="M192" s="5"/>
      <c r="N192" s="5"/>
      <c r="O192" s="5"/>
    </row>
    <row r="193" spans="1:15" s="17" customFormat="1" x14ac:dyDescent="0.3">
      <c r="D193" s="65"/>
      <c r="E193" s="18"/>
      <c r="F193" s="18"/>
      <c r="G193" s="66"/>
      <c r="H193" s="18"/>
      <c r="J193" s="24"/>
      <c r="K193" s="24"/>
      <c r="M193" s="5"/>
      <c r="N193" s="5"/>
      <c r="O193" s="5"/>
    </row>
    <row r="194" spans="1:15" s="17" customFormat="1" x14ac:dyDescent="0.3">
      <c r="D194" s="65"/>
      <c r="J194" s="24"/>
      <c r="K194" s="24"/>
      <c r="M194" s="5"/>
      <c r="N194" s="5"/>
      <c r="O194" s="5"/>
    </row>
    <row r="195" spans="1:15" s="17" customFormat="1" x14ac:dyDescent="0.3">
      <c r="D195" s="65"/>
      <c r="J195" s="24"/>
      <c r="K195" s="24"/>
      <c r="M195" s="5"/>
      <c r="N195" s="5"/>
      <c r="O195" s="5"/>
    </row>
    <row r="196" spans="1:15" s="17" customFormat="1" x14ac:dyDescent="0.3">
      <c r="D196" s="65"/>
      <c r="J196" s="24"/>
      <c r="K196" s="24"/>
      <c r="M196" s="5"/>
      <c r="N196" s="5"/>
      <c r="O196" s="5"/>
    </row>
    <row r="197" spans="1:15" s="17" customFormat="1" x14ac:dyDescent="0.3">
      <c r="D197" s="65"/>
      <c r="J197" s="24"/>
      <c r="K197" s="24"/>
      <c r="M197" s="5"/>
      <c r="N197" s="5"/>
      <c r="O197" s="5"/>
    </row>
    <row r="198" spans="1:15" x14ac:dyDescent="0.3">
      <c r="A198" s="17"/>
      <c r="B198" s="17"/>
      <c r="C198" s="17"/>
      <c r="D198" s="65"/>
      <c r="E198" s="17"/>
      <c r="F198" s="17"/>
      <c r="G198" s="17"/>
      <c r="H198" s="17"/>
      <c r="I198" s="17"/>
    </row>
    <row r="199" spans="1:15" x14ac:dyDescent="0.3">
      <c r="A199" s="17"/>
      <c r="B199" s="17"/>
      <c r="C199" s="17"/>
      <c r="D199" s="65"/>
      <c r="E199" s="17"/>
      <c r="F199" s="17"/>
      <c r="G199" s="17"/>
      <c r="H199" s="17"/>
      <c r="I199" s="17"/>
    </row>
    <row r="200" spans="1:15" s="17" customFormat="1" x14ac:dyDescent="0.3">
      <c r="D200" s="65"/>
      <c r="J200" s="24"/>
      <c r="K200" s="24"/>
      <c r="M200" s="5"/>
      <c r="N200" s="5"/>
      <c r="O200" s="5"/>
    </row>
    <row r="201" spans="1:15" s="17" customFormat="1" x14ac:dyDescent="0.3">
      <c r="D201" s="65"/>
      <c r="E201" s="18"/>
      <c r="F201" s="18"/>
      <c r="G201" s="66"/>
      <c r="H201" s="18"/>
      <c r="J201" s="24"/>
      <c r="K201" s="24"/>
      <c r="M201" s="5"/>
      <c r="N201" s="5"/>
      <c r="O201" s="5"/>
    </row>
    <row r="202" spans="1:15" s="17" customFormat="1" x14ac:dyDescent="0.3">
      <c r="D202" s="65"/>
      <c r="J202" s="24"/>
      <c r="K202" s="24"/>
      <c r="M202" s="5"/>
      <c r="N202" s="5"/>
      <c r="O202" s="5"/>
    </row>
    <row r="203" spans="1:15" s="17" customFormat="1" x14ac:dyDescent="0.3">
      <c r="D203" s="65"/>
      <c r="J203" s="24"/>
      <c r="K203" s="24"/>
      <c r="M203" s="5"/>
      <c r="N203" s="5"/>
      <c r="O203" s="5"/>
    </row>
    <row r="204" spans="1:15" s="17" customFormat="1" x14ac:dyDescent="0.3">
      <c r="D204" s="65"/>
      <c r="J204" s="24"/>
      <c r="K204" s="24"/>
      <c r="M204" s="5"/>
      <c r="N204" s="5"/>
      <c r="O204" s="5"/>
    </row>
    <row r="205" spans="1:15" x14ac:dyDescent="0.3">
      <c r="A205" s="17"/>
      <c r="B205" s="17"/>
      <c r="C205" s="17"/>
      <c r="D205" s="65"/>
      <c r="E205" s="17"/>
      <c r="F205" s="17"/>
      <c r="G205" s="17"/>
      <c r="H205" s="17"/>
      <c r="I205" s="17"/>
    </row>
    <row r="206" spans="1:15" x14ac:dyDescent="0.3">
      <c r="A206" s="17"/>
      <c r="B206" s="17"/>
      <c r="C206" s="17"/>
      <c r="D206" s="65"/>
      <c r="E206" s="17"/>
      <c r="F206" s="17"/>
      <c r="G206" s="17"/>
      <c r="H206" s="17"/>
      <c r="I206" s="17"/>
    </row>
    <row r="207" spans="1:15" x14ac:dyDescent="0.3">
      <c r="A207" s="17"/>
      <c r="B207" s="17"/>
      <c r="C207" s="17"/>
      <c r="D207" s="65"/>
      <c r="E207" s="17"/>
      <c r="F207" s="17"/>
      <c r="G207" s="17"/>
      <c r="H207" s="17"/>
      <c r="I207" s="17"/>
    </row>
    <row r="208" spans="1:15" x14ac:dyDescent="0.3">
      <c r="A208" s="17"/>
      <c r="B208" s="17"/>
      <c r="C208" s="17"/>
      <c r="D208" s="65"/>
      <c r="E208" s="18"/>
      <c r="F208" s="18"/>
      <c r="G208" s="66"/>
      <c r="H208" s="18"/>
      <c r="I208" s="17"/>
    </row>
    <row r="209" spans="1:12" x14ac:dyDescent="0.3">
      <c r="A209" s="17"/>
      <c r="B209" s="17"/>
      <c r="C209" s="17"/>
      <c r="D209" s="17"/>
      <c r="E209" s="17"/>
      <c r="F209" s="17"/>
      <c r="G209" s="17"/>
      <c r="H209" s="17"/>
      <c r="I209" s="17"/>
    </row>
    <row r="210" spans="1:12" x14ac:dyDescent="0.3">
      <c r="A210" s="17"/>
      <c r="B210" s="17"/>
      <c r="C210" s="17"/>
      <c r="D210" s="17"/>
      <c r="E210" s="17"/>
      <c r="F210" s="17"/>
      <c r="G210" s="17"/>
      <c r="H210" s="17"/>
      <c r="I210" s="17"/>
    </row>
    <row r="211" spans="1:12" x14ac:dyDescent="0.3">
      <c r="A211" s="17"/>
      <c r="B211" s="17"/>
      <c r="C211" s="17"/>
      <c r="D211" s="17"/>
      <c r="E211" s="17"/>
      <c r="F211" s="17"/>
      <c r="G211" s="17"/>
      <c r="H211" s="17"/>
      <c r="I211" s="17"/>
    </row>
    <row r="212" spans="1:12" x14ac:dyDescent="0.3">
      <c r="A212" s="17"/>
      <c r="B212" s="17"/>
      <c r="C212" s="17"/>
      <c r="D212" s="17"/>
      <c r="E212" s="17"/>
      <c r="F212" s="17"/>
      <c r="G212" s="17"/>
      <c r="H212" s="17"/>
      <c r="I212" s="17"/>
    </row>
    <row r="213" spans="1:12" x14ac:dyDescent="0.3">
      <c r="A213" s="17"/>
      <c r="B213" s="17"/>
      <c r="C213" s="17"/>
      <c r="D213" s="65"/>
      <c r="E213" s="17"/>
      <c r="F213" s="17"/>
      <c r="G213" s="17"/>
      <c r="H213" s="17"/>
      <c r="I213" s="17"/>
    </row>
    <row r="214" spans="1:12" x14ac:dyDescent="0.3">
      <c r="A214" s="17"/>
      <c r="B214" s="17"/>
      <c r="C214" s="17"/>
      <c r="D214" s="65"/>
      <c r="E214" s="17"/>
      <c r="F214" s="17"/>
      <c r="G214" s="17"/>
      <c r="H214" s="17"/>
      <c r="I214" s="17"/>
      <c r="L214" s="18"/>
    </row>
    <row r="215" spans="1:12" x14ac:dyDescent="0.3">
      <c r="A215" s="17"/>
      <c r="B215" s="17"/>
      <c r="C215" s="17"/>
      <c r="D215" s="65"/>
      <c r="E215" s="17"/>
      <c r="F215" s="17"/>
      <c r="G215" s="17"/>
      <c r="H215" s="17"/>
      <c r="I215" s="17"/>
    </row>
    <row r="216" spans="1:12" x14ac:dyDescent="0.3">
      <c r="A216" s="17"/>
      <c r="B216" s="17"/>
      <c r="C216" s="17"/>
      <c r="D216" s="65"/>
      <c r="E216" s="17"/>
      <c r="F216" s="17"/>
      <c r="G216" s="17"/>
      <c r="H216" s="17"/>
      <c r="I216" s="17"/>
    </row>
    <row r="217" spans="1:12" x14ac:dyDescent="0.3">
      <c r="A217" s="17"/>
      <c r="B217" s="17"/>
      <c r="C217" s="17"/>
      <c r="D217" s="65"/>
      <c r="E217" s="17"/>
      <c r="F217" s="17"/>
      <c r="G217" s="17"/>
      <c r="H217" s="17"/>
      <c r="I217" s="17"/>
    </row>
    <row r="218" spans="1:12" x14ac:dyDescent="0.3">
      <c r="A218" s="17"/>
      <c r="B218" s="17"/>
      <c r="C218" s="17"/>
      <c r="D218" s="65"/>
      <c r="E218" s="17"/>
      <c r="F218" s="17"/>
      <c r="G218" s="17"/>
      <c r="H218" s="17"/>
      <c r="I218" s="17"/>
    </row>
    <row r="219" spans="1:12" x14ac:dyDescent="0.3">
      <c r="A219" s="17"/>
      <c r="B219" s="17"/>
      <c r="C219" s="17"/>
      <c r="D219" s="65"/>
      <c r="E219" s="17"/>
      <c r="F219" s="17"/>
      <c r="G219" s="17"/>
      <c r="H219" s="17"/>
      <c r="I219" s="17"/>
    </row>
    <row r="220" spans="1:12" x14ac:dyDescent="0.3">
      <c r="A220" s="17"/>
      <c r="B220" s="17"/>
      <c r="C220" s="17"/>
      <c r="D220" s="65"/>
      <c r="E220" s="17"/>
      <c r="F220" s="17"/>
      <c r="G220" s="17"/>
      <c r="H220" s="17"/>
      <c r="I220" s="17"/>
    </row>
    <row r="221" spans="1:12" x14ac:dyDescent="0.3">
      <c r="A221" s="17"/>
      <c r="B221" s="17"/>
      <c r="C221" s="17"/>
      <c r="D221" s="65"/>
      <c r="E221" s="17"/>
      <c r="F221" s="17"/>
      <c r="G221" s="17"/>
      <c r="H221" s="17"/>
      <c r="I221" s="17"/>
    </row>
    <row r="222" spans="1:12" x14ac:dyDescent="0.3">
      <c r="A222" s="17"/>
      <c r="B222" s="17"/>
      <c r="C222" s="17"/>
      <c r="D222" s="65"/>
      <c r="E222" s="17"/>
      <c r="F222" s="17"/>
      <c r="G222" s="17"/>
      <c r="H222" s="17"/>
      <c r="I222" s="17"/>
    </row>
    <row r="223" spans="1:12" x14ac:dyDescent="0.3">
      <c r="A223" s="17"/>
      <c r="B223" s="17"/>
      <c r="C223" s="17"/>
      <c r="D223" s="65"/>
      <c r="E223" s="17"/>
      <c r="F223" s="17"/>
      <c r="G223" s="17"/>
      <c r="H223" s="17"/>
      <c r="I223" s="17"/>
    </row>
    <row r="224" spans="1:12" x14ac:dyDescent="0.3">
      <c r="A224" s="17"/>
      <c r="B224" s="17"/>
      <c r="C224" s="17"/>
      <c r="D224" s="65"/>
      <c r="E224" s="17"/>
      <c r="F224" s="17"/>
      <c r="G224" s="17"/>
      <c r="H224" s="17"/>
      <c r="I224" s="17"/>
    </row>
    <row r="225" spans="1:12" x14ac:dyDescent="0.3">
      <c r="A225" s="17"/>
      <c r="B225" s="17"/>
      <c r="C225" s="17"/>
      <c r="D225" s="65"/>
      <c r="E225" s="17"/>
      <c r="F225" s="17"/>
      <c r="G225" s="17"/>
      <c r="H225" s="17"/>
      <c r="I225" s="17"/>
    </row>
    <row r="226" spans="1:12" x14ac:dyDescent="0.3">
      <c r="A226" s="17"/>
      <c r="B226" s="17"/>
      <c r="C226" s="17"/>
      <c r="D226" s="65"/>
      <c r="E226" s="17"/>
      <c r="F226" s="17"/>
      <c r="G226" s="17"/>
      <c r="H226" s="17"/>
      <c r="I226" s="17"/>
    </row>
    <row r="227" spans="1:12" x14ac:dyDescent="0.3">
      <c r="A227" s="17"/>
      <c r="B227" s="17"/>
      <c r="C227" s="17"/>
      <c r="D227" s="65"/>
      <c r="E227" s="17"/>
      <c r="F227" s="17"/>
      <c r="G227" s="17"/>
      <c r="H227" s="17"/>
      <c r="I227" s="17"/>
    </row>
    <row r="228" spans="1:12" x14ac:dyDescent="0.3">
      <c r="A228" s="17"/>
      <c r="B228" s="17"/>
      <c r="C228" s="17"/>
      <c r="D228" s="65"/>
      <c r="E228" s="17"/>
      <c r="F228" s="17"/>
      <c r="G228" s="17"/>
      <c r="H228" s="17"/>
      <c r="I228" s="17"/>
      <c r="L228" s="18"/>
    </row>
    <row r="229" spans="1:12" x14ac:dyDescent="0.3">
      <c r="A229" s="17"/>
      <c r="B229" s="17"/>
      <c r="C229" s="17"/>
      <c r="D229" s="65"/>
      <c r="E229" s="17"/>
      <c r="F229" s="17"/>
      <c r="G229" s="17"/>
      <c r="H229" s="17"/>
      <c r="I229" s="17"/>
    </row>
    <row r="230" spans="1:12" x14ac:dyDescent="0.3">
      <c r="A230" s="17"/>
      <c r="B230" s="17"/>
      <c r="C230" s="17"/>
      <c r="D230" s="65"/>
      <c r="E230" s="17"/>
      <c r="F230" s="17"/>
      <c r="G230" s="17"/>
      <c r="H230" s="17"/>
      <c r="I230" s="17"/>
    </row>
    <row r="231" spans="1:12" x14ac:dyDescent="0.3">
      <c r="A231" s="17"/>
      <c r="B231" s="17"/>
      <c r="C231" s="17"/>
      <c r="D231" s="65"/>
      <c r="E231" s="17"/>
      <c r="F231" s="17"/>
      <c r="G231" s="17"/>
      <c r="H231" s="17"/>
      <c r="I231" s="17"/>
    </row>
    <row r="232" spans="1:12" x14ac:dyDescent="0.3">
      <c r="A232" s="17"/>
      <c r="B232" s="17"/>
      <c r="C232" s="17"/>
      <c r="D232" s="65"/>
      <c r="E232" s="17"/>
      <c r="F232" s="17"/>
      <c r="G232" s="17"/>
      <c r="H232" s="17"/>
      <c r="I232" s="17"/>
    </row>
    <row r="233" spans="1:12" x14ac:dyDescent="0.3">
      <c r="A233" s="17"/>
      <c r="B233" s="17"/>
      <c r="C233" s="17"/>
      <c r="D233" s="65"/>
      <c r="E233" s="17"/>
      <c r="F233" s="17"/>
      <c r="G233" s="17"/>
      <c r="H233" s="17"/>
      <c r="I233" s="17"/>
    </row>
    <row r="234" spans="1:12" x14ac:dyDescent="0.3">
      <c r="A234" s="17"/>
      <c r="B234" s="17"/>
      <c r="C234" s="17"/>
      <c r="D234" s="65"/>
      <c r="E234" s="17"/>
      <c r="F234" s="17"/>
      <c r="G234" s="17"/>
      <c r="H234" s="17"/>
      <c r="I234" s="17"/>
    </row>
    <row r="235" spans="1:12" x14ac:dyDescent="0.3">
      <c r="A235" s="17"/>
      <c r="B235" s="17"/>
      <c r="C235" s="17"/>
      <c r="D235" s="65"/>
      <c r="E235" s="17"/>
      <c r="F235" s="17"/>
      <c r="G235" s="17"/>
      <c r="H235" s="17"/>
      <c r="I235" s="17"/>
    </row>
    <row r="236" spans="1:12" x14ac:dyDescent="0.3">
      <c r="A236" s="17"/>
      <c r="B236" s="17"/>
      <c r="C236" s="17"/>
      <c r="D236" s="65"/>
      <c r="E236" s="17"/>
      <c r="F236" s="17"/>
      <c r="G236" s="17"/>
      <c r="H236" s="17"/>
      <c r="I236" s="17"/>
    </row>
    <row r="237" spans="1:12" x14ac:dyDescent="0.3">
      <c r="A237" s="17"/>
      <c r="B237" s="17"/>
      <c r="C237" s="17"/>
      <c r="D237" s="65"/>
      <c r="E237" s="17"/>
      <c r="F237" s="17"/>
      <c r="G237" s="17"/>
      <c r="H237" s="17"/>
      <c r="I237" s="17"/>
      <c r="L237" s="18"/>
    </row>
    <row r="238" spans="1:12" x14ac:dyDescent="0.3">
      <c r="A238" s="17"/>
      <c r="B238" s="17"/>
      <c r="C238" s="17"/>
      <c r="D238" s="65"/>
      <c r="E238" s="17"/>
      <c r="F238" s="17"/>
      <c r="G238" s="17"/>
      <c r="H238" s="17"/>
      <c r="I238" s="17"/>
    </row>
    <row r="239" spans="1:12" x14ac:dyDescent="0.3">
      <c r="A239" s="17"/>
      <c r="B239" s="17"/>
      <c r="C239" s="17"/>
      <c r="D239" s="65"/>
      <c r="E239" s="17"/>
      <c r="F239" s="17"/>
      <c r="G239" s="17"/>
      <c r="H239" s="17"/>
      <c r="I239" s="17"/>
    </row>
    <row r="240" spans="1:12" x14ac:dyDescent="0.3">
      <c r="A240" s="17"/>
      <c r="B240" s="17"/>
      <c r="C240" s="17"/>
      <c r="D240" s="65"/>
      <c r="E240" s="17"/>
      <c r="F240" s="17"/>
      <c r="G240" s="17"/>
      <c r="H240" s="17"/>
      <c r="I240" s="17"/>
    </row>
    <row r="241" spans="1:12" x14ac:dyDescent="0.3">
      <c r="A241" s="17"/>
      <c r="B241" s="17"/>
      <c r="C241" s="17"/>
      <c r="D241" s="65"/>
      <c r="E241" s="17"/>
      <c r="F241" s="17"/>
      <c r="G241" s="17"/>
      <c r="H241" s="17"/>
      <c r="I241" s="17"/>
    </row>
    <row r="242" spans="1:12" x14ac:dyDescent="0.3">
      <c r="A242" s="17"/>
      <c r="B242" s="17"/>
      <c r="C242" s="17"/>
      <c r="D242" s="65"/>
      <c r="E242" s="17"/>
      <c r="F242" s="17"/>
      <c r="G242" s="17"/>
      <c r="H242" s="17"/>
      <c r="I242" s="17"/>
    </row>
    <row r="243" spans="1:12" x14ac:dyDescent="0.3">
      <c r="A243" s="17"/>
      <c r="B243" s="17"/>
      <c r="C243" s="17"/>
      <c r="D243" s="65"/>
      <c r="E243" s="17"/>
      <c r="F243" s="17"/>
      <c r="G243" s="17"/>
      <c r="H243" s="17"/>
      <c r="I243" s="17"/>
    </row>
    <row r="244" spans="1:12" x14ac:dyDescent="0.3">
      <c r="A244" s="17"/>
      <c r="B244" s="17"/>
      <c r="C244" s="17"/>
      <c r="D244" s="65"/>
      <c r="E244" s="17"/>
      <c r="F244" s="17"/>
      <c r="G244" s="17"/>
      <c r="H244" s="17"/>
      <c r="I244" s="17"/>
    </row>
    <row r="245" spans="1:12" x14ac:dyDescent="0.3">
      <c r="A245" s="17"/>
      <c r="B245" s="17"/>
      <c r="C245" s="17"/>
      <c r="D245" s="65"/>
      <c r="E245" s="17"/>
      <c r="F245" s="17"/>
      <c r="G245" s="17"/>
      <c r="H245" s="17"/>
      <c r="I245" s="17"/>
    </row>
    <row r="246" spans="1:12" x14ac:dyDescent="0.3">
      <c r="A246" s="17"/>
      <c r="B246" s="17"/>
      <c r="C246" s="17"/>
      <c r="D246" s="65"/>
      <c r="E246" s="17"/>
      <c r="F246" s="17"/>
      <c r="G246" s="17"/>
      <c r="H246" s="17"/>
      <c r="I246" s="17"/>
    </row>
    <row r="247" spans="1:12" x14ac:dyDescent="0.3">
      <c r="A247" s="17"/>
      <c r="B247" s="17"/>
      <c r="C247" s="17"/>
      <c r="D247" s="65"/>
      <c r="E247" s="17"/>
      <c r="F247" s="17"/>
      <c r="G247" s="17"/>
      <c r="H247" s="17"/>
      <c r="I247" s="17"/>
    </row>
    <row r="248" spans="1:12" x14ac:dyDescent="0.3">
      <c r="A248" s="17"/>
      <c r="B248" s="17"/>
      <c r="C248" s="17"/>
      <c r="D248" s="65"/>
      <c r="E248" s="17"/>
      <c r="F248" s="17"/>
      <c r="G248" s="17"/>
      <c r="H248" s="17"/>
      <c r="I248" s="17"/>
    </row>
    <row r="249" spans="1:12" x14ac:dyDescent="0.3">
      <c r="A249" s="17"/>
      <c r="B249" s="17"/>
      <c r="C249" s="17"/>
      <c r="D249" s="65"/>
      <c r="E249" s="17"/>
      <c r="F249" s="17"/>
      <c r="G249" s="17"/>
      <c r="H249" s="17"/>
      <c r="I249" s="17"/>
    </row>
    <row r="250" spans="1:12" x14ac:dyDescent="0.3">
      <c r="A250" s="17"/>
      <c r="B250" s="17"/>
      <c r="C250" s="17"/>
      <c r="D250" s="65"/>
      <c r="E250" s="17"/>
      <c r="F250" s="17"/>
      <c r="G250" s="17"/>
      <c r="H250" s="17"/>
      <c r="I250" s="17"/>
    </row>
    <row r="251" spans="1:12" x14ac:dyDescent="0.3">
      <c r="A251" s="17"/>
      <c r="B251" s="17"/>
      <c r="C251" s="17"/>
      <c r="D251" s="65"/>
      <c r="E251" s="17"/>
      <c r="F251" s="17"/>
      <c r="G251" s="17"/>
      <c r="H251" s="17"/>
      <c r="I251" s="17"/>
    </row>
    <row r="252" spans="1:12" x14ac:dyDescent="0.3">
      <c r="A252" s="17"/>
      <c r="B252" s="17"/>
      <c r="C252" s="17"/>
      <c r="D252" s="65"/>
      <c r="E252" s="17"/>
      <c r="F252" s="17"/>
      <c r="G252" s="17"/>
      <c r="H252" s="17"/>
      <c r="I252" s="17"/>
    </row>
    <row r="253" spans="1:12" x14ac:dyDescent="0.3">
      <c r="A253" s="17"/>
      <c r="B253" s="17"/>
      <c r="C253" s="17"/>
      <c r="D253" s="65"/>
      <c r="E253" s="17"/>
      <c r="F253" s="17"/>
      <c r="G253" s="17"/>
      <c r="H253" s="17"/>
      <c r="I253" s="17"/>
    </row>
    <row r="254" spans="1:12" x14ac:dyDescent="0.3">
      <c r="A254" s="17"/>
      <c r="B254" s="17"/>
      <c r="C254" s="17"/>
      <c r="D254" s="65"/>
      <c r="E254" s="17"/>
      <c r="F254" s="17"/>
      <c r="G254" s="17"/>
      <c r="H254" s="17"/>
      <c r="I254" s="17"/>
      <c r="L254" s="18"/>
    </row>
    <row r="255" spans="1:12" x14ac:dyDescent="0.3">
      <c r="A255" s="17"/>
      <c r="B255" s="17"/>
      <c r="C255" s="17"/>
      <c r="D255" s="65"/>
      <c r="E255" s="17"/>
      <c r="F255" s="17"/>
      <c r="G255" s="17"/>
      <c r="H255" s="17"/>
      <c r="I255" s="17"/>
    </row>
    <row r="256" spans="1:12" x14ac:dyDescent="0.3">
      <c r="A256" s="17"/>
      <c r="B256" s="17"/>
      <c r="C256" s="17"/>
      <c r="D256" s="65"/>
      <c r="E256" s="17"/>
      <c r="F256" s="17"/>
      <c r="G256" s="17"/>
      <c r="H256" s="17"/>
      <c r="I256" s="17"/>
    </row>
    <row r="257" spans="1:12" x14ac:dyDescent="0.3">
      <c r="A257" s="17"/>
      <c r="B257" s="17"/>
      <c r="C257" s="17"/>
      <c r="D257" s="65"/>
      <c r="E257" s="17"/>
      <c r="F257" s="17"/>
      <c r="G257" s="17"/>
      <c r="H257" s="17"/>
      <c r="I257" s="17"/>
    </row>
    <row r="258" spans="1:12" x14ac:dyDescent="0.3">
      <c r="A258" s="17"/>
      <c r="B258" s="17"/>
      <c r="C258" s="17"/>
      <c r="D258" s="65"/>
      <c r="E258" s="17"/>
      <c r="F258" s="17"/>
      <c r="G258" s="17"/>
      <c r="H258" s="17"/>
      <c r="I258" s="17"/>
    </row>
    <row r="259" spans="1:12" x14ac:dyDescent="0.3">
      <c r="A259" s="17"/>
      <c r="B259" s="17"/>
      <c r="C259" s="17"/>
      <c r="D259" s="65"/>
      <c r="E259" s="17"/>
      <c r="F259" s="17"/>
      <c r="G259" s="17"/>
      <c r="H259" s="17"/>
      <c r="I259" s="17"/>
    </row>
    <row r="260" spans="1:12" x14ac:dyDescent="0.3">
      <c r="A260" s="17"/>
      <c r="B260" s="17"/>
      <c r="C260" s="17"/>
      <c r="D260" s="65"/>
      <c r="E260" s="17"/>
      <c r="F260" s="17"/>
      <c r="G260" s="17"/>
      <c r="H260" s="17"/>
      <c r="I260" s="17"/>
    </row>
    <row r="261" spans="1:12" x14ac:dyDescent="0.3">
      <c r="A261" s="3"/>
      <c r="B261" s="3"/>
      <c r="C261" s="3"/>
      <c r="D261" s="46"/>
      <c r="E261" s="3"/>
      <c r="F261" s="3"/>
      <c r="G261" s="3"/>
    </row>
    <row r="262" spans="1:12" x14ac:dyDescent="0.3">
      <c r="A262" s="3"/>
      <c r="B262" s="3"/>
      <c r="C262" s="3"/>
      <c r="D262" s="46"/>
      <c r="E262" s="3"/>
      <c r="F262" s="3"/>
      <c r="G262" s="3"/>
    </row>
    <row r="263" spans="1:12" x14ac:dyDescent="0.3">
      <c r="A263" s="3"/>
      <c r="B263" s="3"/>
      <c r="C263" s="3"/>
      <c r="D263" s="46"/>
      <c r="E263" s="3"/>
      <c r="F263" s="3"/>
      <c r="G263" s="3"/>
    </row>
    <row r="264" spans="1:12" x14ac:dyDescent="0.3">
      <c r="A264" s="3"/>
      <c r="B264" s="3"/>
      <c r="C264" s="3"/>
      <c r="D264" s="46"/>
      <c r="E264" s="3"/>
      <c r="F264" s="3"/>
      <c r="G264" s="3"/>
    </row>
    <row r="265" spans="1:12" x14ac:dyDescent="0.3">
      <c r="A265" s="3"/>
      <c r="B265" s="3"/>
      <c r="C265" s="3"/>
      <c r="D265" s="46"/>
      <c r="E265" s="3"/>
      <c r="F265" s="3"/>
      <c r="G265" s="3"/>
    </row>
    <row r="266" spans="1:12" x14ac:dyDescent="0.3">
      <c r="A266" s="3"/>
      <c r="B266" s="3"/>
      <c r="C266" s="3"/>
      <c r="D266" s="46"/>
      <c r="E266" s="3"/>
      <c r="F266" s="3"/>
      <c r="G266" s="3"/>
    </row>
    <row r="267" spans="1:12" x14ac:dyDescent="0.3">
      <c r="A267" s="3"/>
      <c r="B267" s="3"/>
      <c r="C267" s="3"/>
      <c r="D267" s="46"/>
      <c r="E267" s="3"/>
      <c r="F267" s="3"/>
      <c r="G267" s="3"/>
      <c r="L267" s="18"/>
    </row>
    <row r="268" spans="1:12" x14ac:dyDescent="0.3">
      <c r="A268" s="3"/>
      <c r="B268" s="3"/>
      <c r="C268" s="3"/>
      <c r="D268" s="46"/>
      <c r="E268" s="3"/>
      <c r="F268" s="3"/>
      <c r="G268" s="3"/>
    </row>
    <row r="269" spans="1:12" x14ac:dyDescent="0.3">
      <c r="A269" s="3"/>
      <c r="B269" s="3"/>
      <c r="C269" s="3"/>
      <c r="D269" s="46"/>
      <c r="E269" s="3"/>
      <c r="F269" s="3"/>
      <c r="G269" s="3"/>
    </row>
    <row r="270" spans="1:12" x14ac:dyDescent="0.3">
      <c r="A270" s="3"/>
      <c r="B270" s="3"/>
      <c r="C270" s="3"/>
      <c r="D270" s="46"/>
      <c r="E270" s="3"/>
      <c r="F270" s="3"/>
      <c r="G270" s="3"/>
    </row>
    <row r="271" spans="1:12" x14ac:dyDescent="0.3">
      <c r="A271" s="3"/>
      <c r="B271" s="3"/>
      <c r="C271" s="3"/>
      <c r="D271" s="46"/>
      <c r="E271" s="3"/>
      <c r="F271" s="3"/>
      <c r="G271" s="3"/>
    </row>
    <row r="272" spans="1:12" x14ac:dyDescent="0.3">
      <c r="A272" s="3"/>
      <c r="B272" s="3"/>
      <c r="C272" s="3"/>
      <c r="D272" s="46"/>
      <c r="E272" s="3"/>
      <c r="F272" s="3"/>
      <c r="G272" s="3"/>
    </row>
    <row r="273" spans="1:7" x14ac:dyDescent="0.3">
      <c r="A273" s="3"/>
      <c r="B273" s="3"/>
      <c r="C273" s="3"/>
      <c r="D273" s="46"/>
      <c r="E273" s="3"/>
      <c r="F273" s="3"/>
      <c r="G273" s="3"/>
    </row>
    <row r="274" spans="1:7" x14ac:dyDescent="0.3">
      <c r="A274" s="3"/>
      <c r="B274" s="3"/>
      <c r="C274" s="3"/>
      <c r="D274" s="46"/>
      <c r="E274" s="3"/>
      <c r="F274" s="3"/>
      <c r="G274" s="3"/>
    </row>
    <row r="275" spans="1:7" x14ac:dyDescent="0.3">
      <c r="A275" s="3"/>
      <c r="B275" s="3"/>
      <c r="C275" s="3"/>
      <c r="D275" s="46"/>
      <c r="E275" s="3"/>
      <c r="F275" s="3"/>
      <c r="G275" s="3"/>
    </row>
    <row r="276" spans="1:7" x14ac:dyDescent="0.3">
      <c r="A276" s="3"/>
      <c r="B276" s="3"/>
      <c r="C276" s="3"/>
      <c r="D276" s="46"/>
      <c r="E276" s="3"/>
      <c r="F276" s="3"/>
      <c r="G276" s="3"/>
    </row>
    <row r="277" spans="1:7" x14ac:dyDescent="0.3">
      <c r="A277" s="3"/>
      <c r="B277" s="3"/>
      <c r="C277" s="3"/>
      <c r="D277" s="46"/>
      <c r="E277" s="3"/>
      <c r="F277" s="3"/>
      <c r="G277" s="3"/>
    </row>
    <row r="278" spans="1:7" x14ac:dyDescent="0.3">
      <c r="A278" s="3"/>
      <c r="B278" s="3"/>
      <c r="C278" s="3"/>
      <c r="D278" s="46"/>
      <c r="E278" s="3"/>
      <c r="F278" s="3"/>
      <c r="G278" s="3"/>
    </row>
    <row r="279" spans="1:7" x14ac:dyDescent="0.3">
      <c r="A279" s="3"/>
      <c r="B279" s="3"/>
      <c r="C279" s="3"/>
      <c r="D279" s="46"/>
      <c r="E279" s="3"/>
      <c r="F279" s="3"/>
      <c r="G279" s="3"/>
    </row>
    <row r="280" spans="1:7" x14ac:dyDescent="0.3">
      <c r="A280" s="3"/>
      <c r="B280" s="3"/>
      <c r="C280" s="3"/>
      <c r="D280" s="46"/>
      <c r="E280" s="3"/>
      <c r="F280" s="3"/>
      <c r="G280" s="3"/>
    </row>
    <row r="281" spans="1:7" x14ac:dyDescent="0.3">
      <c r="A281" s="3"/>
      <c r="B281" s="3"/>
      <c r="C281" s="3"/>
      <c r="D281" s="46"/>
      <c r="E281" s="3"/>
      <c r="F281" s="3"/>
      <c r="G281" s="3"/>
    </row>
    <row r="282" spans="1:7" x14ac:dyDescent="0.3">
      <c r="A282" s="3"/>
      <c r="B282" s="3"/>
      <c r="C282" s="3"/>
      <c r="D282" s="46"/>
      <c r="E282" s="3"/>
      <c r="F282" s="3"/>
      <c r="G282" s="3"/>
    </row>
    <row r="283" spans="1:7" x14ac:dyDescent="0.3">
      <c r="A283" s="3"/>
      <c r="B283" s="3"/>
      <c r="C283" s="3"/>
      <c r="D283" s="46"/>
      <c r="E283" s="3"/>
      <c r="F283" s="3"/>
      <c r="G283" s="3"/>
    </row>
    <row r="284" spans="1:7" x14ac:dyDescent="0.3">
      <c r="A284" s="3"/>
      <c r="B284" s="3"/>
      <c r="C284" s="3"/>
      <c r="D284" s="46"/>
      <c r="E284" s="3"/>
      <c r="F284" s="3"/>
      <c r="G284" s="3"/>
    </row>
    <row r="285" spans="1:7" x14ac:dyDescent="0.3">
      <c r="A285" s="3"/>
      <c r="B285" s="3"/>
      <c r="C285" s="3"/>
      <c r="D285" s="46"/>
      <c r="E285" s="3"/>
      <c r="F285" s="3"/>
      <c r="G285" s="3"/>
    </row>
    <row r="286" spans="1:7" x14ac:dyDescent="0.3">
      <c r="A286" s="3"/>
      <c r="B286" s="3"/>
      <c r="C286" s="3"/>
      <c r="D286" s="46"/>
      <c r="E286" s="3"/>
      <c r="F286" s="3"/>
      <c r="G286" s="3"/>
    </row>
    <row r="287" spans="1:7" x14ac:dyDescent="0.3">
      <c r="A287" s="3"/>
      <c r="B287" s="3"/>
      <c r="C287" s="3"/>
      <c r="D287" s="46"/>
      <c r="E287" s="3"/>
      <c r="F287" s="3"/>
      <c r="G287" s="3"/>
    </row>
    <row r="288" spans="1:7" x14ac:dyDescent="0.3">
      <c r="A288" s="3"/>
      <c r="B288" s="3"/>
      <c r="C288" s="3"/>
      <c r="D288" s="46"/>
      <c r="E288" s="3"/>
      <c r="F288" s="3"/>
      <c r="G288" s="3"/>
    </row>
    <row r="289" spans="1:12" x14ac:dyDescent="0.3">
      <c r="A289" s="3"/>
      <c r="B289" s="3"/>
      <c r="C289" s="3"/>
      <c r="D289" s="46"/>
      <c r="E289" s="3"/>
      <c r="F289" s="3"/>
      <c r="G289" s="3"/>
    </row>
    <row r="290" spans="1:12" x14ac:dyDescent="0.3">
      <c r="A290" s="3"/>
      <c r="B290" s="3"/>
      <c r="C290" s="3"/>
      <c r="D290" s="46"/>
      <c r="E290" s="3"/>
      <c r="F290" s="3"/>
      <c r="G290" s="3"/>
    </row>
    <row r="291" spans="1:12" x14ac:dyDescent="0.3">
      <c r="A291" s="3"/>
      <c r="B291" s="3"/>
      <c r="C291" s="3"/>
      <c r="D291" s="46"/>
      <c r="E291" s="3"/>
      <c r="F291" s="3"/>
      <c r="G291" s="3"/>
    </row>
    <row r="292" spans="1:12" x14ac:dyDescent="0.3">
      <c r="A292" s="3"/>
      <c r="B292" s="3"/>
      <c r="C292" s="3"/>
      <c r="D292" s="46"/>
      <c r="E292" s="3"/>
      <c r="F292" s="3"/>
      <c r="G292" s="3"/>
    </row>
    <row r="293" spans="1:12" x14ac:dyDescent="0.3">
      <c r="A293" s="3"/>
      <c r="B293" s="3"/>
      <c r="C293" s="3"/>
      <c r="D293" s="46"/>
      <c r="E293" s="3"/>
      <c r="F293" s="3"/>
      <c r="G293" s="3"/>
    </row>
    <row r="294" spans="1:12" x14ac:dyDescent="0.3">
      <c r="A294" s="3"/>
      <c r="B294" s="3"/>
      <c r="C294" s="3"/>
      <c r="D294" s="46"/>
      <c r="E294" s="3"/>
      <c r="F294" s="3"/>
      <c r="G294" s="3"/>
    </row>
    <row r="295" spans="1:12" x14ac:dyDescent="0.3">
      <c r="A295" s="3"/>
      <c r="B295" s="3"/>
      <c r="C295" s="3"/>
      <c r="D295" s="46"/>
      <c r="E295" s="3"/>
      <c r="F295" s="3"/>
      <c r="G295" s="3"/>
    </row>
    <row r="296" spans="1:12" x14ac:dyDescent="0.3">
      <c r="A296" s="3"/>
      <c r="B296" s="3"/>
      <c r="C296" s="3"/>
      <c r="D296" s="46"/>
      <c r="E296" s="3"/>
      <c r="F296" s="3"/>
      <c r="G296" s="3"/>
    </row>
    <row r="297" spans="1:12" x14ac:dyDescent="0.3">
      <c r="A297" s="3"/>
      <c r="B297" s="3"/>
      <c r="C297" s="3"/>
      <c r="D297" s="46"/>
      <c r="E297" s="3"/>
      <c r="F297" s="3"/>
      <c r="G297" s="3"/>
    </row>
    <row r="298" spans="1:12" x14ac:dyDescent="0.3">
      <c r="A298" s="3"/>
      <c r="B298" s="3"/>
      <c r="C298" s="3"/>
      <c r="D298" s="46"/>
      <c r="E298" s="3"/>
      <c r="F298" s="3"/>
      <c r="G298" s="3"/>
      <c r="L298" s="18"/>
    </row>
    <row r="299" spans="1:12" x14ac:dyDescent="0.3">
      <c r="A299" s="3"/>
      <c r="B299" s="3"/>
      <c r="C299" s="3"/>
      <c r="D299" s="46"/>
      <c r="E299" s="3"/>
      <c r="F299" s="3"/>
      <c r="G299" s="3"/>
    </row>
    <row r="300" spans="1:12" x14ac:dyDescent="0.3">
      <c r="A300" s="3"/>
      <c r="B300" s="3"/>
      <c r="C300" s="3"/>
      <c r="D300" s="46"/>
      <c r="E300" s="3"/>
      <c r="F300" s="3"/>
      <c r="G300" s="3"/>
    </row>
    <row r="301" spans="1:12" x14ac:dyDescent="0.3">
      <c r="A301" s="3"/>
      <c r="B301" s="3"/>
      <c r="C301" s="3"/>
      <c r="D301" s="46"/>
      <c r="E301" s="3"/>
      <c r="F301" s="3"/>
      <c r="G301" s="3"/>
    </row>
    <row r="302" spans="1:12" x14ac:dyDescent="0.3">
      <c r="A302" s="3"/>
      <c r="B302" s="3"/>
      <c r="C302" s="3"/>
      <c r="D302" s="46"/>
      <c r="E302" s="3"/>
      <c r="F302" s="3"/>
      <c r="G302" s="3"/>
    </row>
    <row r="303" spans="1:12" x14ac:dyDescent="0.3">
      <c r="A303" s="3"/>
      <c r="B303" s="3"/>
      <c r="C303" s="3"/>
      <c r="D303" s="46"/>
      <c r="E303" s="3"/>
      <c r="F303" s="3"/>
      <c r="G303" s="3"/>
    </row>
    <row r="304" spans="1:12" x14ac:dyDescent="0.3">
      <c r="A304" s="3"/>
      <c r="B304" s="3"/>
      <c r="C304" s="3"/>
      <c r="D304" s="46"/>
      <c r="E304" s="3"/>
      <c r="F304" s="3"/>
      <c r="G304" s="3"/>
    </row>
    <row r="305" spans="1:7" x14ac:dyDescent="0.3">
      <c r="A305" s="3"/>
      <c r="B305" s="3"/>
      <c r="C305" s="3"/>
      <c r="D305" s="46"/>
      <c r="E305" s="3"/>
      <c r="F305" s="3"/>
      <c r="G305" s="3"/>
    </row>
    <row r="306" spans="1:7" x14ac:dyDescent="0.3">
      <c r="A306" s="3"/>
      <c r="B306" s="3"/>
      <c r="C306" s="3"/>
      <c r="D306" s="46"/>
      <c r="E306" s="3"/>
      <c r="F306" s="3"/>
      <c r="G306" s="3"/>
    </row>
    <row r="307" spans="1:7" x14ac:dyDescent="0.3">
      <c r="A307" s="3"/>
      <c r="B307" s="3"/>
      <c r="C307" s="3"/>
      <c r="D307" s="46"/>
      <c r="E307" s="3"/>
      <c r="F307" s="3"/>
      <c r="G307" s="3"/>
    </row>
    <row r="308" spans="1:7" x14ac:dyDescent="0.3">
      <c r="A308" s="3"/>
      <c r="B308" s="3"/>
      <c r="C308" s="3"/>
      <c r="D308" s="46"/>
      <c r="E308" s="3"/>
      <c r="F308" s="3"/>
      <c r="G308" s="3"/>
    </row>
    <row r="309" spans="1:7" x14ac:dyDescent="0.3">
      <c r="A309" s="3"/>
      <c r="B309" s="3"/>
      <c r="C309" s="3"/>
      <c r="D309" s="46"/>
      <c r="E309" s="3"/>
      <c r="F309" s="3"/>
      <c r="G309" s="3"/>
    </row>
    <row r="310" spans="1:7" x14ac:dyDescent="0.3">
      <c r="A310" s="3"/>
      <c r="B310" s="3"/>
      <c r="C310" s="3"/>
      <c r="D310" s="46"/>
      <c r="E310" s="3"/>
      <c r="F310" s="3"/>
      <c r="G310" s="3"/>
    </row>
    <row r="311" spans="1:7" x14ac:dyDescent="0.3">
      <c r="A311" s="3"/>
      <c r="B311" s="3"/>
      <c r="C311" s="3"/>
      <c r="D311" s="46"/>
      <c r="E311" s="3"/>
      <c r="F311" s="3"/>
      <c r="G311" s="3"/>
    </row>
    <row r="312" spans="1:7" x14ac:dyDescent="0.3">
      <c r="A312" s="3"/>
      <c r="B312" s="3"/>
      <c r="C312" s="3"/>
      <c r="D312" s="46"/>
      <c r="E312" s="3"/>
      <c r="F312" s="3"/>
      <c r="G312" s="3"/>
    </row>
    <row r="313" spans="1:7" x14ac:dyDescent="0.3">
      <c r="A313" s="3"/>
      <c r="B313" s="3"/>
      <c r="C313" s="3"/>
      <c r="D313" s="46"/>
      <c r="E313" s="3"/>
      <c r="F313" s="3"/>
      <c r="G313" s="3"/>
    </row>
    <row r="314" spans="1:7" x14ac:dyDescent="0.3">
      <c r="A314" s="3"/>
      <c r="B314" s="3"/>
      <c r="C314" s="3"/>
      <c r="D314" s="46"/>
      <c r="E314" s="3"/>
      <c r="F314" s="3"/>
      <c r="G314" s="3"/>
    </row>
    <row r="315" spans="1:7" x14ac:dyDescent="0.3">
      <c r="A315" s="3"/>
      <c r="B315" s="3"/>
      <c r="C315" s="3"/>
      <c r="D315" s="46"/>
      <c r="E315" s="3"/>
      <c r="F315" s="3"/>
      <c r="G315" s="3"/>
    </row>
    <row r="316" spans="1:7" x14ac:dyDescent="0.3">
      <c r="A316" s="3"/>
      <c r="B316" s="3"/>
      <c r="C316" s="3"/>
      <c r="D316" s="46"/>
      <c r="E316" s="3"/>
      <c r="F316" s="3"/>
      <c r="G316" s="3"/>
    </row>
    <row r="317" spans="1:7" x14ac:dyDescent="0.3">
      <c r="A317" s="3"/>
      <c r="B317" s="3"/>
      <c r="C317" s="3"/>
      <c r="D317" s="46"/>
      <c r="E317" s="3"/>
      <c r="F317" s="3"/>
      <c r="G317" s="3"/>
    </row>
    <row r="318" spans="1:7" x14ac:dyDescent="0.3">
      <c r="A318" s="3"/>
      <c r="B318" s="3"/>
      <c r="C318" s="3"/>
      <c r="D318" s="46"/>
      <c r="E318" s="3"/>
      <c r="F318" s="3"/>
      <c r="G318" s="3"/>
    </row>
    <row r="319" spans="1:7" x14ac:dyDescent="0.3">
      <c r="A319" s="3"/>
      <c r="B319" s="3"/>
      <c r="C319" s="3"/>
      <c r="D319" s="46"/>
      <c r="E319" s="3"/>
      <c r="F319" s="3"/>
      <c r="G319" s="3"/>
    </row>
    <row r="320" spans="1:7" x14ac:dyDescent="0.3">
      <c r="A320" s="3"/>
      <c r="B320" s="3"/>
      <c r="C320" s="3"/>
      <c r="D320" s="46"/>
      <c r="E320" s="3"/>
      <c r="F320" s="3"/>
      <c r="G320" s="3"/>
    </row>
    <row r="321" spans="1:12" x14ac:dyDescent="0.3">
      <c r="A321" s="3"/>
      <c r="B321" s="3"/>
      <c r="C321" s="3"/>
      <c r="D321" s="46"/>
      <c r="E321" s="3"/>
      <c r="F321" s="3"/>
      <c r="G321" s="3"/>
    </row>
    <row r="322" spans="1:12" x14ac:dyDescent="0.3">
      <c r="A322" s="3"/>
      <c r="B322" s="3"/>
      <c r="C322" s="3"/>
      <c r="D322" s="46"/>
      <c r="E322" s="3"/>
      <c r="F322" s="3"/>
      <c r="G322" s="3"/>
    </row>
    <row r="323" spans="1:12" x14ac:dyDescent="0.3">
      <c r="A323" s="3"/>
      <c r="B323" s="3"/>
      <c r="C323" s="3"/>
      <c r="D323" s="46"/>
      <c r="E323" s="3"/>
      <c r="F323" s="3"/>
      <c r="G323" s="3"/>
    </row>
    <row r="324" spans="1:12" x14ac:dyDescent="0.3">
      <c r="A324" s="3"/>
      <c r="B324" s="3"/>
      <c r="C324" s="3"/>
      <c r="D324" s="46"/>
      <c r="E324" s="3"/>
      <c r="F324" s="3"/>
      <c r="G324" s="3"/>
    </row>
    <row r="325" spans="1:12" x14ac:dyDescent="0.3">
      <c r="A325" s="3"/>
      <c r="B325" s="3"/>
      <c r="C325" s="3"/>
      <c r="D325" s="46"/>
      <c r="E325" s="3"/>
      <c r="F325" s="3"/>
      <c r="G325" s="3"/>
    </row>
    <row r="326" spans="1:12" x14ac:dyDescent="0.3">
      <c r="A326" s="3"/>
      <c r="B326" s="3"/>
      <c r="C326" s="3"/>
      <c r="D326" s="46"/>
      <c r="E326" s="3"/>
      <c r="F326" s="3"/>
      <c r="G326" s="3"/>
    </row>
    <row r="327" spans="1:12" x14ac:dyDescent="0.3">
      <c r="A327" s="3"/>
      <c r="B327" s="3"/>
      <c r="C327" s="3"/>
      <c r="D327" s="46"/>
      <c r="E327" s="3"/>
      <c r="F327" s="3"/>
      <c r="G327" s="3"/>
    </row>
    <row r="328" spans="1:12" x14ac:dyDescent="0.3">
      <c r="A328" s="3"/>
      <c r="B328" s="3"/>
      <c r="C328" s="3"/>
      <c r="D328" s="46"/>
      <c r="E328" s="3"/>
      <c r="F328" s="3"/>
      <c r="G328" s="3"/>
    </row>
    <row r="329" spans="1:12" x14ac:dyDescent="0.3">
      <c r="A329" s="3"/>
      <c r="B329" s="3"/>
      <c r="C329" s="3"/>
      <c r="D329" s="46"/>
      <c r="E329" s="3"/>
      <c r="F329" s="3"/>
      <c r="G329" s="3"/>
    </row>
    <row r="330" spans="1:12" x14ac:dyDescent="0.3">
      <c r="A330" s="3"/>
      <c r="B330" s="3"/>
      <c r="C330" s="3"/>
      <c r="D330" s="46"/>
      <c r="E330" s="3"/>
      <c r="F330" s="3"/>
      <c r="G330" s="3"/>
    </row>
    <row r="331" spans="1:12" x14ac:dyDescent="0.3">
      <c r="A331" s="3"/>
      <c r="B331" s="3"/>
      <c r="C331" s="3"/>
      <c r="D331" s="46"/>
      <c r="E331" s="3"/>
      <c r="F331" s="3"/>
      <c r="G331" s="3"/>
    </row>
    <row r="332" spans="1:12" x14ac:dyDescent="0.3">
      <c r="A332" s="3"/>
      <c r="B332" s="3"/>
      <c r="C332" s="3"/>
      <c r="D332" s="46"/>
      <c r="E332" s="3"/>
      <c r="F332" s="3"/>
      <c r="G332" s="3"/>
    </row>
    <row r="333" spans="1:12" x14ac:dyDescent="0.3">
      <c r="A333" s="3"/>
      <c r="B333" s="3"/>
      <c r="C333" s="3"/>
      <c r="D333" s="46"/>
      <c r="E333" s="3"/>
      <c r="F333" s="3"/>
      <c r="G333" s="3"/>
      <c r="L333" s="18"/>
    </row>
    <row r="334" spans="1:12" x14ac:dyDescent="0.3">
      <c r="A334" s="3"/>
      <c r="B334" s="3"/>
      <c r="C334" s="3"/>
      <c r="D334" s="46"/>
      <c r="E334" s="3"/>
      <c r="F334" s="3"/>
      <c r="G334" s="3"/>
    </row>
    <row r="335" spans="1:12" x14ac:dyDescent="0.3">
      <c r="A335" s="3"/>
      <c r="B335" s="3"/>
      <c r="C335" s="3"/>
      <c r="D335" s="46"/>
      <c r="E335" s="3"/>
      <c r="F335" s="3"/>
      <c r="G335" s="3"/>
    </row>
    <row r="336" spans="1:12" x14ac:dyDescent="0.3">
      <c r="A336" s="3"/>
      <c r="B336" s="3"/>
      <c r="C336" s="3"/>
      <c r="D336" s="46"/>
      <c r="E336" s="3"/>
      <c r="F336" s="3"/>
      <c r="G336" s="3"/>
    </row>
    <row r="337" spans="1:12" x14ac:dyDescent="0.3">
      <c r="A337" s="3"/>
      <c r="B337" s="3"/>
      <c r="C337" s="3"/>
      <c r="D337" s="46"/>
      <c r="E337" s="3"/>
      <c r="F337" s="3"/>
      <c r="G337" s="3"/>
    </row>
    <row r="338" spans="1:12" x14ac:dyDescent="0.3">
      <c r="A338" s="3"/>
      <c r="B338" s="3"/>
      <c r="C338" s="3"/>
      <c r="D338" s="46"/>
      <c r="E338" s="3"/>
      <c r="F338" s="3"/>
      <c r="G338" s="3"/>
    </row>
    <row r="339" spans="1:12" x14ac:dyDescent="0.3">
      <c r="A339" s="3"/>
      <c r="B339" s="3"/>
      <c r="C339" s="3"/>
      <c r="D339" s="46"/>
      <c r="E339" s="3"/>
      <c r="F339" s="3"/>
      <c r="G339" s="3"/>
    </row>
    <row r="340" spans="1:12" x14ac:dyDescent="0.3">
      <c r="A340" s="3"/>
      <c r="B340" s="3"/>
      <c r="C340" s="3"/>
      <c r="D340" s="46"/>
      <c r="E340" s="3"/>
      <c r="F340" s="3"/>
      <c r="G340" s="3"/>
    </row>
    <row r="341" spans="1:12" x14ac:dyDescent="0.3">
      <c r="A341" s="3"/>
      <c r="B341" s="3"/>
      <c r="C341" s="3"/>
      <c r="D341" s="46"/>
      <c r="E341" s="3"/>
      <c r="F341" s="3"/>
      <c r="G341" s="3"/>
    </row>
    <row r="342" spans="1:12" x14ac:dyDescent="0.3">
      <c r="A342" s="3"/>
      <c r="B342" s="3"/>
      <c r="C342" s="3"/>
      <c r="D342" s="46"/>
      <c r="E342" s="3"/>
      <c r="F342" s="3"/>
      <c r="G342" s="3"/>
    </row>
    <row r="343" spans="1:12" x14ac:dyDescent="0.3">
      <c r="A343" s="3"/>
      <c r="B343" s="3"/>
      <c r="C343" s="3"/>
      <c r="D343" s="46"/>
      <c r="E343" s="3"/>
      <c r="F343" s="3"/>
      <c r="G343" s="3"/>
    </row>
    <row r="344" spans="1:12" x14ac:dyDescent="0.3">
      <c r="A344" s="3"/>
      <c r="B344" s="3"/>
      <c r="C344" s="3"/>
      <c r="D344" s="46"/>
      <c r="E344" s="3"/>
      <c r="F344" s="3"/>
      <c r="G344" s="3"/>
    </row>
    <row r="345" spans="1:12" x14ac:dyDescent="0.3">
      <c r="A345" s="3"/>
      <c r="B345" s="3"/>
      <c r="C345" s="3"/>
      <c r="D345" s="46"/>
      <c r="E345" s="3"/>
      <c r="F345" s="3"/>
      <c r="G345" s="3"/>
    </row>
    <row r="346" spans="1:12" x14ac:dyDescent="0.3">
      <c r="A346" s="3"/>
      <c r="B346" s="3"/>
      <c r="C346" s="3"/>
      <c r="D346" s="46"/>
      <c r="E346" s="3"/>
      <c r="F346" s="3"/>
      <c r="G346" s="3"/>
    </row>
    <row r="347" spans="1:12" x14ac:dyDescent="0.3">
      <c r="A347" s="3"/>
      <c r="B347" s="3"/>
      <c r="C347" s="3"/>
      <c r="D347" s="46"/>
      <c r="E347" s="3"/>
      <c r="F347" s="3"/>
      <c r="G347" s="3"/>
    </row>
    <row r="348" spans="1:12" x14ac:dyDescent="0.3">
      <c r="A348" s="3"/>
      <c r="B348" s="3"/>
      <c r="C348" s="3"/>
      <c r="D348" s="46"/>
      <c r="E348" s="3"/>
      <c r="F348" s="3"/>
      <c r="G348" s="3"/>
    </row>
    <row r="349" spans="1:12" x14ac:dyDescent="0.3">
      <c r="A349" s="3"/>
      <c r="B349" s="3"/>
      <c r="C349" s="3"/>
      <c r="D349" s="46"/>
      <c r="E349" s="3"/>
      <c r="F349" s="3"/>
      <c r="G349" s="3"/>
    </row>
    <row r="350" spans="1:12" x14ac:dyDescent="0.3">
      <c r="A350" s="3"/>
      <c r="B350" s="3"/>
      <c r="C350" s="3"/>
      <c r="D350" s="46"/>
      <c r="E350" s="3"/>
      <c r="F350" s="3"/>
      <c r="G350" s="3"/>
    </row>
    <row r="351" spans="1:12" x14ac:dyDescent="0.3">
      <c r="A351" s="3"/>
      <c r="B351" s="3"/>
      <c r="C351" s="3"/>
      <c r="D351" s="46"/>
      <c r="E351" s="3"/>
      <c r="F351" s="3"/>
      <c r="G351" s="3"/>
      <c r="L351" s="18"/>
    </row>
    <row r="352" spans="1:12" x14ac:dyDescent="0.3">
      <c r="A352" s="3"/>
      <c r="B352" s="3"/>
      <c r="C352" s="3"/>
      <c r="D352" s="46"/>
      <c r="E352" s="3"/>
      <c r="F352" s="3"/>
      <c r="G352" s="3"/>
    </row>
    <row r="353" spans="1:7" x14ac:dyDescent="0.3">
      <c r="A353" s="3"/>
      <c r="B353" s="3"/>
      <c r="C353" s="3"/>
      <c r="D353" s="46"/>
      <c r="E353" s="3"/>
      <c r="F353" s="3"/>
      <c r="G353" s="3"/>
    </row>
    <row r="354" spans="1:7" x14ac:dyDescent="0.3">
      <c r="A354" s="3"/>
      <c r="B354" s="3"/>
      <c r="C354" s="3"/>
      <c r="D354" s="46"/>
      <c r="E354" s="3"/>
      <c r="F354" s="3"/>
      <c r="G354" s="3"/>
    </row>
    <row r="355" spans="1:7" x14ac:dyDescent="0.3">
      <c r="A355" s="3"/>
      <c r="B355" s="3"/>
      <c r="C355" s="3"/>
      <c r="D355" s="46"/>
      <c r="E355" s="3"/>
      <c r="F355" s="3"/>
      <c r="G355" s="3"/>
    </row>
    <row r="356" spans="1:7" x14ac:dyDescent="0.3">
      <c r="A356" s="3"/>
      <c r="B356" s="3"/>
      <c r="C356" s="3"/>
      <c r="D356" s="46"/>
      <c r="E356" s="3"/>
      <c r="F356" s="3"/>
      <c r="G356" s="3"/>
    </row>
    <row r="357" spans="1:7" x14ac:dyDescent="0.3">
      <c r="A357" s="3"/>
      <c r="B357" s="3"/>
      <c r="C357" s="3"/>
      <c r="D357" s="46"/>
      <c r="E357" s="3"/>
      <c r="F357" s="3"/>
      <c r="G357" s="3"/>
    </row>
    <row r="358" spans="1:7" x14ac:dyDescent="0.3">
      <c r="A358" s="3"/>
      <c r="B358" s="3"/>
      <c r="C358" s="3"/>
      <c r="D358" s="46"/>
      <c r="E358" s="3"/>
      <c r="F358" s="3"/>
      <c r="G358" s="3"/>
    </row>
    <row r="359" spans="1:7" x14ac:dyDescent="0.3">
      <c r="A359" s="3"/>
      <c r="B359" s="3"/>
      <c r="C359" s="3"/>
      <c r="D359" s="46"/>
      <c r="E359" s="3"/>
      <c r="F359" s="3"/>
      <c r="G359" s="3"/>
    </row>
    <row r="360" spans="1:7" x14ac:dyDescent="0.3">
      <c r="A360" s="3"/>
      <c r="B360" s="3"/>
      <c r="C360" s="3"/>
      <c r="D360" s="46"/>
      <c r="E360" s="3"/>
      <c r="F360" s="3"/>
      <c r="G360" s="3"/>
    </row>
    <row r="361" spans="1:7" x14ac:dyDescent="0.3">
      <c r="A361" s="3"/>
      <c r="B361" s="3"/>
      <c r="C361" s="3"/>
      <c r="D361" s="46"/>
      <c r="E361" s="3"/>
      <c r="F361" s="3"/>
      <c r="G361" s="3"/>
    </row>
    <row r="362" spans="1:7" x14ac:dyDescent="0.3">
      <c r="A362" s="3"/>
      <c r="B362" s="3"/>
      <c r="C362" s="3"/>
      <c r="D362" s="46"/>
      <c r="E362" s="3"/>
      <c r="F362" s="3"/>
      <c r="G362" s="3"/>
    </row>
    <row r="363" spans="1:7" x14ac:dyDescent="0.3">
      <c r="A363" s="3"/>
      <c r="B363" s="3"/>
      <c r="C363" s="3"/>
      <c r="D363" s="46"/>
      <c r="E363" s="3"/>
      <c r="F363" s="3"/>
      <c r="G363" s="3"/>
    </row>
    <row r="364" spans="1:7" x14ac:dyDescent="0.3">
      <c r="A364" s="3"/>
      <c r="B364" s="3"/>
      <c r="C364" s="3"/>
      <c r="D364" s="46"/>
      <c r="E364" s="3"/>
      <c r="F364" s="3"/>
      <c r="G364" s="3"/>
    </row>
    <row r="365" spans="1:7" x14ac:dyDescent="0.3">
      <c r="A365" s="3"/>
      <c r="B365" s="3"/>
      <c r="C365" s="3"/>
      <c r="D365" s="46"/>
      <c r="E365" s="3"/>
      <c r="F365" s="3"/>
      <c r="G365" s="3"/>
    </row>
    <row r="366" spans="1:7" x14ac:dyDescent="0.3">
      <c r="A366" s="3"/>
      <c r="B366" s="3"/>
      <c r="C366" s="3"/>
      <c r="D366" s="46"/>
      <c r="E366" s="3"/>
      <c r="F366" s="3"/>
      <c r="G366" s="3"/>
    </row>
    <row r="367" spans="1:7" x14ac:dyDescent="0.3">
      <c r="A367" s="3"/>
      <c r="B367" s="3"/>
      <c r="C367" s="3"/>
      <c r="D367" s="46"/>
      <c r="E367" s="3"/>
      <c r="F367" s="3"/>
      <c r="G367" s="3"/>
    </row>
    <row r="368" spans="1:7" x14ac:dyDescent="0.3">
      <c r="A368" s="3"/>
      <c r="B368" s="3"/>
      <c r="C368" s="3"/>
      <c r="D368" s="46"/>
      <c r="E368" s="3"/>
      <c r="F368" s="3"/>
      <c r="G368" s="3"/>
    </row>
    <row r="369" spans="1:7" x14ac:dyDescent="0.3">
      <c r="A369" s="3"/>
      <c r="B369" s="3"/>
      <c r="C369" s="3"/>
      <c r="D369" s="46"/>
      <c r="E369" s="3"/>
      <c r="F369" s="3"/>
      <c r="G369" s="3"/>
    </row>
    <row r="370" spans="1:7" x14ac:dyDescent="0.3">
      <c r="A370" s="3"/>
      <c r="B370" s="3"/>
      <c r="C370" s="3"/>
      <c r="D370" s="46"/>
      <c r="E370" s="3"/>
      <c r="F370" s="3"/>
      <c r="G370" s="3"/>
    </row>
    <row r="371" spans="1:7" x14ac:dyDescent="0.3">
      <c r="A371" s="3"/>
      <c r="B371" s="3"/>
      <c r="C371" s="3"/>
      <c r="D371" s="46"/>
      <c r="E371" s="3"/>
      <c r="F371" s="3"/>
      <c r="G371" s="3"/>
    </row>
    <row r="372" spans="1:7" x14ac:dyDescent="0.3">
      <c r="A372" s="3"/>
      <c r="B372" s="3"/>
      <c r="C372" s="3"/>
      <c r="D372" s="46"/>
      <c r="E372" s="3"/>
      <c r="F372" s="3"/>
      <c r="G372" s="3"/>
    </row>
    <row r="373" spans="1:7" x14ac:dyDescent="0.3">
      <c r="A373" s="3"/>
      <c r="B373" s="3"/>
      <c r="C373" s="3"/>
      <c r="D373" s="46"/>
      <c r="E373" s="3"/>
      <c r="F373" s="3"/>
      <c r="G373" s="3"/>
    </row>
    <row r="374" spans="1:7" x14ac:dyDescent="0.3">
      <c r="A374" s="3"/>
      <c r="B374" s="3"/>
      <c r="C374" s="3"/>
      <c r="D374" s="46"/>
      <c r="E374" s="3"/>
      <c r="F374" s="3"/>
      <c r="G374" s="3"/>
    </row>
    <row r="375" spans="1:7" x14ac:dyDescent="0.3">
      <c r="A375" s="3"/>
      <c r="B375" s="3"/>
      <c r="C375" s="3"/>
      <c r="D375" s="46"/>
      <c r="E375" s="3"/>
      <c r="F375" s="3"/>
      <c r="G375" s="3"/>
    </row>
    <row r="376" spans="1:7" x14ac:dyDescent="0.3">
      <c r="A376" s="3"/>
      <c r="B376" s="3"/>
      <c r="C376" s="3"/>
      <c r="D376" s="46"/>
      <c r="E376" s="3"/>
      <c r="F376" s="3"/>
      <c r="G376" s="3"/>
    </row>
    <row r="377" spans="1:7" x14ac:dyDescent="0.3">
      <c r="A377" s="3"/>
      <c r="B377" s="3"/>
      <c r="C377" s="3"/>
      <c r="D377" s="46"/>
      <c r="E377" s="3"/>
      <c r="F377" s="3"/>
      <c r="G377" s="3"/>
    </row>
    <row r="378" spans="1:7" x14ac:dyDescent="0.3">
      <c r="A378" s="3"/>
      <c r="B378" s="3"/>
      <c r="C378" s="3"/>
      <c r="D378" s="46"/>
      <c r="E378" s="3"/>
      <c r="F378" s="3"/>
      <c r="G378" s="3"/>
    </row>
    <row r="379" spans="1:7" x14ac:dyDescent="0.3">
      <c r="A379" s="3"/>
      <c r="B379" s="3"/>
      <c r="C379" s="3"/>
      <c r="D379" s="46"/>
      <c r="E379" s="3"/>
      <c r="F379" s="3"/>
      <c r="G379" s="3"/>
    </row>
    <row r="380" spans="1:7" x14ac:dyDescent="0.3">
      <c r="A380" s="3"/>
      <c r="B380" s="3"/>
      <c r="C380" s="3"/>
      <c r="D380" s="46"/>
      <c r="E380" s="3"/>
      <c r="F380" s="3"/>
      <c r="G380" s="3"/>
    </row>
    <row r="381" spans="1:7" x14ac:dyDescent="0.3">
      <c r="A381" s="3"/>
      <c r="B381" s="3"/>
      <c r="C381" s="3"/>
      <c r="D381" s="46"/>
      <c r="E381" s="3"/>
      <c r="F381" s="3"/>
      <c r="G381" s="3"/>
    </row>
    <row r="382" spans="1:7" x14ac:dyDescent="0.3">
      <c r="A382" s="3"/>
      <c r="B382" s="3"/>
      <c r="C382" s="3"/>
      <c r="D382" s="46"/>
      <c r="E382" s="3"/>
      <c r="F382" s="3"/>
      <c r="G382" s="3"/>
    </row>
    <row r="383" spans="1:7" x14ac:dyDescent="0.3">
      <c r="A383" s="3"/>
      <c r="B383" s="3"/>
      <c r="C383" s="3"/>
      <c r="D383" s="46"/>
      <c r="E383" s="3"/>
      <c r="F383" s="3"/>
      <c r="G383" s="3"/>
    </row>
    <row r="384" spans="1:7" x14ac:dyDescent="0.3">
      <c r="A384" s="3"/>
      <c r="B384" s="3"/>
      <c r="C384" s="3"/>
      <c r="D384" s="46"/>
      <c r="E384" s="3"/>
      <c r="F384" s="3"/>
      <c r="G384" s="3"/>
    </row>
    <row r="385" spans="1:12" x14ac:dyDescent="0.3">
      <c r="A385" s="3"/>
      <c r="B385" s="3"/>
      <c r="C385" s="3"/>
      <c r="D385" s="46"/>
      <c r="E385" s="3"/>
      <c r="F385" s="3"/>
      <c r="G385" s="3"/>
    </row>
    <row r="386" spans="1:12" x14ac:dyDescent="0.3">
      <c r="A386" s="3"/>
      <c r="B386" s="3"/>
      <c r="C386" s="3"/>
      <c r="D386" s="46"/>
      <c r="E386" s="3"/>
      <c r="F386" s="3"/>
      <c r="G386" s="3"/>
    </row>
    <row r="387" spans="1:12" x14ac:dyDescent="0.3">
      <c r="A387" s="3"/>
      <c r="B387" s="3"/>
      <c r="C387" s="3"/>
      <c r="D387" s="46"/>
      <c r="E387" s="3"/>
      <c r="F387" s="3"/>
      <c r="G387" s="3"/>
      <c r="L387" s="18"/>
    </row>
    <row r="388" spans="1:12" x14ac:dyDescent="0.3">
      <c r="A388" s="3"/>
      <c r="B388" s="3"/>
      <c r="C388" s="3"/>
      <c r="D388" s="46"/>
      <c r="E388" s="3"/>
      <c r="F388" s="3"/>
      <c r="G388" s="3"/>
    </row>
    <row r="389" spans="1:12" x14ac:dyDescent="0.3">
      <c r="A389" s="3"/>
      <c r="B389" s="3"/>
      <c r="C389" s="3"/>
      <c r="D389" s="46"/>
      <c r="E389" s="3"/>
      <c r="F389" s="3"/>
      <c r="G389" s="3"/>
    </row>
    <row r="390" spans="1:12" x14ac:dyDescent="0.3">
      <c r="A390" s="3"/>
      <c r="B390" s="3"/>
      <c r="C390" s="3"/>
      <c r="D390" s="46"/>
      <c r="E390" s="3"/>
      <c r="F390" s="3"/>
      <c r="G390" s="3"/>
    </row>
    <row r="391" spans="1:12" x14ac:dyDescent="0.3">
      <c r="A391" s="3"/>
      <c r="B391" s="3"/>
      <c r="C391" s="3"/>
      <c r="D391" s="46"/>
      <c r="E391" s="3"/>
      <c r="F391" s="3"/>
      <c r="G391" s="3"/>
    </row>
    <row r="392" spans="1:12" x14ac:dyDescent="0.3">
      <c r="A392" s="3"/>
      <c r="B392" s="3"/>
      <c r="C392" s="3"/>
      <c r="D392" s="46"/>
      <c r="E392" s="3"/>
      <c r="F392" s="3"/>
      <c r="G392" s="3"/>
    </row>
    <row r="393" spans="1:12" x14ac:dyDescent="0.3">
      <c r="A393" s="3"/>
      <c r="B393" s="3"/>
      <c r="C393" s="3"/>
      <c r="D393" s="46"/>
      <c r="E393" s="3"/>
      <c r="F393" s="3"/>
      <c r="G393" s="3"/>
    </row>
    <row r="394" spans="1:12" x14ac:dyDescent="0.3">
      <c r="A394" s="3"/>
      <c r="B394" s="3"/>
      <c r="C394" s="3"/>
      <c r="D394" s="46"/>
      <c r="E394" s="3"/>
      <c r="F394" s="3"/>
      <c r="G394" s="3"/>
    </row>
    <row r="395" spans="1:12" x14ac:dyDescent="0.3">
      <c r="A395" s="3"/>
      <c r="B395" s="3"/>
      <c r="C395" s="3"/>
      <c r="D395" s="46"/>
      <c r="E395" s="3"/>
      <c r="F395" s="3"/>
      <c r="G395" s="3"/>
    </row>
    <row r="396" spans="1:12" x14ac:dyDescent="0.3">
      <c r="A396" s="3"/>
      <c r="B396" s="3"/>
      <c r="C396" s="3"/>
      <c r="D396" s="46"/>
      <c r="E396" s="3"/>
      <c r="F396" s="3"/>
      <c r="G396" s="3"/>
    </row>
    <row r="397" spans="1:12" x14ac:dyDescent="0.3">
      <c r="A397" s="3"/>
      <c r="B397" s="3"/>
      <c r="C397" s="3"/>
      <c r="D397" s="46"/>
      <c r="E397" s="3"/>
      <c r="F397" s="3"/>
      <c r="G397" s="3"/>
    </row>
    <row r="398" spans="1:12" x14ac:dyDescent="0.3">
      <c r="A398" s="3"/>
      <c r="B398" s="3"/>
      <c r="C398" s="3"/>
      <c r="D398" s="46"/>
      <c r="E398" s="3"/>
      <c r="F398" s="3"/>
      <c r="G398" s="3"/>
    </row>
    <row r="399" spans="1:12" x14ac:dyDescent="0.3">
      <c r="A399" s="3"/>
      <c r="B399" s="3"/>
      <c r="C399" s="3"/>
      <c r="D399" s="46"/>
      <c r="E399" s="3"/>
      <c r="F399" s="3"/>
      <c r="G399" s="3"/>
    </row>
    <row r="400" spans="1:12" x14ac:dyDescent="0.3">
      <c r="A400" s="3"/>
      <c r="B400" s="3"/>
      <c r="C400" s="3"/>
      <c r="D400" s="46"/>
      <c r="E400" s="3"/>
      <c r="F400" s="3"/>
      <c r="G400" s="3"/>
    </row>
    <row r="401" spans="1:12" x14ac:dyDescent="0.3">
      <c r="A401" s="3"/>
      <c r="B401" s="3"/>
      <c r="C401" s="3"/>
      <c r="D401" s="46"/>
      <c r="E401" s="3"/>
      <c r="F401" s="3"/>
      <c r="G401" s="3"/>
    </row>
    <row r="402" spans="1:12" x14ac:dyDescent="0.3">
      <c r="A402" s="3"/>
      <c r="B402" s="3"/>
      <c r="C402" s="3"/>
      <c r="D402" s="46"/>
      <c r="E402" s="3"/>
      <c r="F402" s="3"/>
      <c r="G402" s="3"/>
    </row>
    <row r="403" spans="1:12" x14ac:dyDescent="0.3">
      <c r="A403" s="3"/>
      <c r="B403" s="3"/>
      <c r="C403" s="3"/>
      <c r="D403" s="46"/>
      <c r="E403" s="3"/>
      <c r="F403" s="3"/>
      <c r="G403" s="3"/>
    </row>
    <row r="404" spans="1:12" x14ac:dyDescent="0.3">
      <c r="A404" s="3"/>
      <c r="B404" s="3"/>
      <c r="C404" s="3"/>
      <c r="D404" s="46"/>
      <c r="E404" s="3"/>
      <c r="F404" s="3"/>
      <c r="G404" s="3"/>
    </row>
    <row r="405" spans="1:12" x14ac:dyDescent="0.3">
      <c r="A405" s="3"/>
      <c r="B405" s="3"/>
      <c r="C405" s="3"/>
      <c r="D405" s="46"/>
      <c r="E405" s="3"/>
      <c r="F405" s="3"/>
      <c r="G405" s="3"/>
    </row>
    <row r="406" spans="1:12" x14ac:dyDescent="0.3">
      <c r="A406" s="3"/>
      <c r="B406" s="3"/>
      <c r="C406" s="3"/>
      <c r="D406" s="46"/>
      <c r="E406" s="3"/>
      <c r="F406" s="3"/>
      <c r="G406" s="3"/>
    </row>
    <row r="407" spans="1:12" x14ac:dyDescent="0.3">
      <c r="A407" s="3"/>
      <c r="B407" s="3"/>
      <c r="C407" s="3"/>
      <c r="D407" s="46"/>
      <c r="E407" s="3"/>
      <c r="F407" s="3"/>
      <c r="G407" s="3"/>
    </row>
    <row r="408" spans="1:12" x14ac:dyDescent="0.3">
      <c r="A408" s="3"/>
      <c r="B408" s="3"/>
      <c r="C408" s="3"/>
      <c r="D408" s="46"/>
      <c r="E408" s="3"/>
      <c r="F408" s="3"/>
      <c r="G408" s="3"/>
    </row>
    <row r="409" spans="1:12" x14ac:dyDescent="0.3">
      <c r="A409" s="3"/>
      <c r="B409" s="3"/>
      <c r="C409" s="3"/>
      <c r="D409" s="46"/>
      <c r="E409" s="3"/>
      <c r="F409" s="3"/>
      <c r="G409" s="3"/>
    </row>
    <row r="410" spans="1:12" x14ac:dyDescent="0.3">
      <c r="A410" s="3"/>
      <c r="B410" s="3"/>
      <c r="C410" s="3"/>
      <c r="D410" s="46"/>
      <c r="E410" s="3"/>
      <c r="F410" s="3"/>
      <c r="G410" s="3"/>
    </row>
    <row r="411" spans="1:12" x14ac:dyDescent="0.3">
      <c r="A411" s="3"/>
      <c r="B411" s="3"/>
      <c r="C411" s="3"/>
      <c r="D411" s="46"/>
      <c r="E411" s="3"/>
      <c r="F411" s="3"/>
      <c r="G411" s="3"/>
    </row>
    <row r="412" spans="1:12" x14ac:dyDescent="0.3">
      <c r="A412" s="3"/>
      <c r="B412" s="3"/>
      <c r="C412" s="3"/>
      <c r="D412" s="46"/>
      <c r="E412" s="3"/>
      <c r="F412" s="3"/>
      <c r="G412" s="3"/>
      <c r="L412" s="18"/>
    </row>
    <row r="413" spans="1:12" x14ac:dyDescent="0.3">
      <c r="A413" s="3"/>
      <c r="B413" s="3"/>
      <c r="C413" s="3"/>
      <c r="D413" s="46"/>
      <c r="E413" s="3"/>
      <c r="F413" s="3"/>
      <c r="G413" s="3"/>
    </row>
    <row r="414" spans="1:12" x14ac:dyDescent="0.3">
      <c r="A414" s="3"/>
      <c r="B414" s="3"/>
      <c r="C414" s="3"/>
      <c r="D414" s="46"/>
      <c r="E414" s="3"/>
      <c r="F414" s="3"/>
      <c r="G414" s="3"/>
    </row>
    <row r="415" spans="1:12" x14ac:dyDescent="0.3">
      <c r="A415" s="3"/>
      <c r="B415" s="3"/>
      <c r="C415" s="3"/>
      <c r="D415" s="46"/>
      <c r="E415" s="3"/>
      <c r="F415" s="3"/>
      <c r="G415" s="3"/>
    </row>
    <row r="416" spans="1:12" x14ac:dyDescent="0.3">
      <c r="A416" s="3"/>
      <c r="B416" s="3"/>
      <c r="C416" s="3"/>
      <c r="D416" s="46"/>
      <c r="E416" s="3"/>
      <c r="F416" s="3"/>
      <c r="G416" s="3"/>
    </row>
    <row r="417" spans="1:12" x14ac:dyDescent="0.3">
      <c r="A417" s="3"/>
      <c r="B417" s="3"/>
      <c r="C417" s="3"/>
      <c r="D417" s="46"/>
      <c r="E417" s="3"/>
      <c r="F417" s="3"/>
      <c r="G417" s="3"/>
    </row>
    <row r="418" spans="1:12" x14ac:dyDescent="0.3">
      <c r="A418" s="3"/>
      <c r="B418" s="3"/>
      <c r="C418" s="3"/>
      <c r="D418" s="46"/>
      <c r="E418" s="3"/>
      <c r="F418" s="3"/>
      <c r="G418" s="3"/>
    </row>
    <row r="419" spans="1:12" x14ac:dyDescent="0.3">
      <c r="A419" s="3"/>
      <c r="B419" s="3"/>
      <c r="C419" s="3"/>
      <c r="D419" s="46"/>
      <c r="E419" s="3"/>
      <c r="F419" s="3"/>
      <c r="G419" s="3"/>
    </row>
    <row r="420" spans="1:12" x14ac:dyDescent="0.3">
      <c r="A420" s="3"/>
      <c r="B420" s="3"/>
      <c r="C420" s="3"/>
      <c r="D420" s="46"/>
      <c r="E420" s="3"/>
      <c r="F420" s="3"/>
      <c r="G420" s="3"/>
    </row>
    <row r="421" spans="1:12" x14ac:dyDescent="0.3">
      <c r="A421" s="3"/>
      <c r="B421" s="3"/>
      <c r="C421" s="3"/>
      <c r="D421" s="46"/>
      <c r="E421" s="3"/>
      <c r="F421" s="3"/>
      <c r="G421" s="3"/>
    </row>
    <row r="422" spans="1:12" x14ac:dyDescent="0.3">
      <c r="A422" s="3"/>
      <c r="B422" s="3"/>
      <c r="C422" s="3"/>
      <c r="D422" s="46"/>
      <c r="E422" s="3"/>
      <c r="F422" s="3"/>
      <c r="G422" s="3"/>
    </row>
    <row r="423" spans="1:12" x14ac:dyDescent="0.3">
      <c r="A423" s="3"/>
      <c r="B423" s="3"/>
      <c r="C423" s="3"/>
      <c r="D423" s="46"/>
      <c r="E423" s="3"/>
      <c r="F423" s="3"/>
      <c r="G423" s="3"/>
    </row>
    <row r="424" spans="1:12" x14ac:dyDescent="0.3">
      <c r="A424" s="3"/>
      <c r="B424" s="3"/>
      <c r="C424" s="3"/>
      <c r="D424" s="46"/>
      <c r="E424" s="3"/>
      <c r="F424" s="3"/>
      <c r="G424" s="3"/>
    </row>
    <row r="425" spans="1:12" x14ac:dyDescent="0.3">
      <c r="A425" s="3"/>
      <c r="B425" s="3"/>
      <c r="C425" s="3"/>
      <c r="D425" s="46"/>
      <c r="E425" s="3"/>
      <c r="F425" s="3"/>
      <c r="G425" s="3"/>
    </row>
    <row r="426" spans="1:12" x14ac:dyDescent="0.3">
      <c r="A426" s="3"/>
      <c r="B426" s="3"/>
      <c r="C426" s="3"/>
      <c r="D426" s="46"/>
      <c r="E426" s="3"/>
      <c r="F426" s="3"/>
      <c r="G426" s="3"/>
      <c r="L426" s="18"/>
    </row>
    <row r="427" spans="1:12" x14ac:dyDescent="0.3">
      <c r="A427" s="3"/>
      <c r="B427" s="3"/>
      <c r="C427" s="3"/>
      <c r="D427" s="46"/>
      <c r="E427" s="3"/>
      <c r="F427" s="3"/>
      <c r="G427" s="3"/>
    </row>
    <row r="428" spans="1:12" x14ac:dyDescent="0.3">
      <c r="A428" s="3"/>
      <c r="B428" s="3"/>
      <c r="C428" s="3"/>
      <c r="D428" s="46"/>
      <c r="E428" s="3"/>
      <c r="F428" s="3"/>
      <c r="G428" s="3"/>
    </row>
    <row r="429" spans="1:12" x14ac:dyDescent="0.3">
      <c r="A429" s="3"/>
      <c r="B429" s="3"/>
      <c r="C429" s="3"/>
      <c r="D429" s="46"/>
      <c r="E429" s="3"/>
      <c r="F429" s="3"/>
      <c r="G429" s="3"/>
    </row>
    <row r="430" spans="1:12" x14ac:dyDescent="0.3">
      <c r="A430" s="3"/>
      <c r="B430" s="3"/>
      <c r="C430" s="3"/>
      <c r="D430" s="46"/>
      <c r="E430" s="3"/>
      <c r="F430" s="3"/>
      <c r="G430" s="3"/>
    </row>
    <row r="431" spans="1:12" x14ac:dyDescent="0.3">
      <c r="A431" s="3"/>
      <c r="B431" s="3"/>
      <c r="C431" s="3"/>
      <c r="D431" s="46"/>
      <c r="E431" s="3"/>
      <c r="F431" s="3"/>
      <c r="G431" s="3"/>
    </row>
    <row r="432" spans="1:12" x14ac:dyDescent="0.3">
      <c r="A432" s="3"/>
      <c r="B432" s="3"/>
      <c r="C432" s="3"/>
      <c r="D432" s="46"/>
      <c r="E432" s="3"/>
      <c r="F432" s="3"/>
      <c r="G432" s="3"/>
    </row>
    <row r="433" spans="1:7" x14ac:dyDescent="0.3">
      <c r="A433" s="3"/>
      <c r="B433" s="3"/>
      <c r="C433" s="3"/>
      <c r="D433" s="46"/>
      <c r="E433" s="3"/>
      <c r="F433" s="3"/>
      <c r="G433" s="3"/>
    </row>
    <row r="434" spans="1:7" x14ac:dyDescent="0.3">
      <c r="A434" s="3"/>
      <c r="B434" s="3"/>
      <c r="C434" s="3"/>
      <c r="D434" s="46"/>
      <c r="E434" s="3"/>
      <c r="F434" s="3"/>
      <c r="G434" s="3"/>
    </row>
    <row r="435" spans="1:7" x14ac:dyDescent="0.3">
      <c r="A435" s="3"/>
      <c r="B435" s="3"/>
      <c r="C435" s="3"/>
      <c r="D435" s="46"/>
      <c r="E435" s="3"/>
      <c r="F435" s="3"/>
      <c r="G435" s="3"/>
    </row>
    <row r="436" spans="1:7" x14ac:dyDescent="0.3">
      <c r="A436" s="3"/>
      <c r="B436" s="3"/>
      <c r="C436" s="3"/>
      <c r="D436" s="46"/>
      <c r="E436" s="3"/>
      <c r="F436" s="3"/>
      <c r="G436" s="3"/>
    </row>
  </sheetData>
  <autoFilter ref="A412:H422">
    <sortState ref="A466:H475">
      <sortCondition ref="F465:F47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opLeftCell="A49" zoomScale="80" zoomScaleNormal="80" workbookViewId="0">
      <selection activeCell="B68" sqref="B68"/>
    </sheetView>
  </sheetViews>
  <sheetFormatPr defaultColWidth="9.1796875" defaultRowHeight="14" x14ac:dyDescent="0.3"/>
  <cols>
    <col min="1" max="1" width="18" style="24" bestFit="1" customWidth="1"/>
    <col min="2" max="2" width="22.7265625" style="17" customWidth="1"/>
    <col min="3" max="3" width="43.54296875" style="17" customWidth="1"/>
    <col min="4" max="4" width="14.26953125" style="17" bestFit="1" customWidth="1"/>
    <col min="5" max="5" width="18" style="43" bestFit="1" customWidth="1"/>
    <col min="6" max="6" width="13.26953125" style="23" customWidth="1"/>
    <col min="7" max="7" width="18" style="23" bestFit="1" customWidth="1"/>
    <col min="8" max="8" width="16.54296875" style="23" bestFit="1" customWidth="1"/>
    <col min="9" max="9" width="13.1796875" style="129" bestFit="1" customWidth="1"/>
    <col min="10" max="10" width="18.81640625" style="24" customWidth="1"/>
    <col min="11" max="11" width="25.7265625" style="24" bestFit="1" customWidth="1"/>
    <col min="12" max="12" width="12" style="24" bestFit="1" customWidth="1"/>
    <col min="13" max="16384" width="9.1796875" style="17"/>
  </cols>
  <sheetData>
    <row r="1" spans="1:12" ht="22.5" x14ac:dyDescent="0.45">
      <c r="A1" s="177" t="s">
        <v>660</v>
      </c>
      <c r="F1" s="22"/>
      <c r="G1" s="22"/>
    </row>
    <row r="2" spans="1:12" x14ac:dyDescent="0.3">
      <c r="F2" s="22"/>
      <c r="G2" s="22"/>
    </row>
    <row r="3" spans="1:12" x14ac:dyDescent="0.3">
      <c r="C3" s="12"/>
      <c r="D3" s="51" t="s">
        <v>10</v>
      </c>
      <c r="E3" s="30" t="s">
        <v>390</v>
      </c>
      <c r="F3" s="44" t="s">
        <v>36</v>
      </c>
      <c r="H3" s="55" t="s">
        <v>395</v>
      </c>
      <c r="I3" s="29" t="s">
        <v>10</v>
      </c>
      <c r="J3" s="28" t="s">
        <v>429</v>
      </c>
      <c r="K3" s="52" t="s">
        <v>428</v>
      </c>
    </row>
    <row r="4" spans="1:12" x14ac:dyDescent="0.3">
      <c r="C4" s="25" t="s">
        <v>391</v>
      </c>
      <c r="D4" s="52">
        <f>SUM(D5:D7)</f>
        <v>981111.37450000015</v>
      </c>
      <c r="E4" s="102">
        <f>SUM(E5:E7)</f>
        <v>1</v>
      </c>
      <c r="F4" s="104">
        <f>SUM(F5:F7)</f>
        <v>67216</v>
      </c>
      <c r="H4" s="56" t="s">
        <v>13</v>
      </c>
      <c r="I4" s="47">
        <f>SUM(E16:E24)</f>
        <v>307594.21619999997</v>
      </c>
      <c r="J4" s="36">
        <f>I4/I7</f>
        <v>0.87686780620078386</v>
      </c>
      <c r="K4" s="36">
        <f>SUM(F16:F24)</f>
        <v>0.76145884156746657</v>
      </c>
    </row>
    <row r="5" spans="1:12" x14ac:dyDescent="0.3">
      <c r="B5" s="65">
        <f>SUM(E16:E20)</f>
        <v>187531.3089</v>
      </c>
      <c r="C5" s="25" t="s">
        <v>378</v>
      </c>
      <c r="D5" s="58">
        <v>166010.84500000009</v>
      </c>
      <c r="E5" s="101">
        <f>D5/D4</f>
        <v>0.16920693135843373</v>
      </c>
      <c r="F5" s="105">
        <v>40597</v>
      </c>
      <c r="H5" s="56" t="s">
        <v>12</v>
      </c>
      <c r="I5" s="47">
        <f>SUM(E11:E14)</f>
        <v>6787.0250999999998</v>
      </c>
      <c r="J5" s="36">
        <f>I5/I7</f>
        <v>1.9347970464428571E-2</v>
      </c>
      <c r="K5" s="36">
        <f>SUM(F11:F14)</f>
        <v>1.6801487148168683E-2</v>
      </c>
    </row>
    <row r="6" spans="1:12" x14ac:dyDescent="0.3">
      <c r="C6" s="25" t="s">
        <v>379</v>
      </c>
      <c r="D6" s="58">
        <v>411146.69850000029</v>
      </c>
      <c r="E6" s="101">
        <f>D6/D4</f>
        <v>0.41906220760057067</v>
      </c>
      <c r="F6" s="105">
        <v>26513</v>
      </c>
      <c r="H6" s="56" t="s">
        <v>14</v>
      </c>
      <c r="I6" s="47">
        <f>SUM(E26:E27)</f>
        <v>36406.202400000002</v>
      </c>
      <c r="J6" s="36">
        <f>I6/I7</f>
        <v>0.10378422333478751</v>
      </c>
      <c r="K6" s="36">
        <f>SUM(F26:F27)</f>
        <v>9.0124661795817976E-2</v>
      </c>
    </row>
    <row r="7" spans="1:12" x14ac:dyDescent="0.3">
      <c r="C7" s="27" t="s">
        <v>11</v>
      </c>
      <c r="D7" s="134">
        <v>403953.83099999983</v>
      </c>
      <c r="E7" s="107">
        <f>D7/D4</f>
        <v>0.41173086104099565</v>
      </c>
      <c r="F7" s="106">
        <v>106</v>
      </c>
      <c r="H7" s="56"/>
      <c r="I7" s="44">
        <f>SUM(I4:I6)</f>
        <v>350787.4437</v>
      </c>
      <c r="J7" s="29">
        <f>SUM(J4:J6)</f>
        <v>1</v>
      </c>
      <c r="K7" s="29">
        <f>SUM(K4:K6)</f>
        <v>0.86838499051145324</v>
      </c>
    </row>
    <row r="8" spans="1:12" x14ac:dyDescent="0.3">
      <c r="F8" s="22"/>
      <c r="G8" s="22"/>
    </row>
    <row r="9" spans="1:12" s="91" customFormat="1" x14ac:dyDescent="0.3">
      <c r="A9" s="31" t="s">
        <v>318</v>
      </c>
      <c r="B9" s="26" t="s">
        <v>27</v>
      </c>
      <c r="C9" s="26" t="s">
        <v>28</v>
      </c>
      <c r="D9" s="13" t="s">
        <v>29</v>
      </c>
      <c r="E9" s="28" t="s">
        <v>10</v>
      </c>
      <c r="F9" s="29" t="s">
        <v>428</v>
      </c>
      <c r="G9" s="29" t="s">
        <v>392</v>
      </c>
      <c r="H9" s="29" t="s">
        <v>429</v>
      </c>
      <c r="I9" s="28" t="s">
        <v>393</v>
      </c>
      <c r="J9" s="26" t="s">
        <v>33</v>
      </c>
      <c r="K9" s="31" t="s">
        <v>661</v>
      </c>
      <c r="L9" s="30" t="s">
        <v>394</v>
      </c>
    </row>
    <row r="10" spans="1:12" s="91" customFormat="1" x14ac:dyDescent="0.3">
      <c r="A10" s="115"/>
      <c r="B10" s="110" t="s">
        <v>319</v>
      </c>
      <c r="C10" s="110"/>
      <c r="D10" s="110"/>
      <c r="E10" s="111">
        <f>SUM(E11:E28)/2</f>
        <v>350787.4437</v>
      </c>
      <c r="F10" s="112">
        <f>E10/D7</f>
        <v>0.86838499051145313</v>
      </c>
      <c r="G10" s="112">
        <f>E10/D4</f>
        <v>0.35754089985835746</v>
      </c>
      <c r="H10" s="113">
        <f>SUM(H11:H28)/2</f>
        <v>1</v>
      </c>
      <c r="I10" s="130">
        <f>E10/K10</f>
        <v>23385.829580000001</v>
      </c>
      <c r="J10" s="114"/>
      <c r="K10" s="115">
        <v>15</v>
      </c>
      <c r="L10" s="116">
        <v>15</v>
      </c>
    </row>
    <row r="11" spans="1:12" x14ac:dyDescent="0.3">
      <c r="A11" s="32" t="str">
        <f>Toxin_summarized!I5</f>
        <v>NKM_FTX01</v>
      </c>
      <c r="B11" s="5" t="str">
        <f>Toxin_summarized!A5</f>
        <v>Unigene31433_NKM</v>
      </c>
      <c r="C11" s="3" t="str">
        <f>Toxin_summarized!B5</f>
        <v>Alpha-elapitoxin-Nk2a</v>
      </c>
      <c r="D11" s="5" t="str">
        <f>Toxin_summarized!C5</f>
        <v>L-3FTx</v>
      </c>
      <c r="E11" s="21">
        <f>Toxin_summarized!F5</f>
        <v>6136.8230000000003</v>
      </c>
      <c r="F11" s="108">
        <f>E11/D7</f>
        <v>1.5191892065506869E-2</v>
      </c>
      <c r="G11" s="108">
        <f>E11/D4</f>
        <v>6.2549708009730139E-3</v>
      </c>
      <c r="H11" s="109">
        <f>F11/F10</f>
        <v>1.7494420368273863E-2</v>
      </c>
      <c r="I11" s="131"/>
      <c r="J11" s="90" t="str">
        <f>Toxin_summarized!H5</f>
        <v>gi|128930|sp|P01391</v>
      </c>
      <c r="K11" s="32"/>
      <c r="L11" s="34"/>
    </row>
    <row r="12" spans="1:12" x14ac:dyDescent="0.3">
      <c r="A12" s="32" t="str">
        <f>Toxin_summarized!I6</f>
        <v>NKM_FTX02</v>
      </c>
      <c r="B12" s="5" t="str">
        <f>Toxin_summarized!A6</f>
        <v>CL785.Contig2_NKM</v>
      </c>
      <c r="C12" s="3" t="str">
        <f>Toxin_summarized!B6</f>
        <v>Long neurotoxin-like OH-31</v>
      </c>
      <c r="D12" s="5" t="str">
        <f>Toxin_summarized!C6</f>
        <v>L-3FTx</v>
      </c>
      <c r="E12" s="21">
        <f>Toxin_summarized!F6</f>
        <v>528.98140000000001</v>
      </c>
      <c r="F12" s="108">
        <f>E12/D7</f>
        <v>1.3095095513526648E-3</v>
      </c>
      <c r="G12" s="108">
        <f>E12/D4</f>
        <v>5.3916549511984072E-4</v>
      </c>
      <c r="H12" s="109">
        <f>F12/F10</f>
        <v>1.5079827100436206E-3</v>
      </c>
      <c r="I12" s="131"/>
      <c r="J12" s="90" t="str">
        <f>Toxin_summarized!H6</f>
        <v>gi|82193158|sp|Q53B55</v>
      </c>
      <c r="K12" s="32"/>
      <c r="L12" s="34"/>
    </row>
    <row r="13" spans="1:12" x14ac:dyDescent="0.3">
      <c r="A13" s="32" t="str">
        <f>Toxin_summarized!I7</f>
        <v>NKM_FTX03</v>
      </c>
      <c r="B13" s="5" t="str">
        <f>Toxin_summarized!A7</f>
        <v>CL785.Contig3_NKM</v>
      </c>
      <c r="C13" s="3" t="str">
        <f>Toxin_summarized!B7</f>
        <v>Long neurotoxin-like OH-31</v>
      </c>
      <c r="D13" s="5" t="str">
        <f>Toxin_summarized!C7</f>
        <v>L-3FTx</v>
      </c>
      <c r="E13" s="21">
        <f>Toxin_summarized!F7</f>
        <v>91.917400000000001</v>
      </c>
      <c r="F13" s="108">
        <f>E13/D7</f>
        <v>2.2754432052904589E-4</v>
      </c>
      <c r="G13" s="108">
        <f>E13/D4</f>
        <v>9.3687019016412373E-5</v>
      </c>
      <c r="H13" s="109">
        <f>F13/F10</f>
        <v>2.6203161387557957E-4</v>
      </c>
      <c r="I13" s="131"/>
      <c r="J13" s="90" t="str">
        <f>Toxin_summarized!H7</f>
        <v>gi|82193158|sp|Q53B55</v>
      </c>
      <c r="K13" s="32"/>
    </row>
    <row r="14" spans="1:12" x14ac:dyDescent="0.3">
      <c r="A14" s="35" t="str">
        <f>Toxin_summarized!I8</f>
        <v>NKM_FTX04</v>
      </c>
      <c r="B14" s="5" t="str">
        <f>Toxin_summarized!A8</f>
        <v>CL785.Contig1_NKM</v>
      </c>
      <c r="C14" s="3" t="str">
        <f>Toxin_summarized!B8</f>
        <v>Long neurotoxin-like OH-31</v>
      </c>
      <c r="D14" s="5" t="str">
        <f>Toxin_summarized!C8</f>
        <v>L-3FTx</v>
      </c>
      <c r="E14" s="21">
        <f>Toxin_summarized!F8</f>
        <v>29.3033</v>
      </c>
      <c r="F14" s="108">
        <f>E14/D7</f>
        <v>7.2541210780100292E-5</v>
      </c>
      <c r="G14" s="108">
        <f>E14/D4</f>
        <v>2.9867455175447051E-5</v>
      </c>
      <c r="H14" s="109">
        <f>F14/F10</f>
        <v>8.3535772235510041E-5</v>
      </c>
      <c r="I14" s="131"/>
      <c r="J14" s="90" t="str">
        <f>Toxin_summarized!H8</f>
        <v>gi|82193158|sp|Q53B55</v>
      </c>
      <c r="K14" s="35"/>
    </row>
    <row r="15" spans="1:12" s="91" customFormat="1" x14ac:dyDescent="0.3">
      <c r="A15" s="121"/>
      <c r="B15" s="117"/>
      <c r="C15" s="117"/>
      <c r="D15" s="120" t="s">
        <v>597</v>
      </c>
      <c r="E15" s="118">
        <f>SUM(E11:E14)</f>
        <v>6787.0250999999998</v>
      </c>
      <c r="F15" s="119">
        <f>SUM(F11:F14)</f>
        <v>1.6801487148168683E-2</v>
      </c>
      <c r="G15" s="119">
        <f t="shared" ref="G15:H15" si="0">SUM(G11:G14)</f>
        <v>6.9176907702847134E-3</v>
      </c>
      <c r="H15" s="119">
        <f t="shared" si="0"/>
        <v>1.9347970464428571E-2</v>
      </c>
      <c r="I15" s="128"/>
      <c r="J15" s="120"/>
      <c r="K15" s="121">
        <v>4</v>
      </c>
      <c r="L15" s="122">
        <v>4</v>
      </c>
    </row>
    <row r="16" spans="1:12" x14ac:dyDescent="0.3">
      <c r="A16" s="32" t="str">
        <f>Toxin_summarized!I9</f>
        <v>NKM_FTX05</v>
      </c>
      <c r="B16" s="5" t="str">
        <f>Toxin_summarized!A9</f>
        <v>CL3063.Contig2_NKM</v>
      </c>
      <c r="C16" s="3" t="str">
        <f>Toxin_summarized!B9</f>
        <v>Cobrotoxin</v>
      </c>
      <c r="D16" s="3" t="str">
        <f>Toxin_summarized!C9</f>
        <v>S-3FTx</v>
      </c>
      <c r="E16" s="21">
        <f>Toxin_summarized!F9</f>
        <v>66449.623300000007</v>
      </c>
      <c r="F16" s="108">
        <f>E16/D7</f>
        <v>0.16449806438399647</v>
      </c>
      <c r="G16" s="108">
        <f>E16/D4</f>
        <v>6.7728929688400011E-2</v>
      </c>
      <c r="H16" s="109">
        <f>F16/F10</f>
        <v>0.18942987981299858</v>
      </c>
      <c r="I16" s="131"/>
      <c r="J16" s="99" t="str">
        <f>Toxin_summarized!H9</f>
        <v>gi|46397632|sp|P60770</v>
      </c>
      <c r="K16" s="32"/>
      <c r="L16" s="38"/>
    </row>
    <row r="17" spans="1:12" x14ac:dyDescent="0.3">
      <c r="A17" s="32" t="str">
        <f>Toxin_summarized!I10</f>
        <v>NKM_FTX06</v>
      </c>
      <c r="B17" s="5" t="str">
        <f>Toxin_summarized!A10</f>
        <v>CL3063.Contig1_NKM</v>
      </c>
      <c r="C17" s="3" t="str">
        <f>Toxin_summarized!B10</f>
        <v>Cobrotoxin-c</v>
      </c>
      <c r="D17" s="3" t="str">
        <f>Toxin_summarized!C10</f>
        <v>S-3FTx</v>
      </c>
      <c r="E17" s="21">
        <f>Toxin_summarized!F10</f>
        <v>58419.985200000003</v>
      </c>
      <c r="F17" s="108">
        <f>E17/D7</f>
        <v>0.14462045094455367</v>
      </c>
      <c r="G17" s="108">
        <f>E17/D4</f>
        <v>5.9544702791538159E-2</v>
      </c>
      <c r="H17" s="109">
        <f>F17/F10</f>
        <v>0.16653955621616226</v>
      </c>
      <c r="I17" s="131"/>
      <c r="J17" s="99" t="str">
        <f>Toxin_summarized!H10</f>
        <v>gi|28380029|sp|P59276</v>
      </c>
      <c r="K17" s="32"/>
      <c r="L17" s="34"/>
    </row>
    <row r="18" spans="1:12" x14ac:dyDescent="0.3">
      <c r="A18" s="32" t="str">
        <f>Toxin_summarized!I11</f>
        <v>NKM_FTX07</v>
      </c>
      <c r="B18" s="5" t="str">
        <f>Toxin_summarized!A11</f>
        <v>Unigene29220_NKM</v>
      </c>
      <c r="C18" s="3" t="str">
        <f>Toxin_summarized!B11</f>
        <v>Short neurotoxin SNTX11</v>
      </c>
      <c r="D18" s="3" t="str">
        <f>Toxin_summarized!C11</f>
        <v>S-3FTx</v>
      </c>
      <c r="E18" s="21">
        <f>Toxin_summarized!F11</f>
        <v>50247.302100000001</v>
      </c>
      <c r="F18" s="108">
        <f>E18/D7</f>
        <v>0.12438872525508991</v>
      </c>
      <c r="G18" s="108">
        <f>E18/D4</f>
        <v>5.1214676953070012E-2</v>
      </c>
      <c r="H18" s="109">
        <f>F18/F10</f>
        <v>0.14324145006447961</v>
      </c>
      <c r="I18" s="131"/>
      <c r="J18" s="90" t="str">
        <f>Toxin_summarized!H11</f>
        <v>gi|123910516|sp|Q2VBP1</v>
      </c>
      <c r="K18" s="32"/>
      <c r="L18" s="34"/>
    </row>
    <row r="19" spans="1:12" x14ac:dyDescent="0.3">
      <c r="A19" s="32" t="str">
        <f>Toxin_summarized!I12</f>
        <v>NKM_FTX08</v>
      </c>
      <c r="B19" s="5" t="str">
        <f>Toxin_summarized!A12</f>
        <v>Unigene29219_NKM</v>
      </c>
      <c r="C19" s="3" t="str">
        <f>Toxin_summarized!B12</f>
        <v>Cobrotoxin-b</v>
      </c>
      <c r="D19" s="3" t="str">
        <f>Toxin_summarized!C12</f>
        <v>S-3FTx</v>
      </c>
      <c r="E19" s="21">
        <f>Toxin_summarized!F12</f>
        <v>9561.4892999999993</v>
      </c>
      <c r="F19" s="108">
        <f>E19/D7</f>
        <v>2.3669757695651123E-2</v>
      </c>
      <c r="G19" s="108">
        <f>E19/D4</f>
        <v>9.7455697166621714E-3</v>
      </c>
      <c r="H19" s="109">
        <f>F19/F10</f>
        <v>2.7257216504525641E-2</v>
      </c>
      <c r="I19" s="131"/>
      <c r="J19" s="90" t="str">
        <f>Toxin_summarized!H12</f>
        <v>gi|6226881|sp|P80958</v>
      </c>
      <c r="K19" s="32"/>
    </row>
    <row r="20" spans="1:12" x14ac:dyDescent="0.3">
      <c r="A20" s="32" t="str">
        <f>Toxin_summarized!I13</f>
        <v>NKM_FTX09</v>
      </c>
      <c r="B20" s="5" t="str">
        <f>Toxin_summarized!A13</f>
        <v>Unigene6569_NKM</v>
      </c>
      <c r="C20" s="3" t="str">
        <f>Toxin_summarized!B13</f>
        <v>Neurotoxin homolog NL1</v>
      </c>
      <c r="D20" s="3" t="str">
        <f>Toxin_summarized!C13</f>
        <v>S-3FTx</v>
      </c>
      <c r="E20" s="21">
        <f>Toxin_summarized!F13</f>
        <v>2852.9090000000001</v>
      </c>
      <c r="F20" s="108">
        <f>E20/D7</f>
        <v>7.0624630367721432E-3</v>
      </c>
      <c r="G20" s="108">
        <f>E20/D4</f>
        <v>2.9078339872003998E-3</v>
      </c>
      <c r="H20" s="109">
        <f>F20/F10</f>
        <v>8.1328709200887504E-3</v>
      </c>
      <c r="I20" s="131"/>
      <c r="J20" s="90" t="str">
        <f>Toxin_summarized!H13</f>
        <v>gi|46397021|sp|Q9DEQ3</v>
      </c>
      <c r="K20" s="32"/>
    </row>
    <row r="21" spans="1:12" x14ac:dyDescent="0.3">
      <c r="A21" s="32" t="str">
        <f>Toxin_summarized!I14</f>
        <v>NKM_FTX10</v>
      </c>
      <c r="B21" s="5" t="str">
        <f>Toxin_summarized!A14</f>
        <v>Unigene29221_NKM</v>
      </c>
      <c r="C21" s="3" t="str">
        <f>Toxin_summarized!B14</f>
        <v>Cytotoxin 5</v>
      </c>
      <c r="D21" s="3" t="str">
        <f>Toxin_summarized!C14</f>
        <v>S-3FTx</v>
      </c>
      <c r="E21" s="21">
        <f>Toxin_summarized!F14</f>
        <v>109856.7599</v>
      </c>
      <c r="F21" s="108">
        <f>E21/D7</f>
        <v>0.27195375181378106</v>
      </c>
      <c r="G21" s="108">
        <f>E21/D4</f>
        <v>0.11197175239761731</v>
      </c>
      <c r="H21" s="109">
        <f>F21/F10</f>
        <v>0.31317187052439532</v>
      </c>
      <c r="I21" s="131"/>
      <c r="J21" s="99" t="str">
        <f>Toxin_summarized!H14</f>
        <v>gi|2500802|sp|Q98961</v>
      </c>
      <c r="K21" s="32"/>
    </row>
    <row r="22" spans="1:12" x14ac:dyDescent="0.3">
      <c r="A22" s="32" t="str">
        <f>Toxin_summarized!I15</f>
        <v>NKM_FTX11</v>
      </c>
      <c r="B22" s="5" t="str">
        <f>Toxin_summarized!A15</f>
        <v>CL2753.Contig1_NKM</v>
      </c>
      <c r="C22" s="3" t="str">
        <f>Toxin_summarized!B15</f>
        <v>Cardiotoxin 7</v>
      </c>
      <c r="D22" s="3" t="str">
        <f>Toxin_summarized!C15</f>
        <v>S-3FTx</v>
      </c>
      <c r="E22" s="21">
        <f>Toxin_summarized!F15</f>
        <v>7325.0155000000004</v>
      </c>
      <c r="F22" s="108">
        <f>E22/D7</f>
        <v>1.8133298753143904E-2</v>
      </c>
      <c r="G22" s="108">
        <f>E22/D4</f>
        <v>7.4660387091455534E-3</v>
      </c>
      <c r="H22" s="109">
        <f>F22/F10</f>
        <v>2.08816353936103E-2</v>
      </c>
      <c r="I22" s="131"/>
      <c r="J22" s="90" t="str">
        <f>Toxin_summarized!H15</f>
        <v>gi|2500805|sp|Q91996</v>
      </c>
      <c r="K22" s="32"/>
      <c r="L22" s="38"/>
    </row>
    <row r="23" spans="1:12" x14ac:dyDescent="0.3">
      <c r="A23" s="32" t="str">
        <f>Toxin_summarized!I16</f>
        <v>NKM_FTX12</v>
      </c>
      <c r="B23" s="5" t="str">
        <f>Toxin_summarized!A16</f>
        <v>CL5219.Contig1_NKM</v>
      </c>
      <c r="C23" s="3" t="str">
        <f>Toxin_summarized!B16</f>
        <v>Muscarinic toxin-like protein 2</v>
      </c>
      <c r="D23" s="3" t="str">
        <f>Toxin_summarized!C16</f>
        <v>S-3FTx</v>
      </c>
      <c r="E23" s="21">
        <f>Toxin_summarized!F16</f>
        <v>2848.7764000000002</v>
      </c>
      <c r="F23" s="108">
        <f>E23/D7</f>
        <v>7.0522326597269019E-3</v>
      </c>
      <c r="G23" s="108">
        <f>E23/D4</f>
        <v>2.9036218252507882E-3</v>
      </c>
      <c r="H23" s="109">
        <f>F23/F10</f>
        <v>8.1210899966999029E-3</v>
      </c>
      <c r="I23" s="131"/>
      <c r="J23" s="90" t="str">
        <f>Toxin_summarized!H16</f>
        <v>gi|12230755|sp|P82463</v>
      </c>
      <c r="K23" s="32"/>
      <c r="L23" s="38"/>
    </row>
    <row r="24" spans="1:12" x14ac:dyDescent="0.3">
      <c r="A24" s="32" t="str">
        <f>Toxin_summarized!I17</f>
        <v>NKM_FTX13</v>
      </c>
      <c r="B24" s="5" t="str">
        <f>Toxin_summarized!A17</f>
        <v>Unigene31771_NKM</v>
      </c>
      <c r="C24" s="5" t="str">
        <f>Toxin_summarized!B17</f>
        <v>Muscarinic toxin-like protein 3 homolog</v>
      </c>
      <c r="D24" s="5" t="str">
        <f>Toxin_summarized!C17</f>
        <v>S-3FTx</v>
      </c>
      <c r="E24" s="21">
        <f>Toxin_summarized!F17</f>
        <v>32.355499999999999</v>
      </c>
      <c r="F24" s="108">
        <f>E24/D7</f>
        <v>8.0097024751326127E-5</v>
      </c>
      <c r="G24" s="108">
        <f>E24/D4</f>
        <v>3.2978416967685452E-5</v>
      </c>
      <c r="H24" s="109">
        <f>F24/F10</f>
        <v>9.2236767823625497E-5</v>
      </c>
      <c r="I24" s="131"/>
      <c r="J24" s="90" t="str">
        <f>Toxin_summarized!H17</f>
        <v>gi|172048118|sp|A8N286</v>
      </c>
      <c r="K24" s="32"/>
      <c r="L24" s="34"/>
    </row>
    <row r="25" spans="1:12" s="91" customFormat="1" x14ac:dyDescent="0.3">
      <c r="A25" s="121"/>
      <c r="B25" s="117"/>
      <c r="C25" s="117"/>
      <c r="D25" s="120" t="s">
        <v>598</v>
      </c>
      <c r="E25" s="118">
        <f>SUM(E16:E24)</f>
        <v>307594.21619999997</v>
      </c>
      <c r="F25" s="119">
        <f>SUM(F16:F24)</f>
        <v>0.76145884156746657</v>
      </c>
      <c r="G25" s="119">
        <f t="shared" ref="G25:H25" si="1">SUM(G16:G24)</f>
        <v>0.3135161044858521</v>
      </c>
      <c r="H25" s="119">
        <f t="shared" si="1"/>
        <v>0.87686780620078408</v>
      </c>
      <c r="I25" s="128"/>
      <c r="J25" s="120"/>
      <c r="K25" s="121">
        <v>9</v>
      </c>
      <c r="L25" s="124">
        <v>9</v>
      </c>
    </row>
    <row r="26" spans="1:12" x14ac:dyDescent="0.3">
      <c r="A26" s="35" t="str">
        <f>Toxin_summarized!I18</f>
        <v>NKM_FTX14</v>
      </c>
      <c r="B26" s="5" t="str">
        <f>Toxin_summarized!A18</f>
        <v>Unigene29218_NKM</v>
      </c>
      <c r="C26" s="3" t="str">
        <f>Toxin_summarized!B18</f>
        <v>Weak tryptophan-containing neurotoxin</v>
      </c>
      <c r="D26" s="5" t="str">
        <f>Toxin_summarized!C18</f>
        <v>NC-3FTx</v>
      </c>
      <c r="E26" s="21">
        <f>Toxin_summarized!F18</f>
        <v>36362.559600000001</v>
      </c>
      <c r="F26" s="108">
        <f>E26/D7</f>
        <v>9.0016622716470818E-2</v>
      </c>
      <c r="G26" s="108">
        <f>E26/D4</f>
        <v>3.7062621579054982E-2</v>
      </c>
      <c r="H26" s="109">
        <f>F26/F10</f>
        <v>0.10365980953154624</v>
      </c>
      <c r="I26" s="131"/>
      <c r="J26" s="90" t="str">
        <f>Toxin_summarized!H18</f>
        <v>gi|311033516|sp|P82935</v>
      </c>
      <c r="K26" s="35"/>
    </row>
    <row r="27" spans="1:12" x14ac:dyDescent="0.3">
      <c r="A27" s="24" t="str">
        <f>Toxin_summarized!I19</f>
        <v>NKM_FTX15</v>
      </c>
      <c r="B27" s="5" t="str">
        <f>Toxin_summarized!A19</f>
        <v>Unigene7145_NKM</v>
      </c>
      <c r="C27" s="3" t="str">
        <f>Toxin_summarized!B19</f>
        <v>three finger toxin-like</v>
      </c>
      <c r="D27" s="5" t="str">
        <f>Toxin_summarized!C19</f>
        <v>NC-3FTx</v>
      </c>
      <c r="E27" s="21">
        <f>Toxin_summarized!F19</f>
        <v>43.642800000000001</v>
      </c>
      <c r="F27" s="108">
        <f>E27/D7</f>
        <v>1.0803907934716435E-4</v>
      </c>
      <c r="G27" s="108">
        <f>E27/D4</f>
        <v>4.4483023165684432E-5</v>
      </c>
      <c r="H27" s="109">
        <f>F27/F10</f>
        <v>1.2441380324127035E-4</v>
      </c>
      <c r="J27" s="90" t="str">
        <f>Toxin_summarized!H19</f>
        <v>gi|88861958|sp|Q27J50</v>
      </c>
    </row>
    <row r="28" spans="1:12" s="91" customFormat="1" x14ac:dyDescent="0.3">
      <c r="A28" s="124"/>
      <c r="B28" s="123"/>
      <c r="C28" s="123"/>
      <c r="D28" s="122" t="s">
        <v>599</v>
      </c>
      <c r="E28" s="118">
        <f>SUM(E26:E27)</f>
        <v>36406.202400000002</v>
      </c>
      <c r="F28" s="119">
        <f>SUM(F26:F27)</f>
        <v>9.0124661795817976E-2</v>
      </c>
      <c r="G28" s="119">
        <f t="shared" ref="G28:H28" si="2">SUM(G26:G27)</f>
        <v>3.7107104602220664E-2</v>
      </c>
      <c r="H28" s="119">
        <f t="shared" si="2"/>
        <v>0.10378422333478751</v>
      </c>
      <c r="I28" s="128"/>
      <c r="J28" s="122"/>
      <c r="K28" s="124">
        <v>2</v>
      </c>
      <c r="L28" s="122">
        <v>2</v>
      </c>
    </row>
    <row r="29" spans="1:12" x14ac:dyDescent="0.3">
      <c r="A29" s="37"/>
      <c r="B29" s="18"/>
      <c r="C29" s="18"/>
      <c r="D29" s="18"/>
      <c r="F29" s="22"/>
      <c r="G29" s="22"/>
      <c r="H29" s="22"/>
      <c r="I29" s="131"/>
      <c r="K29" s="37"/>
      <c r="L29" s="34"/>
    </row>
    <row r="30" spans="1:12" s="91" customFormat="1" x14ac:dyDescent="0.3">
      <c r="A30" s="115"/>
      <c r="B30" s="125" t="s">
        <v>652</v>
      </c>
      <c r="C30" s="110"/>
      <c r="D30" s="110"/>
      <c r="E30" s="111">
        <f>SUM(E31:E35)</f>
        <v>16295.332600000002</v>
      </c>
      <c r="F30" s="126">
        <f>E30/D7</f>
        <v>4.0339591679723438E-2</v>
      </c>
      <c r="G30" s="126">
        <f>E30/D4</f>
        <v>1.6609054816334717E-2</v>
      </c>
      <c r="H30" s="127">
        <f>SUM(H31:H35)</f>
        <v>0.99999999999999978</v>
      </c>
      <c r="I30" s="130">
        <f>E30/K30</f>
        <v>3259.0665200000003</v>
      </c>
      <c r="J30" s="114"/>
      <c r="K30" s="115">
        <v>5</v>
      </c>
      <c r="L30" s="116">
        <v>5</v>
      </c>
    </row>
    <row r="31" spans="1:12" x14ac:dyDescent="0.3">
      <c r="A31" s="35" t="str">
        <f>Toxin_summarized!I25</f>
        <v>NKM_CRP01</v>
      </c>
      <c r="B31" s="19" t="str">
        <f>Toxin_summarized!A25</f>
        <v>Unigene29811_NKM</v>
      </c>
      <c r="C31" s="19" t="str">
        <f>Toxin_summarized!B25</f>
        <v>kaouthin-2</v>
      </c>
      <c r="D31" s="19">
        <f>Toxin_summarized!C25</f>
        <v>0</v>
      </c>
      <c r="E31" s="45">
        <f>Toxin_summarized!F25</f>
        <v>5813.8202000000001</v>
      </c>
      <c r="F31" s="22">
        <f>E31/D7</f>
        <v>1.4392288805895747E-2</v>
      </c>
      <c r="G31" s="22">
        <f>E31/D4</f>
        <v>5.9257494624021393E-3</v>
      </c>
      <c r="H31" s="33">
        <f>F31/F30</f>
        <v>0.35677824704234634</v>
      </c>
      <c r="J31" s="23" t="str">
        <f>Toxin_summarized!H25</f>
        <v>gi|197726031|sp|P84808</v>
      </c>
      <c r="K31" s="35"/>
    </row>
    <row r="32" spans="1:12" x14ac:dyDescent="0.3">
      <c r="A32" s="37" t="str">
        <f>Toxin_summarized!I26</f>
        <v>NKM_CRP02</v>
      </c>
      <c r="B32" s="5" t="str">
        <f>Toxin_summarized!A26</f>
        <v>CL3055.Contig1_NKM</v>
      </c>
      <c r="C32" s="5" t="str">
        <f>Toxin_summarized!B26</f>
        <v>kaouthin-2</v>
      </c>
      <c r="D32" s="5">
        <f>Toxin_summarized!C26</f>
        <v>0</v>
      </c>
      <c r="E32" s="21">
        <f>Toxin_summarized!F26</f>
        <v>2673.5138000000002</v>
      </c>
      <c r="F32" s="22">
        <f>E32/D7</f>
        <v>6.618364760600578E-3</v>
      </c>
      <c r="G32" s="22">
        <f>E32/D4</f>
        <v>2.7249850215654591E-3</v>
      </c>
      <c r="H32" s="33">
        <f>F32/F30</f>
        <v>0.16406623084207561</v>
      </c>
      <c r="I32" s="131"/>
      <c r="J32" s="22" t="str">
        <f>Toxin_summarized!H26</f>
        <v>gi|197726031|sp|P84808</v>
      </c>
      <c r="K32" s="37"/>
      <c r="L32" s="34"/>
    </row>
    <row r="33" spans="1:13" x14ac:dyDescent="0.3">
      <c r="A33" s="37" t="str">
        <f>Toxin_summarized!I27</f>
        <v>NKM_CRP03</v>
      </c>
      <c r="B33" s="5" t="str">
        <f>Toxin_summarized!A27</f>
        <v>CL2446.Contig3_NKM</v>
      </c>
      <c r="C33" s="5" t="str">
        <f>Toxin_summarized!B27</f>
        <v>Natrin-1</v>
      </c>
      <c r="D33" s="5">
        <f>Toxin_summarized!C27</f>
        <v>0</v>
      </c>
      <c r="E33" s="21">
        <f>Toxin_summarized!F27</f>
        <v>3630.2901999999999</v>
      </c>
      <c r="F33" s="22">
        <f>E33/D7</f>
        <v>8.9868938512431169E-3</v>
      </c>
      <c r="G33" s="22">
        <f>E33/D4</f>
        <v>3.7001815434563583E-3</v>
      </c>
      <c r="H33" s="33">
        <f>F33/F30</f>
        <v>0.22278098208317634</v>
      </c>
      <c r="I33" s="131"/>
      <c r="J33" s="22" t="str">
        <f>Toxin_summarized!H27</f>
        <v>gi|48428837|sp|Q7T1K6</v>
      </c>
      <c r="K33" s="37"/>
    </row>
    <row r="34" spans="1:13" x14ac:dyDescent="0.3">
      <c r="A34" s="37" t="str">
        <f>Toxin_summarized!I28</f>
        <v>NKM_CRP04</v>
      </c>
      <c r="B34" s="5" t="str">
        <f>Toxin_summarized!A28</f>
        <v>CL2446.Contig1_NKM</v>
      </c>
      <c r="C34" s="5" t="str">
        <f>Toxin_summarized!B28</f>
        <v>Natrin-1</v>
      </c>
      <c r="D34" s="5">
        <f>Toxin_summarized!C28</f>
        <v>0</v>
      </c>
      <c r="E34" s="21">
        <f>Toxin_summarized!F28</f>
        <v>2072.0839999999998</v>
      </c>
      <c r="F34" s="22">
        <f>E34/D7</f>
        <v>5.1295069906144809E-3</v>
      </c>
      <c r="G34" s="22">
        <f>E34/D4</f>
        <v>2.1119763299615067E-3</v>
      </c>
      <c r="H34" s="33">
        <f>F34/F30</f>
        <v>0.12715812870244819</v>
      </c>
      <c r="I34" s="131"/>
      <c r="J34" s="22" t="str">
        <f>Toxin_summarized!H28</f>
        <v>gi|48428837|sp|Q7T1K6</v>
      </c>
      <c r="K34" s="37"/>
      <c r="M34" s="38"/>
    </row>
    <row r="35" spans="1:13" x14ac:dyDescent="0.3">
      <c r="A35" s="37" t="str">
        <f>Toxin_summarized!I29</f>
        <v>NKM_CRP05</v>
      </c>
      <c r="B35" s="5" t="str">
        <f>Toxin_summarized!A29</f>
        <v>CL2446.Contig2_NKM</v>
      </c>
      <c r="C35" s="5" t="str">
        <f>Toxin_summarized!B29</f>
        <v>Natrin-2</v>
      </c>
      <c r="D35" s="5">
        <f>Toxin_summarized!C29</f>
        <v>0</v>
      </c>
      <c r="E35" s="21">
        <f>Toxin_summarized!F29</f>
        <v>2105.6244000000002</v>
      </c>
      <c r="F35" s="22">
        <f>E35/D7</f>
        <v>5.2125372713695125E-3</v>
      </c>
      <c r="G35" s="22">
        <f>E35/D4</f>
        <v>2.1461624589492515E-3</v>
      </c>
      <c r="H35" s="33">
        <f>F35/F30</f>
        <v>0.12921641132995348</v>
      </c>
      <c r="I35" s="131"/>
      <c r="J35" s="22" t="str">
        <f>Toxin_summarized!H29</f>
        <v>gi|48428841|sp|Q7ZZN8</v>
      </c>
      <c r="K35" s="37"/>
    </row>
    <row r="36" spans="1:13" x14ac:dyDescent="0.3">
      <c r="A36" s="37"/>
      <c r="E36" s="21"/>
      <c r="F36" s="8"/>
      <c r="G36" s="38"/>
      <c r="H36" s="22"/>
      <c r="I36" s="131"/>
      <c r="K36" s="37"/>
    </row>
    <row r="37" spans="1:13" x14ac:dyDescent="0.3">
      <c r="A37" s="37"/>
      <c r="E37" s="21"/>
      <c r="F37" s="8"/>
      <c r="G37" s="38"/>
      <c r="H37" s="22"/>
      <c r="I37" s="131"/>
      <c r="K37" s="37"/>
    </row>
    <row r="38" spans="1:13" s="91" customFormat="1" x14ac:dyDescent="0.3">
      <c r="A38" s="115"/>
      <c r="B38" s="125" t="s">
        <v>320</v>
      </c>
      <c r="C38" s="110"/>
      <c r="D38" s="110"/>
      <c r="E38" s="111">
        <f>SUM(E39:E42)</f>
        <v>8833.8724999999995</v>
      </c>
      <c r="F38" s="126">
        <f>E38/D7</f>
        <v>2.1868520167593122E-2</v>
      </c>
      <c r="G38" s="126">
        <f>E38/D4</f>
        <v>9.0039446382954944E-3</v>
      </c>
      <c r="H38" s="127">
        <f>SUM(H39:H44)</f>
        <v>0.99999999999999989</v>
      </c>
      <c r="I38" s="130">
        <f>E38/K38</f>
        <v>2208.4681249999999</v>
      </c>
      <c r="J38" s="114"/>
      <c r="K38" s="115">
        <v>4</v>
      </c>
      <c r="L38" s="116">
        <v>4</v>
      </c>
    </row>
    <row r="39" spans="1:13" x14ac:dyDescent="0.3">
      <c r="A39" s="95" t="str">
        <f>Toxin_summarized!I35</f>
        <v>NKM_CVF01</v>
      </c>
      <c r="B39" s="19" t="str">
        <f>Toxin_summarized!A35</f>
        <v>Unigene31408_NKM</v>
      </c>
      <c r="C39" s="19" t="str">
        <f>Toxin_summarized!B35</f>
        <v>Cobra venom factor</v>
      </c>
      <c r="D39" s="19">
        <f>Toxin_summarized!C35</f>
        <v>0</v>
      </c>
      <c r="E39" s="45">
        <f>Toxin_summarized!F35</f>
        <v>2854.7966000000001</v>
      </c>
      <c r="F39" s="22">
        <f>E39/D7</f>
        <v>7.0671358480073462E-3</v>
      </c>
      <c r="G39" s="22">
        <f>E39/D4</f>
        <v>2.9097579277937518E-3</v>
      </c>
      <c r="H39" s="33">
        <f>F39/F38</f>
        <v>0.3231647955072931</v>
      </c>
      <c r="I39" s="131"/>
      <c r="J39" s="95" t="str">
        <f>Toxin_summarized!H35</f>
        <v>gi|54035743|sp|Q91132</v>
      </c>
      <c r="K39" s="95"/>
    </row>
    <row r="40" spans="1:13" x14ac:dyDescent="0.3">
      <c r="A40" s="90" t="str">
        <f>Toxin_summarized!I36</f>
        <v>NKM_CVF02</v>
      </c>
      <c r="B40" s="5" t="str">
        <f>Toxin_summarized!A36</f>
        <v>Unigene31407_NKM</v>
      </c>
      <c r="C40" s="5" t="str">
        <f>Toxin_summarized!B36</f>
        <v>Cobra venom factor</v>
      </c>
      <c r="D40" s="5">
        <f>Toxin_summarized!C36</f>
        <v>0</v>
      </c>
      <c r="E40" s="21">
        <f>Toxin_summarized!F36</f>
        <v>2461.2478999999998</v>
      </c>
      <c r="F40" s="22">
        <f>E40/D7</f>
        <v>6.0928940664013677E-3</v>
      </c>
      <c r="G40" s="22">
        <f>E40/D4</f>
        <v>2.5086325201910085E-3</v>
      </c>
      <c r="H40" s="33">
        <f>F40/F38</f>
        <v>0.27861483171734702</v>
      </c>
      <c r="I40" s="131"/>
      <c r="J40" s="90" t="str">
        <f>Toxin_summarized!H36</f>
        <v>gi|54035743|sp|Q91132</v>
      </c>
      <c r="K40" s="90"/>
    </row>
    <row r="41" spans="1:13" x14ac:dyDescent="0.3">
      <c r="A41" s="90" t="str">
        <f>Toxin_summarized!I37</f>
        <v>NKM_CVF03</v>
      </c>
      <c r="B41" s="5" t="str">
        <f>Toxin_summarized!A37</f>
        <v>Unigene31409_NKM</v>
      </c>
      <c r="C41" s="5" t="str">
        <f>Toxin_summarized!B37</f>
        <v>Cobra venom factor</v>
      </c>
      <c r="D41" s="5">
        <f>Toxin_summarized!C37</f>
        <v>0</v>
      </c>
      <c r="E41" s="21">
        <f>Toxin_summarized!F37</f>
        <v>1948.3967</v>
      </c>
      <c r="F41" s="22">
        <f>E41/D7</f>
        <v>4.8233153159525323E-3</v>
      </c>
      <c r="G41" s="22">
        <f>E41/D4</f>
        <v>1.9859077681093581E-3</v>
      </c>
      <c r="H41" s="33">
        <f>F41/F38</f>
        <v>0.22055974885306528</v>
      </c>
      <c r="I41" s="131"/>
      <c r="J41" s="90" t="str">
        <f>Toxin_summarized!H37</f>
        <v>gi|54035743|sp|Q91132</v>
      </c>
      <c r="K41" s="90"/>
    </row>
    <row r="42" spans="1:13" x14ac:dyDescent="0.3">
      <c r="A42" s="90" t="str">
        <f>Toxin_summarized!I38</f>
        <v>NKM_CVF04</v>
      </c>
      <c r="B42" s="5" t="str">
        <f>Toxin_summarized!A38</f>
        <v>Unigene31410_NKM</v>
      </c>
      <c r="C42" s="5" t="str">
        <f>Toxin_summarized!B38</f>
        <v>Cobra venom factor</v>
      </c>
      <c r="D42" s="5">
        <f>Toxin_summarized!C38</f>
        <v>0</v>
      </c>
      <c r="E42" s="21">
        <f>Toxin_summarized!F38</f>
        <v>1569.4313</v>
      </c>
      <c r="F42" s="22">
        <f>E42/D7</f>
        <v>3.8851749372318754E-3</v>
      </c>
      <c r="G42" s="22">
        <f>E42/D4</f>
        <v>1.5996464222013764E-3</v>
      </c>
      <c r="H42" s="33">
        <f>F42/F38</f>
        <v>0.17766062392229454</v>
      </c>
      <c r="I42" s="131"/>
      <c r="J42" s="90" t="str">
        <f>Toxin_summarized!H38</f>
        <v>gi|54035743|sp|Q91132</v>
      </c>
      <c r="K42" s="90"/>
    </row>
    <row r="43" spans="1:13" x14ac:dyDescent="0.3">
      <c r="A43" s="37"/>
      <c r="E43" s="21"/>
      <c r="F43" s="8"/>
      <c r="G43" s="38"/>
      <c r="H43" s="22"/>
      <c r="I43" s="131"/>
      <c r="K43" s="37"/>
      <c r="L43" s="34"/>
    </row>
    <row r="44" spans="1:13" x14ac:dyDescent="0.3">
      <c r="B44" s="18"/>
      <c r="C44" s="18"/>
      <c r="D44" s="18"/>
      <c r="F44" s="22"/>
      <c r="G44" s="22"/>
      <c r="H44" s="22"/>
      <c r="I44" s="131"/>
    </row>
    <row r="45" spans="1:13" s="91" customFormat="1" x14ac:dyDescent="0.3">
      <c r="A45" s="115"/>
      <c r="B45" s="125" t="s">
        <v>628</v>
      </c>
      <c r="C45" s="110"/>
      <c r="D45" s="110"/>
      <c r="E45" s="111">
        <f>SUM(E46:E47)</f>
        <v>7281.5824000000002</v>
      </c>
      <c r="F45" s="126">
        <f>E45/D7</f>
        <v>1.8025778792527414E-2</v>
      </c>
      <c r="G45" s="126">
        <f>E45/D4</f>
        <v>7.4217694231818315E-3</v>
      </c>
      <c r="H45" s="127">
        <f>SUM(H46:H47)</f>
        <v>1</v>
      </c>
      <c r="I45" s="130">
        <f>E45/K45</f>
        <v>3640.7912000000001</v>
      </c>
      <c r="J45" s="114"/>
      <c r="K45" s="115">
        <v>2</v>
      </c>
      <c r="L45" s="116">
        <v>2</v>
      </c>
    </row>
    <row r="46" spans="1:13" x14ac:dyDescent="0.3">
      <c r="A46" s="90" t="str">
        <f>Toxin_summarized!I44</f>
        <v>NKM_PLA01</v>
      </c>
      <c r="B46" s="5" t="str">
        <f>Toxin_summarized!A44</f>
        <v>CL5128.Contig2_NKM</v>
      </c>
      <c r="C46" s="5" t="str">
        <f>Toxin_summarized!B44</f>
        <v>Acidic phospholipase A2 1</v>
      </c>
      <c r="D46" s="5">
        <f>Toxin_summarized!C44</f>
        <v>0</v>
      </c>
      <c r="E46" s="21">
        <f>Toxin_summarized!F44</f>
        <v>7231.5384000000004</v>
      </c>
      <c r="F46" s="22">
        <f>E46/D7</f>
        <v>1.7901893347806876E-2</v>
      </c>
      <c r="G46" s="22">
        <f>E46/D4</f>
        <v>7.370761962356598E-3</v>
      </c>
      <c r="H46" s="33">
        <f>F46/F45</f>
        <v>0.99312731804010068</v>
      </c>
      <c r="I46" s="131"/>
      <c r="J46" s="90" t="str">
        <f>Toxin_summarized!H44</f>
        <v>gi|24638468|sp|P00596</v>
      </c>
      <c r="K46" s="90"/>
    </row>
    <row r="47" spans="1:13" x14ac:dyDescent="0.3">
      <c r="A47" s="90" t="str">
        <f>Toxin_summarized!I45</f>
        <v>NKM_PLA02</v>
      </c>
      <c r="B47" s="5" t="str">
        <f>Toxin_summarized!A45</f>
        <v>CL5128.Contig1_NKM</v>
      </c>
      <c r="C47" s="5" t="str">
        <f>Toxin_summarized!B45</f>
        <v>Phospholipase A2 GL16-1</v>
      </c>
      <c r="D47" s="5">
        <f>Toxin_summarized!C45</f>
        <v>0</v>
      </c>
      <c r="E47" s="21">
        <f>Toxin_summarized!F45</f>
        <v>50.043999999999997</v>
      </c>
      <c r="F47" s="22">
        <f>E47/D7</f>
        <v>1.2388544472053791E-4</v>
      </c>
      <c r="G47" s="22">
        <f>E47/D4</f>
        <v>5.1007460825233748E-5</v>
      </c>
      <c r="H47" s="33">
        <f>F47/F45</f>
        <v>6.8726819598992645E-3</v>
      </c>
      <c r="I47" s="131"/>
      <c r="J47" s="90" t="str">
        <f>Toxin_summarized!H45</f>
        <v>gi|25453145|sp|Q8JFB2</v>
      </c>
      <c r="K47" s="90"/>
    </row>
    <row r="48" spans="1:13" x14ac:dyDescent="0.3">
      <c r="A48" s="37"/>
      <c r="B48" s="18"/>
      <c r="C48" s="18"/>
      <c r="D48" s="18"/>
      <c r="F48" s="22"/>
      <c r="G48" s="22"/>
      <c r="H48" s="22"/>
      <c r="I48" s="131"/>
      <c r="K48" s="37"/>
    </row>
    <row r="49" spans="1:12" x14ac:dyDescent="0.3">
      <c r="A49" s="37"/>
      <c r="B49" s="18"/>
      <c r="C49" s="18"/>
      <c r="D49" s="18"/>
      <c r="F49" s="22"/>
      <c r="G49" s="22"/>
      <c r="H49" s="22"/>
      <c r="I49" s="131"/>
      <c r="K49" s="37"/>
    </row>
    <row r="50" spans="1:12" s="91" customFormat="1" x14ac:dyDescent="0.3">
      <c r="A50" s="115"/>
      <c r="B50" s="125" t="s">
        <v>629</v>
      </c>
      <c r="C50" s="110"/>
      <c r="D50" s="110"/>
      <c r="E50" s="111">
        <f>SUM(E51:E56)</f>
        <v>6532.2949999999992</v>
      </c>
      <c r="F50" s="126">
        <f>E50/D7</f>
        <v>1.6170895034784315E-2</v>
      </c>
      <c r="G50" s="126">
        <f>E50/D4</f>
        <v>6.6580565364753076E-3</v>
      </c>
      <c r="H50" s="127">
        <f>SUM(H51:H56)</f>
        <v>1</v>
      </c>
      <c r="I50" s="130">
        <f>E50/K50</f>
        <v>1088.7158333333332</v>
      </c>
      <c r="J50" s="114"/>
      <c r="K50" s="115">
        <v>6</v>
      </c>
      <c r="L50" s="116">
        <v>7</v>
      </c>
    </row>
    <row r="51" spans="1:12" x14ac:dyDescent="0.3">
      <c r="A51" s="90" t="str">
        <f>Toxin_summarized!I51</f>
        <v>NKM_SMP01</v>
      </c>
      <c r="B51" s="5" t="str">
        <f>Toxin_summarized!A51</f>
        <v>CL2051.Contig1_NKM</v>
      </c>
      <c r="C51" s="5" t="str">
        <f>Toxin_summarized!B51</f>
        <v>Zinc metalloproteinase-disintegrin atragin</v>
      </c>
      <c r="D51" s="5" t="str">
        <f>Toxin_summarized!C51</f>
        <v>P-III</v>
      </c>
      <c r="E51" s="21">
        <f>Toxin_summarized!F51</f>
        <v>2390.6079</v>
      </c>
      <c r="F51" s="22">
        <f>E51/D7</f>
        <v>5.918022596993271E-3</v>
      </c>
      <c r="G51" s="22">
        <f>E51/D4</f>
        <v>2.4366325395201089E-3</v>
      </c>
      <c r="H51" s="33">
        <f>F51/F50</f>
        <v>0.36596753514652969</v>
      </c>
      <c r="I51" s="131"/>
      <c r="J51" s="90" t="str">
        <f>Toxin_summarized!H51</f>
        <v>gi|391359383|sp|D3TTC2</v>
      </c>
      <c r="K51" s="90"/>
    </row>
    <row r="52" spans="1:12" x14ac:dyDescent="0.3">
      <c r="A52" s="90" t="str">
        <f>Toxin_summarized!I52</f>
        <v>NKM_SMP02</v>
      </c>
      <c r="B52" s="5" t="str">
        <f>Toxin_summarized!A52</f>
        <v>Unigene31353_NKM</v>
      </c>
      <c r="C52" s="5" t="str">
        <f>Toxin_summarized!B52</f>
        <v>Zinc metalloproteinase-disintegrin atragin</v>
      </c>
      <c r="D52" s="5" t="str">
        <f>Toxin_summarized!C52</f>
        <v>P-III</v>
      </c>
      <c r="E52" s="21">
        <f>Toxin_summarized!F52</f>
        <v>1753.1541</v>
      </c>
      <c r="F52" s="22">
        <f>E52/D7</f>
        <v>4.3399863188820723E-3</v>
      </c>
      <c r="G52" s="22">
        <f>E52/D4</f>
        <v>1.7869063039794568E-3</v>
      </c>
      <c r="H52" s="33">
        <f>F52/F50</f>
        <v>0.26838256692326357</v>
      </c>
      <c r="I52" s="131"/>
      <c r="J52" s="99" t="str">
        <f>Toxin_summarized!H52</f>
        <v>gi|391359383|sp|D3TTC2</v>
      </c>
      <c r="K52" s="90"/>
    </row>
    <row r="53" spans="1:12" x14ac:dyDescent="0.3">
      <c r="A53" s="90" t="str">
        <f>Toxin_summarized!I53</f>
        <v>NKM_SMP03</v>
      </c>
      <c r="B53" s="5" t="str">
        <f>Toxin_summarized!A53</f>
        <v>CL1005.Contig2_NKM</v>
      </c>
      <c r="C53" s="5" t="str">
        <f>Toxin_summarized!B53</f>
        <v>Hemorrhagic metalloproteinase-disintegrin kaouthiagin</v>
      </c>
      <c r="D53" s="5" t="str">
        <f>Toxin_summarized!C53</f>
        <v>P-III</v>
      </c>
      <c r="E53" s="21">
        <f>Toxin_summarized!F53</f>
        <v>952.79340000000002</v>
      </c>
      <c r="F53" s="22">
        <f>E53/D7</f>
        <v>2.3586690529492724E-3</v>
      </c>
      <c r="G53" s="22">
        <f>E53/D4</f>
        <v>9.7113684008155374E-4</v>
      </c>
      <c r="H53" s="33">
        <f>F53/F50</f>
        <v>0.145858905637299</v>
      </c>
      <c r="I53" s="131"/>
      <c r="J53" s="99" t="str">
        <f>Toxin_summarized!H53</f>
        <v>gi|32469675|sp|P82942</v>
      </c>
      <c r="K53" s="90"/>
    </row>
    <row r="54" spans="1:12" x14ac:dyDescent="0.3">
      <c r="A54" s="90" t="str">
        <f>Toxin_summarized!I54</f>
        <v>NKM_SMP04</v>
      </c>
      <c r="B54" s="5" t="str">
        <f>Toxin_summarized!A54</f>
        <v>CL1005.Contig1_NKM</v>
      </c>
      <c r="C54" s="5" t="str">
        <f>Toxin_summarized!B54</f>
        <v>Hemorrhagic metalloproteinase-disintegrin kaouthiagin</v>
      </c>
      <c r="D54" s="5" t="str">
        <f>Toxin_summarized!C54</f>
        <v>P-III</v>
      </c>
      <c r="E54" s="21">
        <f>Toxin_summarized!F54</f>
        <v>903.94380000000001</v>
      </c>
      <c r="F54" s="22">
        <f>E54/D7</f>
        <v>2.2377403817715009E-3</v>
      </c>
      <c r="G54" s="22">
        <f>E54/D4</f>
        <v>9.2134677417298654E-4</v>
      </c>
      <c r="H54" s="33">
        <f>F54/F50</f>
        <v>0.13838073755089139</v>
      </c>
      <c r="I54" s="131"/>
      <c r="J54" s="90" t="str">
        <f>Toxin_summarized!H54</f>
        <v>gi|32469675|sp|P82942</v>
      </c>
      <c r="K54" s="90"/>
    </row>
    <row r="55" spans="1:12" x14ac:dyDescent="0.3">
      <c r="A55" s="90" t="str">
        <f>Toxin_summarized!I55</f>
        <v>NKM_SMP05</v>
      </c>
      <c r="B55" s="5" t="str">
        <f>Toxin_summarized!A55</f>
        <v>CL5605.Contig1_NKM</v>
      </c>
      <c r="C55" s="5" t="str">
        <f>Toxin_summarized!B55</f>
        <v>Hemorrhagic metalloproteinase-disintegrin kaouthiagin</v>
      </c>
      <c r="D55" s="5" t="str">
        <f>Toxin_summarized!C55</f>
        <v>P-III</v>
      </c>
      <c r="E55" s="21">
        <f>Toxin_summarized!F55</f>
        <v>298.68490000000003</v>
      </c>
      <c r="F55" s="22">
        <f>E55/D7</f>
        <v>7.3940355822495012E-4</v>
      </c>
      <c r="G55" s="22">
        <f>E55/D4</f>
        <v>3.0443526368473467E-4</v>
      </c>
      <c r="H55" s="33">
        <f>F55/F50</f>
        <v>4.5724343435193916E-2</v>
      </c>
      <c r="I55" s="131"/>
      <c r="J55" s="90" t="str">
        <f>Toxin_summarized!H55</f>
        <v>gi|32469675|sp|P82942</v>
      </c>
      <c r="K55" s="90"/>
    </row>
    <row r="56" spans="1:12" x14ac:dyDescent="0.3">
      <c r="A56" s="100" t="str">
        <f>Toxin_summarized!I56</f>
        <v>NKM_SMP06</v>
      </c>
      <c r="B56" s="16" t="str">
        <f>Toxin_summarized!A56</f>
        <v>CL2051.Contig3_NKM</v>
      </c>
      <c r="C56" s="16" t="str">
        <f>Toxin_summarized!B56</f>
        <v xml:space="preserve">carinatease-1 </v>
      </c>
      <c r="D56" s="16" t="str">
        <f>Toxin_summarized!C56</f>
        <v>P-III</v>
      </c>
      <c r="E56" s="40">
        <f>Toxin_summarized!G56</f>
        <v>233.11090000000002</v>
      </c>
      <c r="F56" s="41">
        <f>E56/D7</f>
        <v>5.7707312596324927E-4</v>
      </c>
      <c r="G56" s="41">
        <f>E56/D4</f>
        <v>2.3759881503646759E-4</v>
      </c>
      <c r="H56" s="48">
        <f>F56/F50</f>
        <v>3.5685911306822492E-2</v>
      </c>
      <c r="I56" s="132"/>
      <c r="J56" s="100" t="str">
        <f>Toxin_summarized!H56</f>
        <v>gi|145982754|sp|B5KFV1</v>
      </c>
      <c r="K56" s="100"/>
      <c r="L56" s="42"/>
    </row>
    <row r="58" spans="1:12" x14ac:dyDescent="0.3">
      <c r="A58" s="37"/>
      <c r="B58" s="18"/>
      <c r="C58" s="18"/>
      <c r="D58" s="18"/>
      <c r="F58" s="22"/>
      <c r="G58" s="22"/>
      <c r="H58" s="22"/>
      <c r="I58" s="131"/>
      <c r="K58" s="37"/>
    </row>
    <row r="59" spans="1:12" s="91" customFormat="1" x14ac:dyDescent="0.3">
      <c r="A59" s="115"/>
      <c r="B59" s="125" t="s">
        <v>321</v>
      </c>
      <c r="C59" s="110"/>
      <c r="D59" s="110"/>
      <c r="E59" s="111">
        <f>SUM(E60)</f>
        <v>4192.5722999999998</v>
      </c>
      <c r="F59" s="126">
        <f>E59/D7</f>
        <v>1.0378840298707309E-2</v>
      </c>
      <c r="G59" s="126">
        <f>E59/D4</f>
        <v>4.2732888527937446E-3</v>
      </c>
      <c r="H59" s="127">
        <f>SUM(H60)</f>
        <v>1</v>
      </c>
      <c r="I59" s="130">
        <f>E59/K59</f>
        <v>4192.5722999999998</v>
      </c>
      <c r="J59" s="114"/>
      <c r="K59" s="115">
        <v>1</v>
      </c>
      <c r="L59" s="116">
        <v>1</v>
      </c>
    </row>
    <row r="60" spans="1:12" x14ac:dyDescent="0.3">
      <c r="A60" s="24" t="str">
        <f>Toxin_summarized!I63</f>
        <v>NKM_NGF01</v>
      </c>
      <c r="B60" s="5" t="str">
        <f>Toxin_summarized!A63</f>
        <v>CL1038.Contig1_NKM</v>
      </c>
      <c r="C60" s="5" t="str">
        <f>Toxin_summarized!B63</f>
        <v>nerve growth factor beta chain</v>
      </c>
      <c r="D60" s="5">
        <f>Toxin_summarized!C63</f>
        <v>0</v>
      </c>
      <c r="E60" s="21">
        <f>Toxin_summarized!$F$63</f>
        <v>4192.5722999999998</v>
      </c>
      <c r="F60" s="22">
        <f>E60/D7</f>
        <v>1.0378840298707309E-2</v>
      </c>
      <c r="G60" s="22">
        <f>E60/D4</f>
        <v>4.2732888527937446E-3</v>
      </c>
      <c r="H60" s="33">
        <f>F60/F59</f>
        <v>1</v>
      </c>
      <c r="I60" s="131"/>
      <c r="J60" s="90" t="str">
        <f>Toxin_summarized!H63</f>
        <v>gi|11275218|pir|A59218</v>
      </c>
    </row>
    <row r="61" spans="1:12" x14ac:dyDescent="0.3">
      <c r="E61" s="46"/>
      <c r="F61" s="22"/>
      <c r="G61" s="22"/>
      <c r="H61" s="22"/>
      <c r="I61" s="131"/>
    </row>
    <row r="62" spans="1:12" x14ac:dyDescent="0.3">
      <c r="A62" s="37"/>
      <c r="B62" s="18"/>
      <c r="C62" s="18"/>
      <c r="D62" s="18"/>
      <c r="F62" s="22"/>
      <c r="G62" s="22"/>
      <c r="H62" s="22"/>
      <c r="I62" s="131"/>
      <c r="K62" s="37"/>
    </row>
    <row r="63" spans="1:12" s="91" customFormat="1" x14ac:dyDescent="0.3">
      <c r="A63" s="115"/>
      <c r="B63" s="125" t="s">
        <v>630</v>
      </c>
      <c r="C63" s="110"/>
      <c r="D63" s="110"/>
      <c r="E63" s="111">
        <f>SUM(E64:E65)</f>
        <v>2550.1166999999996</v>
      </c>
      <c r="F63" s="126">
        <f>E63/D7</f>
        <v>6.3128914848687269E-3</v>
      </c>
      <c r="G63" s="126">
        <f>E63/D4</f>
        <v>2.5992122467233705E-3</v>
      </c>
      <c r="H63" s="127">
        <f>SUM(H64:H65)</f>
        <v>1</v>
      </c>
      <c r="I63" s="130">
        <f>E63/K63</f>
        <v>1275.0583499999998</v>
      </c>
      <c r="J63" s="114"/>
      <c r="K63" s="115">
        <v>2</v>
      </c>
      <c r="L63" s="116">
        <v>2</v>
      </c>
    </row>
    <row r="64" spans="1:12" x14ac:dyDescent="0.3">
      <c r="A64" s="90" t="str">
        <f>Toxin_summarized!I69</f>
        <v>NKM_KPI01</v>
      </c>
      <c r="B64" s="5" t="str">
        <f>Toxin_summarized!A69</f>
        <v>CL3495.Contig1_NKM</v>
      </c>
      <c r="C64" s="5" t="str">
        <f>Toxin_summarized!B69</f>
        <v>Protease inhibitor</v>
      </c>
      <c r="D64" s="5">
        <f>Toxin_summarized!C69</f>
        <v>0</v>
      </c>
      <c r="E64" s="21">
        <f>Toxin_summarized!F69</f>
        <v>2463.9400999999998</v>
      </c>
      <c r="F64" s="22">
        <f>E64/D7</f>
        <v>6.0995586894186452E-3</v>
      </c>
      <c r="G64" s="22">
        <f>E64/D4</f>
        <v>2.5113765511644258E-3</v>
      </c>
      <c r="H64" s="33">
        <f>F64/F63</f>
        <v>0.96620680143775384</v>
      </c>
      <c r="I64" s="131"/>
      <c r="J64" s="90" t="str">
        <f>Toxin_summarized!H69</f>
        <v>gi|125050|sp|P20229</v>
      </c>
      <c r="K64" s="90"/>
    </row>
    <row r="65" spans="1:12" x14ac:dyDescent="0.3">
      <c r="A65" s="90" t="str">
        <f>Toxin_summarized!I70</f>
        <v>NKM_KPI02</v>
      </c>
      <c r="B65" s="5" t="str">
        <f>Toxin_summarized!A70</f>
        <v>Unigene777_NKM</v>
      </c>
      <c r="C65" s="5" t="str">
        <f>Toxin_summarized!B70</f>
        <v>Kunitz-type protease inhibitor 1</v>
      </c>
      <c r="D65" s="5">
        <f>Toxin_summarized!C70</f>
        <v>0</v>
      </c>
      <c r="E65" s="21">
        <f>Toxin_summarized!F70</f>
        <v>86.176599999999993</v>
      </c>
      <c r="F65" s="22">
        <f>E65/D7</f>
        <v>2.133327954500821E-4</v>
      </c>
      <c r="G65" s="22">
        <f>E65/D4</f>
        <v>8.7835695558944902E-5</v>
      </c>
      <c r="H65" s="33">
        <f>F65/F63</f>
        <v>3.3793198562246191E-2</v>
      </c>
      <c r="I65" s="131"/>
      <c r="J65" s="99" t="str">
        <f>Toxin_summarized!H70</f>
        <v>gi|565300423|sp|V8N7R6</v>
      </c>
      <c r="K65" s="90"/>
    </row>
    <row r="66" spans="1:12" x14ac:dyDescent="0.3">
      <c r="A66" s="37"/>
      <c r="B66" s="18"/>
      <c r="C66" s="18"/>
      <c r="D66" s="18"/>
      <c r="F66" s="22"/>
      <c r="G66" s="22"/>
      <c r="H66" s="22"/>
      <c r="I66" s="131"/>
      <c r="K66" s="37"/>
    </row>
    <row r="67" spans="1:12" x14ac:dyDescent="0.3">
      <c r="A67" s="37"/>
      <c r="B67" s="18"/>
      <c r="C67" s="18"/>
      <c r="D67" s="18"/>
      <c r="F67" s="22"/>
      <c r="G67" s="22"/>
      <c r="H67" s="22"/>
      <c r="I67" s="131"/>
      <c r="K67" s="37"/>
    </row>
    <row r="68" spans="1:12" s="91" customFormat="1" x14ac:dyDescent="0.3">
      <c r="A68" s="115"/>
      <c r="B68" s="125" t="s">
        <v>664</v>
      </c>
      <c r="C68" s="110"/>
      <c r="D68" s="110"/>
      <c r="E68" s="111">
        <f>SUM(E69:E70)</f>
        <v>2192.9933999999998</v>
      </c>
      <c r="F68" s="126">
        <f>E68/D7</f>
        <v>5.4288218893015052E-3</v>
      </c>
      <c r="G68" s="126">
        <f>E68/D4</f>
        <v>2.2352135109203137E-3</v>
      </c>
      <c r="H68" s="127">
        <f>SUM(H69:H70)</f>
        <v>1</v>
      </c>
      <c r="I68" s="130">
        <f>E68/K68</f>
        <v>1096.4966999999999</v>
      </c>
      <c r="J68" s="114"/>
      <c r="K68" s="115">
        <v>2</v>
      </c>
      <c r="L68" s="116">
        <v>2</v>
      </c>
    </row>
    <row r="69" spans="1:12" x14ac:dyDescent="0.3">
      <c r="A69" s="90" t="str">
        <f>Toxin_summarized!I76</f>
        <v>NKM_NP01</v>
      </c>
      <c r="B69" s="5" t="str">
        <f>Toxin_summarized!A76</f>
        <v>Unigene31072_NKM</v>
      </c>
      <c r="C69" s="5" t="str">
        <f>Toxin_summarized!B76</f>
        <v>Natriuretic peptide Na-NP</v>
      </c>
      <c r="D69" s="5">
        <f>Toxin_summarized!C76</f>
        <v>0</v>
      </c>
      <c r="E69" s="21">
        <f>Toxin_summarized!F76</f>
        <v>2077.3887</v>
      </c>
      <c r="F69" s="22">
        <f>E69/D7</f>
        <v>5.142638936873954E-3</v>
      </c>
      <c r="G69" s="22">
        <f>E69/D4</f>
        <v>2.1173831575020635E-3</v>
      </c>
      <c r="H69" s="33">
        <f>F69/F68</f>
        <v>0.947284519871332</v>
      </c>
      <c r="I69" s="131"/>
      <c r="J69" s="90" t="str">
        <f>Toxin_summarized!H76</f>
        <v>gi|317412168|sp|D9IX97</v>
      </c>
      <c r="K69" s="90"/>
    </row>
    <row r="70" spans="1:12" x14ac:dyDescent="0.3">
      <c r="A70" s="90" t="str">
        <f>Toxin_summarized!I77</f>
        <v>NKM_NP02</v>
      </c>
      <c r="B70" s="5" t="str">
        <f>Toxin_summarized!A77</f>
        <v>CL4576.Contig1_NKM</v>
      </c>
      <c r="C70" s="5" t="str">
        <f>Toxin_summarized!B77</f>
        <v>Natriuretic peptide Na-NP</v>
      </c>
      <c r="D70" s="5">
        <f>Toxin_summarized!C77</f>
        <v>0</v>
      </c>
      <c r="E70" s="21">
        <f>Toxin_summarized!F77</f>
        <v>115.60469999999999</v>
      </c>
      <c r="F70" s="22">
        <f>E70/D7</f>
        <v>2.8618295242755117E-4</v>
      </c>
      <c r="G70" s="22">
        <f>E70/D4</f>
        <v>1.1783035341824995E-4</v>
      </c>
      <c r="H70" s="33">
        <f>F70/F68</f>
        <v>5.271548012866796E-2</v>
      </c>
      <c r="I70" s="131"/>
      <c r="J70" s="90" t="str">
        <f>Toxin_summarized!H77</f>
        <v>gi|317412168|sp|D9IX97</v>
      </c>
      <c r="K70" s="90"/>
    </row>
    <row r="71" spans="1:12" x14ac:dyDescent="0.3">
      <c r="A71" s="37"/>
      <c r="B71" s="18"/>
      <c r="C71" s="18"/>
      <c r="D71" s="18"/>
      <c r="F71" s="22"/>
      <c r="G71" s="22"/>
      <c r="H71" s="22"/>
      <c r="I71" s="131"/>
      <c r="K71" s="37"/>
    </row>
    <row r="72" spans="1:12" x14ac:dyDescent="0.3">
      <c r="A72" s="37"/>
      <c r="B72" s="18"/>
      <c r="C72" s="18"/>
      <c r="F72" s="22"/>
      <c r="G72" s="22"/>
      <c r="H72" s="22"/>
      <c r="I72" s="131"/>
      <c r="K72" s="37"/>
    </row>
    <row r="73" spans="1:12" s="91" customFormat="1" x14ac:dyDescent="0.3">
      <c r="A73" s="115"/>
      <c r="B73" s="125" t="s">
        <v>5</v>
      </c>
      <c r="C73" s="110"/>
      <c r="D73" s="110"/>
      <c r="E73" s="111">
        <f>SUM(E74:E76)</f>
        <v>1485.1075000000001</v>
      </c>
      <c r="F73" s="126">
        <f>E73/D7</f>
        <v>3.6764288045581148E-3</v>
      </c>
      <c r="G73" s="126">
        <f>E73/D4</f>
        <v>1.513699197256631E-3</v>
      </c>
      <c r="H73" s="127">
        <f>SUM(H74:H76)</f>
        <v>1</v>
      </c>
      <c r="I73" s="130">
        <f>E73/K73</f>
        <v>495.03583333333336</v>
      </c>
      <c r="J73" s="114"/>
      <c r="K73" s="115">
        <v>3</v>
      </c>
      <c r="L73" s="116">
        <v>3</v>
      </c>
    </row>
    <row r="74" spans="1:12" x14ac:dyDescent="0.3">
      <c r="A74" s="90" t="str">
        <f>Toxin_summarized!I83</f>
        <v>NKM_NEP01</v>
      </c>
      <c r="B74" s="5" t="str">
        <f>Toxin_summarized!A83</f>
        <v>Unigene27155_NKM</v>
      </c>
      <c r="C74" s="5" t="str">
        <f>Toxin_summarized!B83</f>
        <v>neprilysin-like</v>
      </c>
      <c r="D74" s="5">
        <f>Toxin_summarized!C83</f>
        <v>0</v>
      </c>
      <c r="E74" s="21">
        <f>Toxin_summarized!F83</f>
        <v>639.15530000000001</v>
      </c>
      <c r="F74" s="22">
        <f>E74/D7</f>
        <v>1.582248393133819E-3</v>
      </c>
      <c r="G74" s="22">
        <f>E74/D4</f>
        <v>6.514604932857191E-4</v>
      </c>
      <c r="H74" s="33">
        <f>F74/F73</f>
        <v>0.4303764542297443</v>
      </c>
      <c r="I74" s="131"/>
      <c r="J74" s="99" t="str">
        <f>Toxin_summarized!H83</f>
        <v>gi|602662603|XP_007436944</v>
      </c>
      <c r="K74" s="90"/>
    </row>
    <row r="75" spans="1:12" x14ac:dyDescent="0.3">
      <c r="A75" s="90" t="str">
        <f>Toxin_summarized!I84</f>
        <v>NKM_NEP02</v>
      </c>
      <c r="B75" s="5" t="str">
        <f>Toxin_summarized!A84</f>
        <v>Unigene27154_NKM</v>
      </c>
      <c r="C75" s="5" t="str">
        <f>Toxin_summarized!B84</f>
        <v>neprilysin-like</v>
      </c>
      <c r="D75" s="5">
        <f>Toxin_summarized!C84</f>
        <v>0</v>
      </c>
      <c r="E75" s="21">
        <f>Toxin_summarized!F84</f>
        <v>423.47590000000002</v>
      </c>
      <c r="F75" s="22">
        <f>E75/D7</f>
        <v>1.0483274758198795E-3</v>
      </c>
      <c r="G75" s="22">
        <f>E75/D4</f>
        <v>4.3162877427225258E-4</v>
      </c>
      <c r="H75" s="33">
        <f>F75/F73</f>
        <v>0.28514831417927655</v>
      </c>
      <c r="I75" s="131"/>
      <c r="J75" s="99" t="str">
        <f>Toxin_summarized!H84</f>
        <v>gi|602662603|XP_007436944</v>
      </c>
      <c r="K75" s="90"/>
    </row>
    <row r="76" spans="1:12" x14ac:dyDescent="0.3">
      <c r="A76" s="90" t="str">
        <f>Toxin_summarized!I85</f>
        <v>NKM_NEP03</v>
      </c>
      <c r="B76" s="5" t="str">
        <f>Toxin_summarized!A85</f>
        <v>Unigene27153_NKM</v>
      </c>
      <c r="C76" s="5" t="str">
        <f>Toxin_summarized!B85</f>
        <v>neprilysin-like</v>
      </c>
      <c r="D76" s="5">
        <f>Toxin_summarized!C85</f>
        <v>0</v>
      </c>
      <c r="E76" s="21">
        <f>Toxin_summarized!F85</f>
        <v>422.47629999999998</v>
      </c>
      <c r="F76" s="22">
        <f>E76/D7</f>
        <v>1.0458529356044161E-3</v>
      </c>
      <c r="G76" s="22">
        <f>E76/D4</f>
        <v>4.3060992969865924E-4</v>
      </c>
      <c r="H76" s="33">
        <f>F76/F73</f>
        <v>0.28447523159097909</v>
      </c>
      <c r="I76" s="131"/>
      <c r="J76" s="99" t="str">
        <f>Toxin_summarized!H85</f>
        <v>gi|602662603|XP_007436944</v>
      </c>
      <c r="K76" s="90"/>
    </row>
    <row r="77" spans="1:12" x14ac:dyDescent="0.3">
      <c r="A77" s="37"/>
      <c r="B77" s="18"/>
      <c r="C77" s="18"/>
      <c r="F77" s="22"/>
      <c r="G77" s="22"/>
      <c r="H77" s="22"/>
      <c r="I77" s="131"/>
      <c r="K77" s="37"/>
    </row>
    <row r="79" spans="1:12" s="91" customFormat="1" x14ac:dyDescent="0.3">
      <c r="A79" s="115"/>
      <c r="B79" s="125" t="s">
        <v>625</v>
      </c>
      <c r="C79" s="110"/>
      <c r="D79" s="110"/>
      <c r="E79" s="111">
        <f>SUM(E80:E83)</f>
        <v>1238.3831</v>
      </c>
      <c r="F79" s="126">
        <f>E79/D7</f>
        <v>3.0656550451182638E-3</v>
      </c>
      <c r="G79" s="126">
        <f>E79/D4</f>
        <v>1.2622247913812153E-3</v>
      </c>
      <c r="H79" s="127">
        <f>SUM(H80:H83)</f>
        <v>1</v>
      </c>
      <c r="I79" s="130">
        <f>E79/K79</f>
        <v>309.595775</v>
      </c>
      <c r="J79" s="114"/>
      <c r="K79" s="115">
        <v>4</v>
      </c>
      <c r="L79" s="116">
        <v>4</v>
      </c>
    </row>
    <row r="80" spans="1:12" x14ac:dyDescent="0.3">
      <c r="A80" s="90" t="str">
        <f>Toxin_summarized!I91</f>
        <v>NKM_SCL01</v>
      </c>
      <c r="B80" s="5" t="str">
        <f>Toxin_summarized!A91</f>
        <v>Unigene514_NKM</v>
      </c>
      <c r="C80" s="5" t="str">
        <f>Toxin_summarized!B91</f>
        <v>C-type lectin BFL-1</v>
      </c>
      <c r="D80" s="5">
        <f>Toxin_summarized!C91</f>
        <v>0</v>
      </c>
      <c r="E80" s="21">
        <f>Toxin_summarized!F91</f>
        <v>1153.9277999999999</v>
      </c>
      <c r="F80" s="22">
        <f>E80/D7</f>
        <v>2.8565833801932686E-3</v>
      </c>
      <c r="G80" s="22">
        <f>E80/D4</f>
        <v>1.1761435347623723E-3</v>
      </c>
      <c r="H80" s="33">
        <f>F80/F79</f>
        <v>0.93180196015271843</v>
      </c>
      <c r="I80" s="131"/>
      <c r="J80" s="90" t="str">
        <f>Toxin_summarized!H91</f>
        <v>gi|75570172|sp|Q90WI8</v>
      </c>
      <c r="K80" s="90"/>
    </row>
    <row r="81" spans="1:12" x14ac:dyDescent="0.3">
      <c r="A81" s="90" t="str">
        <f>Toxin_summarized!I92</f>
        <v>NKM_SCL02</v>
      </c>
      <c r="B81" s="5" t="str">
        <f>Toxin_summarized!A92</f>
        <v>Unigene821_NKM</v>
      </c>
      <c r="C81" s="5" t="str">
        <f>Toxin_summarized!B92</f>
        <v>C-type lectin BFL-2</v>
      </c>
      <c r="D81" s="5">
        <f>Toxin_summarized!C92</f>
        <v>0</v>
      </c>
      <c r="E81" s="21">
        <f>Toxin_summarized!F92</f>
        <v>64.293300000000002</v>
      </c>
      <c r="F81" s="22">
        <f>E81/D7</f>
        <v>1.5916002044302936E-4</v>
      </c>
      <c r="G81" s="22">
        <f>E81/D4</f>
        <v>6.5531092260310956E-5</v>
      </c>
      <c r="H81" s="33">
        <f>F81/F79</f>
        <v>5.1917132913070277E-2</v>
      </c>
      <c r="I81" s="131"/>
      <c r="J81" s="90" t="str">
        <f>Toxin_summarized!H92</f>
        <v>gi|75570171|sp|Q90WI7</v>
      </c>
      <c r="K81" s="90"/>
    </row>
    <row r="82" spans="1:12" x14ac:dyDescent="0.3">
      <c r="A82" s="90" t="str">
        <f>Toxin_summarized!I93</f>
        <v>NKM_SCL03</v>
      </c>
      <c r="B82" s="5" t="str">
        <f>Toxin_summarized!A93</f>
        <v>Unigene7575_NKM</v>
      </c>
      <c r="C82" s="5" t="str">
        <f>Toxin_summarized!B93</f>
        <v xml:space="preserve">venom C-type lectin mannose binding isoform 2 variant 1 </v>
      </c>
      <c r="D82" s="5">
        <f>Toxin_summarized!C93</f>
        <v>0</v>
      </c>
      <c r="E82" s="21">
        <f>Toxin_summarized!F93</f>
        <v>10.140499999999999</v>
      </c>
      <c r="F82" s="22">
        <f>E82/D7</f>
        <v>2.5103116301427039E-5</v>
      </c>
      <c r="G82" s="22">
        <f>E82/D4</f>
        <v>1.033572768959881E-5</v>
      </c>
      <c r="H82" s="33">
        <f>F82/F79</f>
        <v>8.1884999884123087E-3</v>
      </c>
      <c r="I82" s="131"/>
      <c r="J82" s="90" t="str">
        <f>Toxin_summarized!H93</f>
        <v>gi|145699639|sp|D2YVL4</v>
      </c>
      <c r="K82" s="90"/>
    </row>
    <row r="83" spans="1:12" x14ac:dyDescent="0.3">
      <c r="A83" s="90" t="str">
        <f>Toxin_summarized!I94</f>
        <v>NKM_SCL04</v>
      </c>
      <c r="B83" s="5" t="str">
        <f>Toxin_summarized!A94</f>
        <v>Unigene7574_NKM</v>
      </c>
      <c r="C83" s="5" t="str">
        <f>Toxin_summarized!B94</f>
        <v xml:space="preserve">C-type lectin isoform 3 </v>
      </c>
      <c r="D83" s="5">
        <f>Toxin_summarized!C94</f>
        <v>0</v>
      </c>
      <c r="E83" s="21">
        <f>Toxin_summarized!F94</f>
        <v>10.0215</v>
      </c>
      <c r="F83" s="22">
        <f>E83/D7</f>
        <v>2.4808528180538542E-5</v>
      </c>
      <c r="G83" s="22">
        <f>E83/D4</f>
        <v>1.021443666893294E-5</v>
      </c>
      <c r="H83" s="33">
        <f>F83/F79</f>
        <v>8.0924069457989217E-3</v>
      </c>
      <c r="I83" s="131"/>
      <c r="J83" s="90" t="str">
        <f>Toxin_summarized!H94</f>
        <v>gi|262479390|sp|H8PG91</v>
      </c>
      <c r="K83" s="90"/>
    </row>
    <row r="84" spans="1:12" x14ac:dyDescent="0.3">
      <c r="B84" s="18"/>
      <c r="C84" s="18"/>
      <c r="D84" s="18"/>
      <c r="F84" s="22"/>
      <c r="G84" s="22"/>
      <c r="H84" s="22"/>
      <c r="I84" s="131"/>
    </row>
    <row r="85" spans="1:12" x14ac:dyDescent="0.3">
      <c r="A85" s="37"/>
      <c r="B85" s="18"/>
      <c r="C85" s="18"/>
      <c r="D85" s="18"/>
      <c r="F85" s="22"/>
      <c r="G85" s="22"/>
      <c r="H85" s="22"/>
      <c r="I85" s="131"/>
      <c r="K85" s="37"/>
    </row>
    <row r="86" spans="1:12" s="91" customFormat="1" x14ac:dyDescent="0.3">
      <c r="A86" s="115"/>
      <c r="B86" s="125" t="s">
        <v>6</v>
      </c>
      <c r="C86" s="110"/>
      <c r="D86" s="110"/>
      <c r="E86" s="111">
        <f>SUM(E87:E90)</f>
        <v>752.65210000000002</v>
      </c>
      <c r="F86" s="126">
        <f>E86/D7</f>
        <v>1.8632131749729596E-3</v>
      </c>
      <c r="G86" s="126">
        <f>E86/D4</f>
        <v>7.6714236483454393E-4</v>
      </c>
      <c r="H86" s="127">
        <f>SUM(H87:H90)</f>
        <v>0.99999999999999989</v>
      </c>
      <c r="I86" s="130">
        <f>E86/K86</f>
        <v>188.163025</v>
      </c>
      <c r="J86" s="114"/>
      <c r="K86" s="115">
        <v>4</v>
      </c>
      <c r="L86" s="116">
        <v>4</v>
      </c>
    </row>
    <row r="87" spans="1:12" x14ac:dyDescent="0.3">
      <c r="A87" s="90" t="str">
        <f>Toxin_summarized!I100</f>
        <v>NKM_CYS01</v>
      </c>
      <c r="B87" s="5" t="str">
        <f>Toxin_summarized!A100</f>
        <v>Unigene864_NKM</v>
      </c>
      <c r="C87" s="5" t="str">
        <f>Toxin_summarized!B100</f>
        <v>hypothetical protein L345_15265</v>
      </c>
      <c r="D87" s="5">
        <f>Toxin_summarized!C100</f>
        <v>0</v>
      </c>
      <c r="E87" s="21">
        <f>Toxin_summarized!F100</f>
        <v>583.14520000000005</v>
      </c>
      <c r="F87" s="22">
        <f>E87/D7</f>
        <v>1.4435936863289713E-3</v>
      </c>
      <c r="G87" s="22">
        <f>E87/D4</f>
        <v>5.9437207146557241E-4</v>
      </c>
      <c r="H87" s="33">
        <f>F87/F86</f>
        <v>0.77478718255087575</v>
      </c>
      <c r="I87" s="131"/>
      <c r="J87" s="99" t="str">
        <f>Toxin_summarized!H100</f>
        <v>gi|565302450|sp|V8NBS6</v>
      </c>
      <c r="K87" s="90"/>
    </row>
    <row r="88" spans="1:12" x14ac:dyDescent="0.3">
      <c r="A88" s="90" t="str">
        <f>Toxin_summarized!I101</f>
        <v>NKM_CYS02</v>
      </c>
      <c r="B88" s="5" t="str">
        <f>Toxin_summarized!A101</f>
        <v>Unigene14260_NKM</v>
      </c>
      <c r="C88" s="5" t="str">
        <f>Toxin_summarized!B101</f>
        <v>cystatin</v>
      </c>
      <c r="D88" s="5">
        <f>Toxin_summarized!C101</f>
        <v>0</v>
      </c>
      <c r="E88" s="21">
        <f>Toxin_summarized!F101</f>
        <v>88.226200000000006</v>
      </c>
      <c r="F88" s="22">
        <f>E88/D7</f>
        <v>2.1840664261456167E-4</v>
      </c>
      <c r="G88" s="22">
        <f>E88/D4</f>
        <v>8.992475502076649E-5</v>
      </c>
      <c r="H88" s="33">
        <f>F88/F86</f>
        <v>0.117220426276629</v>
      </c>
      <c r="I88" s="131"/>
      <c r="J88" s="99" t="str">
        <f>Toxin_summarized!H101</f>
        <v>gi|239618555|sp|E3P6P4</v>
      </c>
      <c r="K88" s="90"/>
    </row>
    <row r="89" spans="1:12" x14ac:dyDescent="0.3">
      <c r="A89" s="90" t="str">
        <f>Toxin_summarized!I102</f>
        <v>NKM_CYS03</v>
      </c>
      <c r="B89" s="5" t="str">
        <f>Toxin_summarized!A102</f>
        <v>Unigene13582_NKM</v>
      </c>
      <c r="C89" s="5" t="str">
        <f>Toxin_summarized!B102</f>
        <v>Cystatin-C</v>
      </c>
      <c r="D89" s="5">
        <f>Toxin_summarized!C102</f>
        <v>0</v>
      </c>
      <c r="E89" s="21">
        <f>Toxin_summarized!F102</f>
        <v>62.77</v>
      </c>
      <c r="F89" s="22">
        <f>E89/D7</f>
        <v>1.5538904494261381E-4</v>
      </c>
      <c r="G89" s="22">
        <f>E89/D4</f>
        <v>6.3978465270560363E-5</v>
      </c>
      <c r="H89" s="33">
        <f>F89/F86</f>
        <v>8.3398425381394664E-2</v>
      </c>
      <c r="I89" s="131"/>
      <c r="J89" s="99" t="str">
        <f>Toxin_summarized!H102</f>
        <v>gi|565314548|sp|V8NX38</v>
      </c>
      <c r="K89" s="90"/>
    </row>
    <row r="90" spans="1:12" x14ac:dyDescent="0.3">
      <c r="A90" s="90" t="str">
        <f>Toxin_summarized!I103</f>
        <v>NKM_CYS04</v>
      </c>
      <c r="B90" s="5" t="str">
        <f>Toxin_summarized!A103</f>
        <v>Unigene20695_NKM</v>
      </c>
      <c r="C90" s="5" t="str">
        <f>Toxin_summarized!B103</f>
        <v>hypothetical protein L345_15526</v>
      </c>
      <c r="D90" s="5">
        <f>Toxin_summarized!C103</f>
        <v>0</v>
      </c>
      <c r="E90" s="21">
        <f>Toxin_summarized!F103</f>
        <v>18.5107</v>
      </c>
      <c r="F90" s="22">
        <f>E90/D7</f>
        <v>4.5823801086812836E-5</v>
      </c>
      <c r="G90" s="22">
        <f>E90/D4</f>
        <v>1.8867073077644763E-5</v>
      </c>
      <c r="H90" s="33">
        <f>F90/F86</f>
        <v>2.4593965791100562E-2</v>
      </c>
      <c r="I90" s="131"/>
      <c r="J90" s="99" t="str">
        <f>Toxin_summarized!H103</f>
        <v>gi|565301856|sp|V8NB07</v>
      </c>
      <c r="K90" s="90"/>
    </row>
    <row r="91" spans="1:12" x14ac:dyDescent="0.3">
      <c r="A91" s="37"/>
      <c r="B91" s="18"/>
      <c r="C91" s="18"/>
      <c r="D91" s="18"/>
      <c r="F91" s="22"/>
      <c r="G91" s="22"/>
      <c r="H91" s="22"/>
      <c r="I91" s="131"/>
      <c r="K91" s="37"/>
    </row>
    <row r="92" spans="1:12" s="91" customFormat="1" x14ac:dyDescent="0.3">
      <c r="A92" s="115"/>
      <c r="B92" s="125" t="s">
        <v>322</v>
      </c>
      <c r="C92" s="110"/>
      <c r="D92" s="110"/>
      <c r="E92" s="111">
        <f>SUM(E93)</f>
        <v>480.18209999999999</v>
      </c>
      <c r="F92" s="126">
        <f>E92/D7</f>
        <v>1.1887053993554035E-3</v>
      </c>
      <c r="G92" s="126">
        <f>E92/D4</f>
        <v>4.8942669760068094E-4</v>
      </c>
      <c r="H92" s="127">
        <f>SUM(H93)</f>
        <v>1</v>
      </c>
      <c r="I92" s="130">
        <f>E92/K92</f>
        <v>480.18209999999999</v>
      </c>
      <c r="J92" s="114"/>
      <c r="K92" s="115">
        <v>1</v>
      </c>
      <c r="L92" s="116">
        <v>1</v>
      </c>
    </row>
    <row r="93" spans="1:12" x14ac:dyDescent="0.3">
      <c r="A93" s="90" t="str">
        <f>Toxin_summarized!I109</f>
        <v>NKM_LAO01</v>
      </c>
      <c r="B93" s="5" t="str">
        <f>Toxin_summarized!A109</f>
        <v>CL817.Contig1_NKM</v>
      </c>
      <c r="C93" s="5" t="str">
        <f>Toxin_summarized!B109</f>
        <v>L-amino-acid oxidase</v>
      </c>
      <c r="D93" s="5">
        <f>Toxin_summarized!C109</f>
        <v>0</v>
      </c>
      <c r="E93" s="21">
        <f>Toxin_summarized!$F$109</f>
        <v>480.18209999999999</v>
      </c>
      <c r="F93" s="22">
        <f>E93/D7</f>
        <v>1.1887053993554035E-3</v>
      </c>
      <c r="G93" s="22">
        <f>E93/D4</f>
        <v>4.8942669760068094E-4</v>
      </c>
      <c r="H93" s="33">
        <f>F93/F92</f>
        <v>1</v>
      </c>
      <c r="I93" s="131"/>
      <c r="J93" s="90" t="str">
        <f>Toxin_summarized!H109</f>
        <v>gi|347602454|sp|A8QL58</v>
      </c>
      <c r="K93" s="90"/>
    </row>
    <row r="94" spans="1:12" x14ac:dyDescent="0.3">
      <c r="A94" s="37"/>
      <c r="B94" s="18"/>
      <c r="C94" s="18"/>
      <c r="D94" s="18"/>
      <c r="F94" s="22"/>
      <c r="G94" s="22"/>
      <c r="H94" s="22"/>
      <c r="I94" s="131"/>
      <c r="K94" s="37"/>
    </row>
    <row r="95" spans="1:12" x14ac:dyDescent="0.3">
      <c r="A95" s="37"/>
      <c r="F95" s="22"/>
      <c r="G95" s="22"/>
      <c r="H95" s="22"/>
      <c r="I95" s="131"/>
      <c r="K95" s="37"/>
    </row>
    <row r="96" spans="1:12" s="91" customFormat="1" x14ac:dyDescent="0.3">
      <c r="A96" s="115"/>
      <c r="B96" s="125" t="s">
        <v>2</v>
      </c>
      <c r="C96" s="110"/>
      <c r="D96" s="110"/>
      <c r="E96" s="111">
        <f>SUM(E97)</f>
        <v>474.85219999999998</v>
      </c>
      <c r="F96" s="126">
        <f>E96/D7</f>
        <v>1.1755110697291547E-3</v>
      </c>
      <c r="G96" s="126">
        <f>E96/D4</f>
        <v>4.8399418490280679E-4</v>
      </c>
      <c r="H96" s="127">
        <f>SUM(H97)</f>
        <v>1</v>
      </c>
      <c r="I96" s="130">
        <f>E96/K96</f>
        <v>474.85219999999998</v>
      </c>
      <c r="J96" s="114"/>
      <c r="K96" s="115">
        <v>1</v>
      </c>
      <c r="L96" s="116">
        <v>1</v>
      </c>
    </row>
    <row r="97" spans="1:12" x14ac:dyDescent="0.3">
      <c r="A97" s="90" t="str">
        <f>Toxin_summarized!I115</f>
        <v>NKM_VES01</v>
      </c>
      <c r="B97" s="5" t="str">
        <f>Toxin_summarized!A115</f>
        <v>Unigene28525_NKM</v>
      </c>
      <c r="C97" s="5" t="str">
        <f>Toxin_summarized!B115</f>
        <v>Thaicobrin</v>
      </c>
      <c r="D97" s="5">
        <f>Toxin_summarized!C115</f>
        <v>0</v>
      </c>
      <c r="E97" s="21">
        <f>Toxin_summarized!$F$115</f>
        <v>474.85219999999998</v>
      </c>
      <c r="F97" s="22">
        <f>E97/D7</f>
        <v>1.1755110697291547E-3</v>
      </c>
      <c r="G97" s="22">
        <f>E97/D4</f>
        <v>4.8399418490280679E-4</v>
      </c>
      <c r="H97" s="33">
        <f>F97/F96</f>
        <v>1</v>
      </c>
      <c r="I97" s="131"/>
      <c r="J97" s="90" t="str">
        <f>Toxin_summarized!H115</f>
        <v>gi|32363235|sp|P82885</v>
      </c>
      <c r="K97" s="90"/>
    </row>
    <row r="98" spans="1:12" x14ac:dyDescent="0.3">
      <c r="A98" s="37"/>
      <c r="B98" s="18"/>
      <c r="C98" s="18"/>
      <c r="D98" s="18"/>
      <c r="F98" s="22"/>
      <c r="G98" s="22"/>
      <c r="H98" s="22"/>
      <c r="I98" s="131"/>
      <c r="K98" s="37"/>
    </row>
    <row r="99" spans="1:12" x14ac:dyDescent="0.3">
      <c r="F99" s="22"/>
      <c r="G99" s="22"/>
      <c r="H99" s="22"/>
      <c r="I99" s="131"/>
    </row>
    <row r="100" spans="1:12" s="91" customFormat="1" x14ac:dyDescent="0.3">
      <c r="A100" s="115"/>
      <c r="B100" s="125" t="s">
        <v>325</v>
      </c>
      <c r="C100" s="110"/>
      <c r="D100" s="110"/>
      <c r="E100" s="111">
        <f>SUM(E101:E102)</f>
        <v>464.50139999999999</v>
      </c>
      <c r="F100" s="126">
        <f>E100/D7</f>
        <v>1.1498873493787961E-3</v>
      </c>
      <c r="G100" s="126">
        <f>E100/D4</f>
        <v>4.7344410845987997E-4</v>
      </c>
      <c r="H100" s="127">
        <f>SUM(H101:H102)</f>
        <v>1.0000000000000002</v>
      </c>
      <c r="I100" s="130">
        <f>E100/K100</f>
        <v>232.25069999999999</v>
      </c>
      <c r="J100" s="114"/>
      <c r="K100" s="115">
        <v>2</v>
      </c>
      <c r="L100" s="116">
        <v>2</v>
      </c>
    </row>
    <row r="101" spans="1:12" x14ac:dyDescent="0.3">
      <c r="A101" s="90" t="str">
        <f>Toxin_summarized!I121</f>
        <v>NKM_PDE01</v>
      </c>
      <c r="B101" s="5" t="str">
        <f>Toxin_summarized!A121</f>
        <v>CL196.Contig5_NKM</v>
      </c>
      <c r="C101" s="5" t="str">
        <f>Toxin_summarized!B121</f>
        <v>phosphodiesterase</v>
      </c>
      <c r="D101" s="5">
        <f>Toxin_summarized!C121</f>
        <v>0</v>
      </c>
      <c r="E101" s="21">
        <f>Toxin_summarized!F121</f>
        <v>428.25740000000002</v>
      </c>
      <c r="F101" s="22">
        <f>E101/D7</f>
        <v>1.0601642245596137E-3</v>
      </c>
      <c r="G101" s="22">
        <f>E101/D4</f>
        <v>4.3650232902278917E-4</v>
      </c>
      <c r="H101" s="33">
        <f>F101/F100</f>
        <v>0.92197224809225564</v>
      </c>
      <c r="I101" s="131"/>
      <c r="J101" s="99" t="str">
        <f>Toxin_summarized!H121</f>
        <v>gi|537444868|sp|U3FAB3</v>
      </c>
      <c r="K101" s="90"/>
    </row>
    <row r="102" spans="1:12" x14ac:dyDescent="0.3">
      <c r="A102" s="90" t="str">
        <f>Toxin_summarized!I122</f>
        <v>NKM_PDE02</v>
      </c>
      <c r="B102" s="5" t="str">
        <f>Toxin_summarized!A122</f>
        <v>Unigene30820_NKM</v>
      </c>
      <c r="C102" s="5" t="str">
        <f>Toxin_summarized!B122</f>
        <v>phosphodiesterase</v>
      </c>
      <c r="D102" s="5">
        <f>Toxin_summarized!C122</f>
        <v>0</v>
      </c>
      <c r="E102" s="21">
        <f>Toxin_summarized!F122</f>
        <v>36.244</v>
      </c>
      <c r="F102" s="22">
        <f>E102/D7</f>
        <v>8.9723124819182654E-5</v>
      </c>
      <c r="G102" s="22">
        <f>E102/D4</f>
        <v>3.6941779437090802E-5</v>
      </c>
      <c r="H102" s="33">
        <f>F102/F100</f>
        <v>7.8027751907744525E-2</v>
      </c>
      <c r="I102" s="131"/>
      <c r="J102" s="99" t="str">
        <f>Toxin_summarized!H122</f>
        <v>gi|537444868|sp|U3FAB3</v>
      </c>
      <c r="K102" s="90"/>
    </row>
    <row r="103" spans="1:12" x14ac:dyDescent="0.3">
      <c r="F103" s="22"/>
      <c r="G103" s="22"/>
      <c r="H103" s="22"/>
      <c r="I103" s="131"/>
    </row>
    <row r="104" spans="1:12" x14ac:dyDescent="0.3">
      <c r="A104" s="37"/>
      <c r="B104" s="18"/>
      <c r="C104" s="18"/>
      <c r="D104" s="18"/>
      <c r="F104" s="22"/>
      <c r="G104" s="22"/>
      <c r="H104" s="22"/>
      <c r="I104" s="131"/>
      <c r="K104" s="37"/>
    </row>
    <row r="105" spans="1:12" s="91" customFormat="1" x14ac:dyDescent="0.3">
      <c r="A105" s="115"/>
      <c r="B105" s="125" t="s">
        <v>646</v>
      </c>
      <c r="C105" s="110"/>
      <c r="D105" s="110"/>
      <c r="E105" s="111">
        <f>SUM(E106:E107)</f>
        <v>99.753199999999993</v>
      </c>
      <c r="F105" s="126">
        <f>E105/D7</f>
        <v>2.469420818539038E-4</v>
      </c>
      <c r="G105" s="126">
        <f>E105/D4</f>
        <v>1.0167367598896386E-4</v>
      </c>
      <c r="H105" s="127">
        <f>SUM(H106:H107)</f>
        <v>1.0000000000000002</v>
      </c>
      <c r="I105" s="130">
        <f>E105/K105</f>
        <v>49.876599999999996</v>
      </c>
      <c r="J105" s="114"/>
      <c r="K105" s="115">
        <v>2</v>
      </c>
      <c r="L105" s="116">
        <v>2</v>
      </c>
    </row>
    <row r="106" spans="1:12" s="5" customFormat="1" x14ac:dyDescent="0.3">
      <c r="A106" s="90" t="str">
        <f>Toxin_summarized!I128</f>
        <v>NKM_AP01</v>
      </c>
      <c r="B106" s="5" t="str">
        <f>Toxin_summarized!A128</f>
        <v>Unigene30142_NKM</v>
      </c>
      <c r="C106" s="5" t="str">
        <f>Toxin_summarized!B128</f>
        <v xml:space="preserve">aminopeptidase N </v>
      </c>
      <c r="D106" s="5">
        <f>Toxin_summarized!C128</f>
        <v>0</v>
      </c>
      <c r="E106" s="5">
        <f>Toxin_summarized!F128</f>
        <v>83.985299999999995</v>
      </c>
      <c r="F106" s="22">
        <f>E106/D7</f>
        <v>2.0790816562400675E-4</v>
      </c>
      <c r="G106" s="22">
        <f>E106/D4</f>
        <v>8.5602208049826239E-5</v>
      </c>
      <c r="H106" s="33">
        <f>F106/F105</f>
        <v>0.84193088542522965</v>
      </c>
      <c r="I106" s="133"/>
      <c r="J106" s="90" t="str">
        <f>Toxin_summarized!H128</f>
        <v>gi|211926750|sp|B6EWW5</v>
      </c>
      <c r="K106" s="90"/>
    </row>
    <row r="107" spans="1:12" s="5" customFormat="1" x14ac:dyDescent="0.3">
      <c r="A107" s="90" t="str">
        <f>Toxin_summarized!I129</f>
        <v>NKM_AP02</v>
      </c>
      <c r="B107" s="5" t="str">
        <f>Toxin_summarized!A129</f>
        <v>Unigene23800_NKM</v>
      </c>
      <c r="C107" s="5" t="str">
        <f>Toxin_summarized!B129</f>
        <v xml:space="preserve">aminopeptidase B </v>
      </c>
      <c r="D107" s="5">
        <f>Toxin_summarized!C129</f>
        <v>0</v>
      </c>
      <c r="E107" s="5">
        <f>Toxin_summarized!F129</f>
        <v>15.767899999999999</v>
      </c>
      <c r="F107" s="22">
        <f>E107/D7</f>
        <v>3.9033916229897091E-5</v>
      </c>
      <c r="G107" s="22">
        <f>E107/D4</f>
        <v>1.6071467939137623E-5</v>
      </c>
      <c r="H107" s="33">
        <f>F107/F105</f>
        <v>0.15806911457477058</v>
      </c>
      <c r="I107" s="133"/>
      <c r="J107" s="99" t="str">
        <f>Toxin_summarized!H129</f>
        <v>gi|565300811|sp|V8N861</v>
      </c>
      <c r="K107" s="90"/>
    </row>
    <row r="108" spans="1:12" s="5" customFormat="1" x14ac:dyDescent="0.3">
      <c r="A108" s="90"/>
      <c r="I108" s="133"/>
      <c r="J108" s="90"/>
      <c r="K108" s="90"/>
    </row>
    <row r="110" spans="1:12" s="91" customFormat="1" x14ac:dyDescent="0.3">
      <c r="A110" s="115"/>
      <c r="B110" s="125" t="s">
        <v>632</v>
      </c>
      <c r="C110" s="110"/>
      <c r="D110" s="110"/>
      <c r="E110" s="111">
        <f>SUM(E111:E111)</f>
        <v>122.0057</v>
      </c>
      <c r="F110" s="126">
        <f>E110/D7</f>
        <v>3.0202882269483926E-4</v>
      </c>
      <c r="G110" s="126">
        <f>E110/D4</f>
        <v>1.2435458722734438E-4</v>
      </c>
      <c r="H110" s="127">
        <f>SUM(H111:H111)</f>
        <v>1</v>
      </c>
      <c r="I110" s="130">
        <f>E110/K110</f>
        <v>122.0057</v>
      </c>
      <c r="J110" s="114"/>
      <c r="K110" s="115">
        <v>1</v>
      </c>
      <c r="L110" s="116">
        <v>1</v>
      </c>
    </row>
    <row r="111" spans="1:12" x14ac:dyDescent="0.3">
      <c r="A111" s="90" t="str">
        <f>Toxin_summarized!I135</f>
        <v>NKM_SSP01</v>
      </c>
      <c r="B111" s="5" t="str">
        <f>Toxin_summarized!A135</f>
        <v>CL861.Contig1_NKM</v>
      </c>
      <c r="C111" s="5" t="str">
        <f>Toxin_summarized!B135</f>
        <v>Serine protease harobin</v>
      </c>
      <c r="D111" s="5">
        <f>Toxin_summarized!C135</f>
        <v>0</v>
      </c>
      <c r="E111" s="21">
        <f>Toxin_summarized!F135</f>
        <v>122.0057</v>
      </c>
      <c r="F111" s="22">
        <f>E111/D7</f>
        <v>3.0202882269483926E-4</v>
      </c>
      <c r="G111" s="22">
        <f>E111/D4</f>
        <v>1.2435458722734438E-4</v>
      </c>
      <c r="H111" s="33">
        <f>F111/F110</f>
        <v>1</v>
      </c>
      <c r="I111" s="131"/>
      <c r="J111" s="90" t="str">
        <f>Toxin_summarized!H135</f>
        <v>gi|82232159|sp|Q5MCS0</v>
      </c>
      <c r="K111" s="90"/>
    </row>
    <row r="112" spans="1:12" x14ac:dyDescent="0.3">
      <c r="F112" s="22"/>
      <c r="G112" s="22"/>
      <c r="H112" s="22"/>
      <c r="I112" s="131"/>
    </row>
    <row r="113" spans="1:12" x14ac:dyDescent="0.3">
      <c r="A113" s="37"/>
      <c r="B113" s="18"/>
      <c r="C113" s="18"/>
      <c r="D113" s="18"/>
      <c r="F113" s="22"/>
      <c r="G113" s="22"/>
      <c r="H113" s="22"/>
      <c r="I113" s="131"/>
      <c r="K113" s="37"/>
    </row>
    <row r="114" spans="1:12" s="91" customFormat="1" x14ac:dyDescent="0.3">
      <c r="A114" s="115"/>
      <c r="B114" s="125" t="s">
        <v>633</v>
      </c>
      <c r="C114" s="110"/>
      <c r="D114" s="110"/>
      <c r="E114" s="111">
        <f>SUM(E115:E115)</f>
        <v>34.164499999999997</v>
      </c>
      <c r="F114" s="126">
        <f>E114/D7</f>
        <v>8.4575259294916832E-5</v>
      </c>
      <c r="G114" s="126">
        <f>E114/D4</f>
        <v>3.4822244332261576E-5</v>
      </c>
      <c r="H114" s="127">
        <f>SUM(H115:H115)</f>
        <v>1</v>
      </c>
      <c r="I114" s="130">
        <f>E114/K114</f>
        <v>34.164499999999997</v>
      </c>
      <c r="J114" s="114"/>
      <c r="K114" s="115">
        <v>1</v>
      </c>
      <c r="L114" s="116">
        <v>1</v>
      </c>
    </row>
    <row r="115" spans="1:12" x14ac:dyDescent="0.3">
      <c r="A115" s="99" t="str">
        <f>Toxin_summarized!I141</f>
        <v>NKM_WAP01</v>
      </c>
      <c r="B115" s="3" t="str">
        <f>Toxin_summarized!A141</f>
        <v>CL3529.Contig3_NKM</v>
      </c>
      <c r="C115" s="3" t="str">
        <f>Toxin_summarized!B141</f>
        <v>Scuwaprin-a</v>
      </c>
      <c r="D115" s="3">
        <f>Toxin_summarized!C141</f>
        <v>0</v>
      </c>
      <c r="E115" s="46">
        <f>Toxin_summarized!G141</f>
        <v>34.164499999999997</v>
      </c>
      <c r="F115" s="22">
        <f>E115/D7</f>
        <v>8.4575259294916832E-5</v>
      </c>
      <c r="G115" s="22">
        <f>E115/D4</f>
        <v>3.4822244332261576E-5</v>
      </c>
      <c r="H115" s="33">
        <f>F115/F114</f>
        <v>1</v>
      </c>
      <c r="I115" s="184"/>
      <c r="J115" s="99" t="str">
        <f>Toxin_summarized!H141</f>
        <v>gi|239977681|sp|B5G6G8</v>
      </c>
      <c r="K115" s="99"/>
    </row>
    <row r="116" spans="1:12" x14ac:dyDescent="0.3">
      <c r="A116" s="37"/>
      <c r="F116" s="22"/>
      <c r="J116" s="90"/>
      <c r="K116" s="37"/>
    </row>
    <row r="117" spans="1:12" x14ac:dyDescent="0.3">
      <c r="A117" s="37"/>
      <c r="B117" s="18"/>
      <c r="C117" s="18"/>
      <c r="D117" s="18"/>
      <c r="F117" s="22"/>
      <c r="G117" s="22"/>
      <c r="H117" s="22"/>
      <c r="I117" s="131"/>
      <c r="K117" s="37"/>
    </row>
    <row r="118" spans="1:12" s="91" customFormat="1" x14ac:dyDescent="0.3">
      <c r="A118" s="115"/>
      <c r="B118" s="125" t="s">
        <v>619</v>
      </c>
      <c r="C118" s="110"/>
      <c r="D118" s="110"/>
      <c r="E118" s="111">
        <f>SUM(E119:E119)</f>
        <v>31.792000000000002</v>
      </c>
      <c r="F118" s="126">
        <f>E118/D7</f>
        <v>7.8702063355354132E-5</v>
      </c>
      <c r="G118" s="126">
        <f>E118/D4</f>
        <v>3.2404068311002949E-5</v>
      </c>
      <c r="H118" s="127">
        <f>SUM(H119:H119)</f>
        <v>1</v>
      </c>
      <c r="I118" s="130">
        <f>E118/K118</f>
        <v>31.792000000000002</v>
      </c>
      <c r="J118" s="114"/>
      <c r="K118" s="115">
        <v>1</v>
      </c>
      <c r="L118" s="116">
        <v>1</v>
      </c>
    </row>
    <row r="119" spans="1:12" x14ac:dyDescent="0.3">
      <c r="A119" s="99" t="str">
        <f>Toxin_summarized!I147</f>
        <v>NKM_PLB01</v>
      </c>
      <c r="B119" s="3" t="str">
        <f>Toxin_summarized!A147</f>
        <v>CL2411.Contig1_NKM</v>
      </c>
      <c r="C119" s="3" t="str">
        <f>Toxin_summarized!B147</f>
        <v>Putative phospholipase B 81b</v>
      </c>
      <c r="D119" s="3">
        <f>Toxin_summarized!$C$147</f>
        <v>0</v>
      </c>
      <c r="E119" s="43">
        <f>Toxin_summarized!G147</f>
        <v>31.792000000000002</v>
      </c>
      <c r="F119" s="22">
        <f>E119/D7</f>
        <v>7.8702063355354132E-5</v>
      </c>
      <c r="G119" s="22">
        <f>E119/D4</f>
        <v>3.2404068311002949E-5</v>
      </c>
      <c r="H119" s="33">
        <f>F119/F118</f>
        <v>1</v>
      </c>
      <c r="I119" s="184"/>
      <c r="J119" s="99" t="str">
        <f>Toxin_summarized!H147</f>
        <v>gi|449061871|sp|F8J2D3</v>
      </c>
      <c r="K119" s="99"/>
    </row>
    <row r="120" spans="1:12" x14ac:dyDescent="0.3">
      <c r="J120" s="99"/>
    </row>
    <row r="121" spans="1:12" x14ac:dyDescent="0.3">
      <c r="A121" s="37"/>
      <c r="B121" s="18"/>
      <c r="C121" s="18"/>
      <c r="D121" s="18"/>
      <c r="F121" s="22"/>
      <c r="G121" s="22"/>
      <c r="H121" s="22"/>
      <c r="I121" s="131"/>
      <c r="K121" s="37"/>
    </row>
    <row r="122" spans="1:12" s="91" customFormat="1" x14ac:dyDescent="0.3">
      <c r="A122" s="115"/>
      <c r="B122" s="125" t="s">
        <v>635</v>
      </c>
      <c r="C122" s="110"/>
      <c r="D122" s="110"/>
      <c r="E122" s="111">
        <f>SUM(E123:E124)</f>
        <v>26.466000000000001</v>
      </c>
      <c r="F122" s="126">
        <f>E122/D7</f>
        <v>6.5517388297773102E-5</v>
      </c>
      <c r="G122" s="126">
        <f>E122/D4</f>
        <v>2.6975530696999372E-5</v>
      </c>
      <c r="H122" s="127">
        <f>SUM(H123:H124)</f>
        <v>0.99999999999999978</v>
      </c>
      <c r="I122" s="130">
        <f>E122/K122</f>
        <v>13.233000000000001</v>
      </c>
      <c r="J122" s="114"/>
      <c r="K122" s="115">
        <v>2</v>
      </c>
      <c r="L122" s="116">
        <v>2</v>
      </c>
    </row>
    <row r="123" spans="1:12" x14ac:dyDescent="0.3">
      <c r="A123" s="90" t="str">
        <f>Toxin_summarized!I153</f>
        <v>NKM_NUC01</v>
      </c>
      <c r="B123" s="5" t="str">
        <f>Toxin_summarized!A153</f>
        <v>Unigene23440_NKM</v>
      </c>
      <c r="C123" s="5" t="str">
        <f>Toxin_summarized!B153</f>
        <v xml:space="preserve">5&amp;apos; nucleotidase </v>
      </c>
      <c r="D123" s="5">
        <f>Toxin_summarized!C153</f>
        <v>0</v>
      </c>
      <c r="E123" s="21">
        <f>Toxin_summarized!F153</f>
        <v>16.180299999999999</v>
      </c>
      <c r="F123" s="22">
        <f>E123/D7</f>
        <v>4.005482497825353E-5</v>
      </c>
      <c r="G123" s="22">
        <f>E123/D4</f>
        <v>1.6491807577142706E-5</v>
      </c>
      <c r="H123" s="33">
        <f>F123/F122</f>
        <v>0.6113617471472832</v>
      </c>
      <c r="I123" s="131"/>
      <c r="J123" s="90" t="str">
        <f>Toxin_summarized!H153</f>
        <v>gi|118151736|sp|A6MFL8</v>
      </c>
      <c r="K123" s="90"/>
    </row>
    <row r="124" spans="1:12" x14ac:dyDescent="0.3">
      <c r="A124" s="99" t="str">
        <f>Toxin_summarized!I154</f>
        <v>NKM_NUC02</v>
      </c>
      <c r="B124" s="3" t="str">
        <f>Toxin_summarized!A154</f>
        <v>Unigene30350_NKM</v>
      </c>
      <c r="C124" s="3" t="str">
        <f>Toxin_summarized!B154</f>
        <v>Snake venom 5&amp;apos;-nucleotidase</v>
      </c>
      <c r="D124" s="3">
        <f>Toxin_summarized!C154</f>
        <v>0</v>
      </c>
      <c r="E124" s="46">
        <f>Toxin_summarized!G154</f>
        <v>10.2857</v>
      </c>
      <c r="F124" s="22">
        <f>E124/D7</f>
        <v>2.5462563319519562E-5</v>
      </c>
      <c r="G124" s="22">
        <f>E124/D4</f>
        <v>1.0483723119856664E-5</v>
      </c>
      <c r="H124" s="33">
        <f>F124/F122</f>
        <v>0.38863825285271664</v>
      </c>
      <c r="I124" s="131"/>
      <c r="J124" s="99" t="str">
        <f>Toxin_summarized!H154</f>
        <v>gi|395455150|sp|F8S0Z7</v>
      </c>
      <c r="K124" s="99"/>
    </row>
    <row r="125" spans="1:12" x14ac:dyDescent="0.3">
      <c r="A125" s="37"/>
      <c r="B125" s="3"/>
      <c r="C125" s="3"/>
      <c r="D125" s="3"/>
      <c r="E125" s="46"/>
      <c r="F125" s="50"/>
      <c r="G125" s="50"/>
      <c r="H125" s="50"/>
      <c r="I125" s="131"/>
      <c r="K125" s="37"/>
    </row>
    <row r="126" spans="1:12" x14ac:dyDescent="0.3">
      <c r="A126" s="37"/>
      <c r="I126" s="131"/>
      <c r="K126" s="37"/>
    </row>
    <row r="127" spans="1:12" s="91" customFormat="1" x14ac:dyDescent="0.3">
      <c r="A127" s="115"/>
      <c r="B127" s="125" t="s">
        <v>323</v>
      </c>
      <c r="C127" s="110"/>
      <c r="D127" s="110"/>
      <c r="E127" s="111">
        <f>SUM(E128)</f>
        <v>37.846699999999998</v>
      </c>
      <c r="F127" s="126">
        <f>E127/D7</f>
        <v>9.3690657435552361E-5</v>
      </c>
      <c r="G127" s="126">
        <f>E127/D4</f>
        <v>3.8575335057436937E-5</v>
      </c>
      <c r="H127" s="127">
        <f>SUM(H128)</f>
        <v>1</v>
      </c>
      <c r="I127" s="130">
        <f>E127/K127</f>
        <v>37.846699999999998</v>
      </c>
      <c r="J127" s="114"/>
      <c r="K127" s="115">
        <v>1</v>
      </c>
      <c r="L127" s="116">
        <v>1</v>
      </c>
    </row>
    <row r="128" spans="1:12" x14ac:dyDescent="0.3">
      <c r="A128" s="90" t="str">
        <f>Toxin_summarized!I160</f>
        <v>NKM_DPP01</v>
      </c>
      <c r="B128" s="5" t="str">
        <f>Toxin_summarized!A160</f>
        <v>Unigene23250_NKM</v>
      </c>
      <c r="C128" s="5" t="str">
        <f>Toxin_summarized!B160</f>
        <v>venom dipeptidylpeptidase IV</v>
      </c>
      <c r="D128" s="5">
        <f>Toxin_summarized!C160</f>
        <v>0</v>
      </c>
      <c r="E128" s="21">
        <f>Toxin_summarized!$F$160</f>
        <v>37.846699999999998</v>
      </c>
      <c r="F128" s="22">
        <f>E128/D7</f>
        <v>9.3690657435552361E-5</v>
      </c>
      <c r="G128" s="22">
        <f>E128/D4</f>
        <v>3.8575335057436937E-5</v>
      </c>
      <c r="H128" s="33">
        <f>F128/F127</f>
        <v>1</v>
      </c>
      <c r="I128" s="131"/>
      <c r="J128" s="90" t="str">
        <f>Toxin_summarized!H160</f>
        <v>gi|148372359|sp|A6MJH7</v>
      </c>
      <c r="K128" s="90"/>
    </row>
    <row r="129" spans="1:12" x14ac:dyDescent="0.3">
      <c r="A129" s="37"/>
      <c r="B129" s="18"/>
      <c r="C129" s="18"/>
      <c r="D129" s="18"/>
      <c r="E129" s="46"/>
      <c r="F129" s="22"/>
      <c r="G129" s="22"/>
      <c r="H129" s="22"/>
      <c r="I129" s="131"/>
      <c r="K129" s="37"/>
    </row>
    <row r="130" spans="1:12" x14ac:dyDescent="0.3">
      <c r="A130" s="37"/>
      <c r="B130" s="18"/>
      <c r="C130" s="18"/>
      <c r="F130" s="22"/>
      <c r="G130" s="22"/>
      <c r="H130" s="22"/>
      <c r="I130" s="131"/>
      <c r="K130" s="37"/>
    </row>
    <row r="131" spans="1:12" s="91" customFormat="1" x14ac:dyDescent="0.3">
      <c r="A131" s="115"/>
      <c r="B131" s="125" t="s">
        <v>636</v>
      </c>
      <c r="C131" s="110"/>
      <c r="D131" s="110"/>
      <c r="E131" s="111">
        <f>SUM(E132:E132)</f>
        <v>10.071199999999999</v>
      </c>
      <c r="F131" s="126">
        <f>E131/D7</f>
        <v>2.4931562042791972E-5</v>
      </c>
      <c r="G131" s="126">
        <f>E131/D4</f>
        <v>1.0265093506975745E-5</v>
      </c>
      <c r="H131" s="127">
        <f>SUM(H132:H132)</f>
        <v>1</v>
      </c>
      <c r="I131" s="130">
        <f>E131/K131</f>
        <v>10.071199999999999</v>
      </c>
      <c r="J131" s="114"/>
      <c r="K131" s="115">
        <v>1</v>
      </c>
      <c r="L131" s="116">
        <v>1</v>
      </c>
    </row>
    <row r="132" spans="1:12" x14ac:dyDescent="0.3">
      <c r="A132" s="90" t="str">
        <f>Toxin_summarized!I166</f>
        <v>NKM_CF01</v>
      </c>
      <c r="B132" s="5" t="str">
        <f>Toxin_summarized!A166</f>
        <v>Unigene28557_NKM</v>
      </c>
      <c r="C132" s="5" t="str">
        <f>Toxin_summarized!B166</f>
        <v>Coagulation factor X isoform 1</v>
      </c>
      <c r="D132" s="5">
        <f>Toxin_summarized!C166</f>
        <v>0</v>
      </c>
      <c r="E132" s="21">
        <f>Toxin_summarized!F166</f>
        <v>10.071199999999999</v>
      </c>
      <c r="F132" s="22">
        <f>E132/D7</f>
        <v>2.4931562042791972E-5</v>
      </c>
      <c r="G132" s="22">
        <f>E132/D4</f>
        <v>1.0265093506975745E-5</v>
      </c>
      <c r="H132" s="33">
        <f>F132/F131</f>
        <v>1</v>
      </c>
      <c r="I132" s="131"/>
      <c r="J132" s="99" t="str">
        <f>Toxin_summarized!H166</f>
        <v>gi|565322740|sp|V8PHG1</v>
      </c>
      <c r="K132" s="90"/>
    </row>
    <row r="134" spans="1:12" x14ac:dyDescent="0.3">
      <c r="A134" s="37"/>
      <c r="B134" s="18"/>
      <c r="C134" s="18"/>
      <c r="D134" s="18"/>
      <c r="F134" s="22"/>
      <c r="G134" s="22"/>
      <c r="H134" s="22"/>
      <c r="I134" s="131"/>
      <c r="K134" s="37"/>
    </row>
    <row r="135" spans="1:12" s="91" customFormat="1" x14ac:dyDescent="0.3">
      <c r="A135" s="115"/>
      <c r="B135" s="125" t="s">
        <v>324</v>
      </c>
      <c r="C135" s="110"/>
      <c r="D135" s="110"/>
      <c r="E135" s="111">
        <f>SUM(E136:E136)</f>
        <v>16.562100000000001</v>
      </c>
      <c r="F135" s="126">
        <f>E135/D7</f>
        <v>4.0999982495524369E-5</v>
      </c>
      <c r="G135" s="126">
        <f>E135/D4</f>
        <v>1.6880958095547998E-5</v>
      </c>
      <c r="H135" s="127">
        <f>SUM(H136:H136)</f>
        <v>1</v>
      </c>
      <c r="I135" s="130">
        <f>E135/K135</f>
        <v>16.562100000000001</v>
      </c>
      <c r="J135" s="114"/>
      <c r="K135" s="115">
        <v>1</v>
      </c>
      <c r="L135" s="116">
        <v>1</v>
      </c>
    </row>
    <row r="136" spans="1:12" x14ac:dyDescent="0.3">
      <c r="A136" s="90" t="str">
        <f>Toxin_summarized!I172</f>
        <v>NKM_ACE01</v>
      </c>
      <c r="B136" s="5" t="str">
        <f>Toxin_summarized!A172</f>
        <v>CL2828.Contig1_NKM</v>
      </c>
      <c r="C136" s="5" t="str">
        <f>Toxin_summarized!B172</f>
        <v>Acetylcholinesterase</v>
      </c>
      <c r="D136" s="5">
        <f>Toxin_summarized!C172</f>
        <v>0</v>
      </c>
      <c r="E136" s="21">
        <f>Toxin_summarized!F172</f>
        <v>16.562100000000001</v>
      </c>
      <c r="F136" s="22">
        <f>E136/D7</f>
        <v>4.0999982495524369E-5</v>
      </c>
      <c r="G136" s="22">
        <f>E136/D4</f>
        <v>1.6880958095547998E-5</v>
      </c>
      <c r="H136" s="33">
        <f>F136/F135</f>
        <v>1</v>
      </c>
      <c r="I136" s="131"/>
      <c r="J136" s="90" t="str">
        <f>Toxin_summarized!H172</f>
        <v>gi|34978375|sp|Q92035</v>
      </c>
      <c r="K136" s="90"/>
    </row>
    <row r="137" spans="1:12" x14ac:dyDescent="0.3">
      <c r="A137" s="37"/>
      <c r="B137" s="18"/>
      <c r="C137" s="18"/>
      <c r="D137" s="18"/>
      <c r="F137" s="22"/>
      <c r="G137" s="22"/>
      <c r="H137" s="22"/>
      <c r="I137" s="131"/>
      <c r="K137" s="37"/>
    </row>
    <row r="138" spans="1:12" x14ac:dyDescent="0.3">
      <c r="F138" s="22"/>
      <c r="G138" s="22"/>
      <c r="H138" s="22"/>
      <c r="I138" s="131"/>
    </row>
    <row r="139" spans="1:12" s="91" customFormat="1" x14ac:dyDescent="0.3">
      <c r="A139" s="115"/>
      <c r="B139" s="125" t="s">
        <v>653</v>
      </c>
      <c r="C139" s="110"/>
      <c r="D139" s="110"/>
      <c r="E139" s="111">
        <f>SUM(E140:E140)</f>
        <v>13.2826</v>
      </c>
      <c r="F139" s="126">
        <f>E139/D7</f>
        <v>3.2881480458097216E-5</v>
      </c>
      <c r="G139" s="126">
        <f>E139/D4</f>
        <v>1.353832026131504E-5</v>
      </c>
      <c r="H139" s="127">
        <f>SUM(H140:H140)</f>
        <v>1</v>
      </c>
      <c r="I139" s="130">
        <f>E139/K139</f>
        <v>13.2826</v>
      </c>
      <c r="J139" s="114"/>
      <c r="K139" s="115">
        <v>1</v>
      </c>
      <c r="L139" s="116">
        <v>1</v>
      </c>
    </row>
    <row r="140" spans="1:12" x14ac:dyDescent="0.3">
      <c r="A140" s="24" t="str">
        <f>Toxin_summarized!I178</f>
        <v>NKM_IGF01</v>
      </c>
      <c r="B140" s="17" t="str">
        <f>Toxin_summarized!A178</f>
        <v>Unigene14832_NKM</v>
      </c>
      <c r="C140" s="17" t="str">
        <f>Toxin_summarized!B178</f>
        <v>Insulin-like growth factor II</v>
      </c>
      <c r="D140" s="17">
        <f>Toxin_summarized!C178</f>
        <v>0</v>
      </c>
      <c r="E140" s="43">
        <f>Toxin_summarized!F178</f>
        <v>13.2826</v>
      </c>
      <c r="F140" s="22">
        <f>E140/D7</f>
        <v>3.2881480458097216E-5</v>
      </c>
      <c r="G140" s="22">
        <f>E140/D4</f>
        <v>1.353832026131504E-5</v>
      </c>
      <c r="H140" s="33">
        <f>F140/F139</f>
        <v>1</v>
      </c>
      <c r="J140" s="24" t="str">
        <f>Toxin_summarized!H178</f>
        <v>gi|565311787|sp|V8NR69</v>
      </c>
    </row>
    <row r="144" spans="1:12" x14ac:dyDescent="0.3">
      <c r="F144" s="43"/>
    </row>
    <row r="145" spans="1:12" x14ac:dyDescent="0.3">
      <c r="F145" s="43"/>
    </row>
    <row r="147" spans="1:12" x14ac:dyDescent="0.3">
      <c r="A147" s="17"/>
      <c r="E147" s="17"/>
      <c r="F147" s="17"/>
      <c r="G147" s="17"/>
      <c r="H147" s="17"/>
      <c r="I147" s="17"/>
      <c r="J147" s="17"/>
      <c r="K147" s="17"/>
      <c r="L147" s="17"/>
    </row>
    <row r="148" spans="1:12" x14ac:dyDescent="0.3">
      <c r="A148" s="17"/>
      <c r="E148" s="17"/>
      <c r="F148" s="17"/>
      <c r="G148" s="17"/>
      <c r="H148" s="17"/>
      <c r="I148" s="17"/>
      <c r="J148" s="17"/>
      <c r="K148" s="17"/>
      <c r="L148" s="17"/>
    </row>
    <row r="149" spans="1:12" x14ac:dyDescent="0.3">
      <c r="A149" s="17"/>
      <c r="E149" s="17"/>
      <c r="F149" s="17"/>
      <c r="G149" s="17"/>
      <c r="H149" s="17"/>
      <c r="I149" s="17"/>
      <c r="J149" s="17"/>
      <c r="K149" s="17"/>
      <c r="L149" s="17"/>
    </row>
    <row r="150" spans="1:12" x14ac:dyDescent="0.3">
      <c r="A150" s="17"/>
      <c r="E150" s="17"/>
      <c r="F150" s="17"/>
      <c r="G150" s="17"/>
      <c r="H150" s="17"/>
      <c r="I150" s="17"/>
      <c r="J150" s="17"/>
      <c r="K150" s="17"/>
      <c r="L150" s="17"/>
    </row>
    <row r="151" spans="1:12" x14ac:dyDescent="0.3">
      <c r="A151" s="17"/>
      <c r="E151" s="17"/>
      <c r="F151" s="17"/>
      <c r="G151" s="17"/>
      <c r="H151" s="17"/>
      <c r="I151" s="17"/>
      <c r="J151" s="17"/>
      <c r="K151" s="17"/>
      <c r="L151" s="17"/>
    </row>
    <row r="152" spans="1:12" x14ac:dyDescent="0.3">
      <c r="A152" s="17"/>
      <c r="E152" s="17"/>
      <c r="F152" s="17"/>
      <c r="G152" s="17"/>
      <c r="H152" s="17"/>
      <c r="I152" s="17"/>
      <c r="J152" s="17"/>
      <c r="K152" s="17"/>
      <c r="L152" s="17"/>
    </row>
    <row r="153" spans="1:12" x14ac:dyDescent="0.3">
      <c r="A153" s="17"/>
      <c r="E153" s="17"/>
      <c r="F153" s="17"/>
      <c r="G153" s="17"/>
      <c r="H153" s="17"/>
      <c r="I153" s="17"/>
      <c r="J153" s="17"/>
      <c r="K153" s="17"/>
      <c r="L153" s="17"/>
    </row>
    <row r="154" spans="1:12" x14ac:dyDescent="0.3">
      <c r="A154" s="17"/>
      <c r="E154" s="17"/>
      <c r="F154" s="17"/>
      <c r="G154" s="17"/>
      <c r="H154" s="17"/>
      <c r="I154" s="17"/>
      <c r="J154" s="17"/>
      <c r="K154" s="17"/>
      <c r="L154" s="17"/>
    </row>
    <row r="155" spans="1:12" x14ac:dyDescent="0.3">
      <c r="A155" s="17"/>
      <c r="E155" s="17"/>
      <c r="F155" s="17"/>
      <c r="G155" s="17"/>
      <c r="H155" s="17"/>
      <c r="I155" s="17"/>
      <c r="J155" s="17"/>
      <c r="K155" s="17"/>
      <c r="L155" s="17"/>
    </row>
    <row r="156" spans="1:12" x14ac:dyDescent="0.3">
      <c r="A156" s="17"/>
      <c r="E156" s="17"/>
      <c r="F156" s="17"/>
      <c r="G156" s="17"/>
      <c r="H156" s="17"/>
      <c r="I156" s="17"/>
      <c r="J156" s="17"/>
      <c r="K156" s="17"/>
      <c r="L156" s="17"/>
    </row>
    <row r="157" spans="1:12" x14ac:dyDescent="0.3">
      <c r="A157" s="17"/>
      <c r="E157" s="17"/>
      <c r="F157" s="17"/>
      <c r="G157" s="17"/>
      <c r="H157" s="17"/>
      <c r="I157" s="17"/>
      <c r="J157" s="17"/>
      <c r="K157" s="17"/>
      <c r="L157" s="17"/>
    </row>
    <row r="158" spans="1:12" x14ac:dyDescent="0.3">
      <c r="A158" s="17"/>
      <c r="E158" s="17"/>
      <c r="F158" s="17"/>
      <c r="G158" s="17"/>
      <c r="H158" s="17"/>
      <c r="I158" s="17"/>
      <c r="J158" s="17"/>
      <c r="K158" s="17"/>
      <c r="L158" s="17"/>
    </row>
    <row r="159" spans="1:12" x14ac:dyDescent="0.3">
      <c r="A159" s="17"/>
      <c r="E159" s="17"/>
      <c r="F159" s="17"/>
      <c r="G159" s="17"/>
      <c r="H159" s="17"/>
      <c r="I159" s="17"/>
      <c r="J159" s="17"/>
      <c r="K159" s="17"/>
      <c r="L159" s="17"/>
    </row>
    <row r="160" spans="1:12" x14ac:dyDescent="0.3">
      <c r="A160" s="17"/>
      <c r="E160" s="17"/>
      <c r="F160" s="17"/>
      <c r="G160" s="17"/>
      <c r="H160" s="17"/>
      <c r="I160" s="17"/>
      <c r="J160" s="17"/>
      <c r="K160" s="17"/>
      <c r="L160" s="17"/>
    </row>
    <row r="161" spans="1:15" x14ac:dyDescent="0.3">
      <c r="A161" s="17"/>
      <c r="E161" s="17"/>
      <c r="F161" s="17"/>
      <c r="G161" s="17"/>
      <c r="H161" s="17"/>
      <c r="I161" s="17"/>
      <c r="J161" s="17"/>
      <c r="K161" s="17"/>
      <c r="L161" s="17"/>
    </row>
    <row r="162" spans="1:15" x14ac:dyDescent="0.3">
      <c r="A162" s="17"/>
      <c r="E162" s="17"/>
      <c r="F162" s="17"/>
      <c r="G162" s="17"/>
      <c r="H162" s="17"/>
      <c r="I162" s="17"/>
      <c r="J162" s="17"/>
      <c r="K162" s="17"/>
      <c r="L162" s="17"/>
    </row>
    <row r="163" spans="1:15" x14ac:dyDescent="0.3">
      <c r="A163" s="17"/>
      <c r="E163" s="17"/>
      <c r="F163" s="17"/>
      <c r="G163" s="17"/>
      <c r="H163" s="17"/>
      <c r="I163" s="17"/>
      <c r="J163" s="17"/>
      <c r="K163" s="17"/>
      <c r="L163" s="17"/>
    </row>
    <row r="164" spans="1:15" x14ac:dyDescent="0.3">
      <c r="A164" s="17"/>
      <c r="E164" s="17"/>
      <c r="F164" s="17"/>
      <c r="G164" s="17"/>
      <c r="H164" s="17"/>
      <c r="I164" s="17"/>
      <c r="J164" s="17"/>
      <c r="K164" s="17"/>
      <c r="L164" s="17"/>
    </row>
    <row r="165" spans="1:15" x14ac:dyDescent="0.3">
      <c r="A165" s="17"/>
      <c r="E165" s="17"/>
      <c r="F165" s="17"/>
      <c r="G165" s="17"/>
      <c r="H165" s="17"/>
      <c r="I165" s="17"/>
      <c r="J165" s="17"/>
      <c r="K165" s="17"/>
      <c r="L165" s="17"/>
    </row>
    <row r="166" spans="1:15" x14ac:dyDescent="0.3">
      <c r="A166" s="17"/>
      <c r="E166" s="17"/>
      <c r="F166" s="17"/>
      <c r="G166" s="17"/>
      <c r="H166" s="17"/>
      <c r="I166" s="17"/>
      <c r="J166" s="17"/>
      <c r="K166" s="17"/>
      <c r="L166" s="17"/>
    </row>
    <row r="167" spans="1:15" x14ac:dyDescent="0.3">
      <c r="A167" s="17"/>
      <c r="E167" s="17"/>
      <c r="F167" s="17"/>
      <c r="G167" s="17"/>
      <c r="H167" s="17"/>
      <c r="I167" s="17"/>
      <c r="J167" s="17"/>
      <c r="K167" s="17"/>
      <c r="L167" s="17"/>
    </row>
    <row r="168" spans="1:15" x14ac:dyDescent="0.3">
      <c r="A168" s="17"/>
      <c r="E168" s="17"/>
      <c r="F168" s="17"/>
      <c r="G168" s="17"/>
      <c r="H168" s="17"/>
      <c r="I168" s="17"/>
      <c r="J168" s="17"/>
      <c r="K168" s="17"/>
      <c r="L168" s="17"/>
    </row>
    <row r="169" spans="1:15" x14ac:dyDescent="0.3">
      <c r="A169" s="17"/>
      <c r="E169" s="17"/>
      <c r="F169" s="17"/>
      <c r="G169" s="17"/>
      <c r="H169" s="17"/>
      <c r="I169" s="17"/>
      <c r="J169" s="17"/>
      <c r="K169" s="17"/>
      <c r="L169" s="17"/>
    </row>
    <row r="170" spans="1:15" x14ac:dyDescent="0.3">
      <c r="A170" s="17"/>
      <c r="E170" s="17"/>
      <c r="F170" s="17"/>
      <c r="G170" s="17"/>
      <c r="H170" s="17"/>
      <c r="I170" s="17"/>
      <c r="J170" s="17"/>
      <c r="K170" s="17"/>
      <c r="L170" s="17"/>
    </row>
    <row r="171" spans="1:15" x14ac:dyDescent="0.3">
      <c r="A171" s="17"/>
      <c r="E171" s="17"/>
      <c r="F171" s="17"/>
      <c r="G171" s="17"/>
      <c r="H171" s="17"/>
      <c r="I171" s="17"/>
      <c r="J171" s="17"/>
      <c r="K171" s="17"/>
      <c r="L171" s="17"/>
    </row>
    <row r="172" spans="1:15" x14ac:dyDescent="0.3">
      <c r="A172" s="17"/>
      <c r="E172" s="17"/>
      <c r="F172" s="17"/>
      <c r="G172" s="17"/>
      <c r="H172" s="17"/>
      <c r="I172" s="17"/>
      <c r="J172" s="17"/>
      <c r="K172" s="17"/>
      <c r="L172" s="17"/>
      <c r="O172" s="5"/>
    </row>
    <row r="173" spans="1:15" x14ac:dyDescent="0.3">
      <c r="A173" s="17"/>
      <c r="E173" s="17"/>
      <c r="F173" s="17"/>
      <c r="G173" s="17"/>
      <c r="H173" s="17"/>
      <c r="I173" s="17"/>
      <c r="J173" s="17"/>
      <c r="K173" s="17"/>
      <c r="L173" s="17"/>
      <c r="O173" s="5"/>
    </row>
    <row r="176" spans="1:15" x14ac:dyDescent="0.3">
      <c r="A176" s="17"/>
      <c r="E176" s="17"/>
      <c r="F176" s="17"/>
      <c r="G176" s="17"/>
      <c r="H176" s="17"/>
      <c r="I176" s="17"/>
      <c r="J176" s="17"/>
      <c r="K176" s="17"/>
      <c r="L176" s="17"/>
      <c r="O176" s="5"/>
    </row>
    <row r="177" spans="1:15" x14ac:dyDescent="0.3">
      <c r="A177" s="17"/>
      <c r="E177" s="17"/>
      <c r="F177" s="17"/>
      <c r="G177" s="17"/>
      <c r="H177" s="17"/>
      <c r="I177" s="17"/>
      <c r="J177" s="17"/>
      <c r="K177" s="17"/>
      <c r="L177" s="17"/>
    </row>
    <row r="178" spans="1:15" x14ac:dyDescent="0.3">
      <c r="A178" s="17"/>
      <c r="E178" s="17"/>
      <c r="F178" s="17"/>
      <c r="G178" s="17"/>
      <c r="H178" s="17"/>
      <c r="I178" s="17"/>
      <c r="J178" s="17"/>
      <c r="K178" s="17"/>
      <c r="L178" s="17"/>
    </row>
    <row r="179" spans="1:15" x14ac:dyDescent="0.3">
      <c r="A179" s="17"/>
      <c r="E179" s="17"/>
      <c r="F179" s="17"/>
      <c r="G179" s="17"/>
      <c r="H179" s="17"/>
      <c r="I179" s="17"/>
      <c r="J179" s="17"/>
      <c r="K179" s="17"/>
      <c r="L179" s="17"/>
      <c r="O179" s="5"/>
    </row>
    <row r="180" spans="1:15" x14ac:dyDescent="0.3">
      <c r="A180" s="17"/>
      <c r="E180" s="17"/>
      <c r="F180" s="17"/>
      <c r="G180" s="17"/>
      <c r="H180" s="17"/>
      <c r="I180" s="17"/>
      <c r="J180" s="17"/>
      <c r="K180" s="17"/>
      <c r="L180" s="17"/>
      <c r="O180" s="5"/>
    </row>
    <row r="181" spans="1:15" x14ac:dyDescent="0.3">
      <c r="A181" s="17"/>
      <c r="E181" s="17"/>
      <c r="F181" s="17"/>
      <c r="G181" s="17"/>
      <c r="H181" s="17"/>
      <c r="I181" s="17"/>
      <c r="J181" s="17"/>
      <c r="K181" s="17"/>
      <c r="L181" s="17"/>
      <c r="O181" s="5"/>
    </row>
    <row r="182" spans="1:15" x14ac:dyDescent="0.3">
      <c r="A182" s="17"/>
      <c r="E182" s="17"/>
      <c r="F182" s="17"/>
      <c r="G182" s="17"/>
      <c r="H182" s="17"/>
      <c r="I182" s="17"/>
      <c r="J182" s="17"/>
      <c r="K182" s="17"/>
      <c r="L182" s="17"/>
      <c r="O182" s="5"/>
    </row>
    <row r="183" spans="1:15" x14ac:dyDescent="0.3">
      <c r="A183" s="17"/>
      <c r="E183" s="17"/>
      <c r="F183" s="17"/>
      <c r="G183" s="17"/>
      <c r="H183" s="17"/>
      <c r="I183" s="17"/>
      <c r="J183" s="17"/>
      <c r="K183" s="17"/>
      <c r="L183" s="17"/>
      <c r="O183" s="5"/>
    </row>
    <row r="184" spans="1:15" x14ac:dyDescent="0.3">
      <c r="A184" s="17"/>
      <c r="E184" s="17"/>
      <c r="F184" s="17"/>
      <c r="G184" s="17"/>
      <c r="H184" s="17"/>
      <c r="I184" s="17"/>
      <c r="J184" s="17"/>
      <c r="K184" s="17"/>
      <c r="L184" s="17"/>
      <c r="O184" s="5"/>
    </row>
    <row r="185" spans="1:15" x14ac:dyDescent="0.3">
      <c r="A185" s="17"/>
      <c r="E185" s="17"/>
      <c r="F185" s="17"/>
      <c r="G185" s="17"/>
      <c r="H185" s="17"/>
      <c r="I185" s="17"/>
      <c r="J185" s="17"/>
      <c r="K185" s="17"/>
      <c r="L185" s="17"/>
    </row>
    <row r="186" spans="1:15" x14ac:dyDescent="0.3">
      <c r="A186" s="17"/>
      <c r="E186" s="17"/>
      <c r="F186" s="17"/>
      <c r="G186" s="17"/>
      <c r="H186" s="17"/>
      <c r="I186" s="17"/>
      <c r="J186" s="17"/>
      <c r="K186" s="17"/>
      <c r="L186" s="17"/>
    </row>
    <row r="187" spans="1:15" x14ac:dyDescent="0.3">
      <c r="A187" s="17"/>
      <c r="E187" s="17"/>
      <c r="F187" s="17"/>
      <c r="G187" s="17"/>
      <c r="H187" s="17"/>
      <c r="I187" s="17"/>
      <c r="J187" s="17"/>
      <c r="K187" s="17"/>
      <c r="L187" s="17"/>
    </row>
    <row r="188" spans="1:15" x14ac:dyDescent="0.3">
      <c r="A188" s="17"/>
      <c r="E188" s="17"/>
      <c r="F188" s="17"/>
      <c r="G188" s="17"/>
      <c r="H188" s="17"/>
      <c r="I188" s="17"/>
      <c r="J188" s="17"/>
      <c r="K188" s="17"/>
      <c r="L188" s="17"/>
    </row>
    <row r="189" spans="1:15" x14ac:dyDescent="0.3">
      <c r="A189" s="17"/>
      <c r="E189" s="17"/>
      <c r="F189" s="17"/>
      <c r="G189" s="17"/>
      <c r="H189" s="17"/>
      <c r="I189" s="17"/>
      <c r="J189" s="17"/>
      <c r="K189" s="17"/>
      <c r="L189" s="17"/>
    </row>
    <row r="190" spans="1:15" x14ac:dyDescent="0.3">
      <c r="A190" s="17"/>
      <c r="E190" s="17"/>
      <c r="F190" s="17"/>
      <c r="G190" s="17"/>
      <c r="H190" s="17"/>
      <c r="I190" s="17"/>
      <c r="J190" s="17"/>
      <c r="K190" s="17"/>
      <c r="L190" s="17"/>
    </row>
    <row r="191" spans="1:15" x14ac:dyDescent="0.3">
      <c r="A191" s="17"/>
      <c r="E191" s="17"/>
      <c r="F191" s="17"/>
      <c r="G191" s="17"/>
      <c r="H191" s="17"/>
      <c r="I191" s="17"/>
      <c r="J191" s="17"/>
      <c r="K191" s="17"/>
      <c r="L191" s="17"/>
    </row>
    <row r="192" spans="1:15" x14ac:dyDescent="0.3">
      <c r="A192" s="17"/>
      <c r="E192" s="17"/>
      <c r="F192" s="17"/>
      <c r="G192" s="17"/>
      <c r="H192" s="17"/>
      <c r="I192" s="17"/>
      <c r="J192" s="17"/>
      <c r="K192" s="17"/>
      <c r="L192" s="17"/>
    </row>
    <row r="193" spans="1:15" x14ac:dyDescent="0.3">
      <c r="A193" s="17"/>
      <c r="E193" s="17"/>
      <c r="F193" s="17"/>
      <c r="G193" s="17"/>
      <c r="H193" s="17"/>
      <c r="I193" s="17"/>
      <c r="J193" s="17"/>
      <c r="K193" s="17"/>
      <c r="L193" s="17"/>
    </row>
    <row r="194" spans="1:15" x14ac:dyDescent="0.3">
      <c r="A194" s="17"/>
      <c r="E194" s="17"/>
      <c r="F194" s="17"/>
      <c r="G194" s="17"/>
      <c r="H194" s="17"/>
      <c r="I194" s="17"/>
      <c r="J194" s="17"/>
      <c r="K194" s="17"/>
      <c r="L194" s="17"/>
    </row>
    <row r="195" spans="1:15" s="24" customFormat="1" x14ac:dyDescent="0.3">
      <c r="N195" s="17"/>
      <c r="O195" s="17"/>
    </row>
    <row r="196" spans="1:15" s="24" customFormat="1" x14ac:dyDescent="0.3">
      <c r="N196" s="17"/>
      <c r="O196" s="17"/>
    </row>
    <row r="197" spans="1:15" s="24" customFormat="1" x14ac:dyDescent="0.3">
      <c r="N197" s="17"/>
      <c r="O197" s="17"/>
    </row>
    <row r="198" spans="1:15" s="24" customFormat="1" x14ac:dyDescent="0.3">
      <c r="N198" s="17"/>
      <c r="O198" s="17"/>
    </row>
    <row r="199" spans="1:15" s="24" customFormat="1" x14ac:dyDescent="0.3">
      <c r="N199" s="17"/>
      <c r="O199" s="17"/>
    </row>
    <row r="200" spans="1:15" s="24" customFormat="1" x14ac:dyDescent="0.3">
      <c r="N200" s="17"/>
      <c r="O200" s="17"/>
    </row>
    <row r="201" spans="1:15" s="24" customFormat="1" x14ac:dyDescent="0.3">
      <c r="N201" s="17"/>
      <c r="O201" s="17"/>
    </row>
    <row r="202" spans="1:15" s="24" customFormat="1" x14ac:dyDescent="0.3">
      <c r="N202" s="17"/>
      <c r="O202" s="17"/>
    </row>
    <row r="203" spans="1:15" s="24" customFormat="1" x14ac:dyDescent="0.3">
      <c r="N203" s="17"/>
      <c r="O203" s="17"/>
    </row>
    <row r="204" spans="1:15" x14ac:dyDescent="0.3">
      <c r="A204" s="17"/>
      <c r="E204" s="17"/>
      <c r="F204" s="17"/>
      <c r="G204" s="17"/>
      <c r="H204" s="17"/>
      <c r="I204" s="17"/>
      <c r="J204" s="17"/>
      <c r="K204" s="17"/>
      <c r="L204" s="17"/>
    </row>
    <row r="205" spans="1:15" x14ac:dyDescent="0.3">
      <c r="A205" s="17"/>
      <c r="E205" s="17"/>
      <c r="F205" s="17"/>
      <c r="G205" s="17"/>
      <c r="H205" s="17"/>
      <c r="I205" s="17"/>
      <c r="J205" s="17"/>
      <c r="K205" s="17"/>
      <c r="L205" s="17"/>
    </row>
    <row r="206" spans="1:15" x14ac:dyDescent="0.3">
      <c r="A206" s="17"/>
      <c r="E206" s="17"/>
      <c r="F206" s="17"/>
      <c r="G206" s="17"/>
      <c r="H206" s="17"/>
      <c r="I206" s="17"/>
      <c r="J206" s="17"/>
      <c r="K206" s="17"/>
      <c r="L206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40" zoomScale="80" zoomScaleNormal="80" workbookViewId="0">
      <selection activeCell="B27" sqref="B27"/>
    </sheetView>
  </sheetViews>
  <sheetFormatPr defaultColWidth="9.1796875" defaultRowHeight="14.5" x14ac:dyDescent="0.35"/>
  <cols>
    <col min="1" max="1" width="53.1796875" style="5" customWidth="1"/>
    <col min="2" max="2" width="44" style="5" customWidth="1"/>
    <col min="3" max="3" width="18.81640625" style="21" bestFit="1" customWidth="1"/>
    <col min="4" max="4" width="16" style="8" bestFit="1" customWidth="1"/>
    <col min="5" max="5" width="22.26953125" style="39" bestFit="1" customWidth="1"/>
    <col min="6" max="6" width="25.7265625" style="14" bestFit="1" customWidth="1"/>
    <col min="7" max="7" width="25.7265625" style="15" bestFit="1" customWidth="1"/>
    <col min="8" max="8" width="17.81640625" style="8" bestFit="1" customWidth="1"/>
    <col min="9" max="9" width="8.7265625"/>
    <col min="10" max="10" width="14.26953125" style="5" bestFit="1" customWidth="1"/>
    <col min="11" max="11" width="9.54296875" style="5" bestFit="1" customWidth="1"/>
    <col min="12" max="12" width="10.7265625" style="5" bestFit="1" customWidth="1"/>
    <col min="13" max="13" width="12.453125" style="5" bestFit="1" customWidth="1"/>
    <col min="14" max="16384" width="9.1796875" style="5"/>
  </cols>
  <sheetData>
    <row r="1" spans="1:13" ht="22.5" x14ac:dyDescent="0.45">
      <c r="A1" s="177" t="s">
        <v>659</v>
      </c>
      <c r="J1" s="19"/>
      <c r="K1" s="19"/>
      <c r="L1" s="19"/>
      <c r="M1" s="19"/>
    </row>
    <row r="2" spans="1:13" ht="15" thickBot="1" x14ac:dyDescent="0.4"/>
    <row r="3" spans="1:13" x14ac:dyDescent="0.35">
      <c r="B3" s="146"/>
      <c r="C3" s="147" t="s">
        <v>10</v>
      </c>
      <c r="D3" s="148" t="s">
        <v>390</v>
      </c>
      <c r="E3" s="149" t="s">
        <v>392</v>
      </c>
      <c r="G3" s="227"/>
      <c r="J3" s="93"/>
      <c r="K3" s="94"/>
      <c r="L3" s="92"/>
      <c r="M3" s="92"/>
    </row>
    <row r="4" spans="1:13" x14ac:dyDescent="0.35">
      <c r="B4" s="150" t="s">
        <v>391</v>
      </c>
      <c r="C4" s="10">
        <f>'Toxins_FPKM and Redundancy'!D4</f>
        <v>981111.37450000015</v>
      </c>
      <c r="D4" s="9">
        <f>'Toxins_FPKM and Redundancy'!E4</f>
        <v>1</v>
      </c>
      <c r="E4" s="151">
        <v>1.000000000000004</v>
      </c>
      <c r="J4" s="95"/>
      <c r="K4" s="96"/>
      <c r="L4" s="19"/>
      <c r="M4" s="19"/>
    </row>
    <row r="5" spans="1:13" x14ac:dyDescent="0.35">
      <c r="B5" s="150" t="s">
        <v>378</v>
      </c>
      <c r="C5" s="10">
        <f>'Toxins_FPKM and Redundancy'!D5</f>
        <v>166010.84500000009</v>
      </c>
      <c r="D5" s="9">
        <f>'Toxins_FPKM and Redundancy'!E5</f>
        <v>0.16920693135843373</v>
      </c>
      <c r="E5" s="151">
        <f>D5/D4</f>
        <v>0.16920693135843373</v>
      </c>
      <c r="J5" s="95"/>
      <c r="K5" s="96"/>
      <c r="L5" s="19"/>
      <c r="M5" s="19"/>
    </row>
    <row r="6" spans="1:13" ht="15" thickBot="1" x14ac:dyDescent="0.4">
      <c r="B6" s="152" t="s">
        <v>427</v>
      </c>
      <c r="C6" s="136">
        <f>'Toxins_FPKM and Redundancy'!D6</f>
        <v>411146.69850000029</v>
      </c>
      <c r="D6" s="137">
        <f>'Toxins_FPKM and Redundancy'!E6</f>
        <v>0.41906220760057067</v>
      </c>
      <c r="E6" s="153">
        <f>D6/D4</f>
        <v>0.41906220760057067</v>
      </c>
      <c r="J6" s="95"/>
      <c r="K6" s="96"/>
      <c r="L6" s="19"/>
      <c r="M6" s="19"/>
    </row>
    <row r="7" spans="1:13" ht="15" thickBot="1" x14ac:dyDescent="0.4">
      <c r="A7" s="142" t="s">
        <v>27</v>
      </c>
      <c r="B7" s="142" t="s">
        <v>11</v>
      </c>
      <c r="C7" s="215">
        <f>'Toxins_FPKM and Redundancy'!D7</f>
        <v>403953.83099999983</v>
      </c>
      <c r="D7" s="139">
        <f>'Toxins_FPKM and Redundancy'!E7</f>
        <v>0.41173086104099565</v>
      </c>
      <c r="E7" s="154"/>
      <c r="F7" s="198" t="s">
        <v>36</v>
      </c>
      <c r="G7" s="140" t="s">
        <v>661</v>
      </c>
      <c r="H7" s="141" t="s">
        <v>386</v>
      </c>
      <c r="J7" s="97"/>
      <c r="K7" s="94"/>
      <c r="L7" s="92"/>
      <c r="M7" s="19"/>
    </row>
    <row r="8" spans="1:13" x14ac:dyDescent="0.35">
      <c r="A8" s="157" t="s">
        <v>326</v>
      </c>
      <c r="B8" s="168" t="s">
        <v>68</v>
      </c>
      <c r="C8" s="216">
        <f>'Toxins_FPKM and Redundancy'!E10</f>
        <v>350787.4437</v>
      </c>
      <c r="D8" s="196">
        <f>'Toxins_FPKM and Redundancy'!F10</f>
        <v>0.86838499051145313</v>
      </c>
      <c r="E8" s="226">
        <f>'Toxins_FPKM and Redundancy'!G10</f>
        <v>0.35754089985835746</v>
      </c>
      <c r="F8" s="199">
        <f>'Toxins_FPKM and Redundancy'!L10</f>
        <v>15</v>
      </c>
      <c r="G8" s="179">
        <f>'Toxins_FPKM and Redundancy'!K10</f>
        <v>15</v>
      </c>
      <c r="H8" s="158">
        <f>Toxin_summarized!$K$20</f>
        <v>11</v>
      </c>
      <c r="J8" s="15"/>
      <c r="K8" s="14"/>
    </row>
    <row r="9" spans="1:13" x14ac:dyDescent="0.35">
      <c r="A9" s="159"/>
      <c r="B9" s="211" t="s">
        <v>616</v>
      </c>
      <c r="C9" s="217">
        <f>'Toxins_FPKM and Redundancy'!E15</f>
        <v>6787.0250999999998</v>
      </c>
      <c r="D9" s="195">
        <f>'Toxins_FPKM and Redundancy'!F15</f>
        <v>1.6801487148168683E-2</v>
      </c>
      <c r="E9" s="218">
        <f>'Toxins_FPKM and Redundancy'!G15</f>
        <v>6.9176907702847134E-3</v>
      </c>
      <c r="F9" s="200">
        <f>'Toxins_FPKM and Redundancy'!L15</f>
        <v>4</v>
      </c>
      <c r="G9" s="180">
        <f>'Toxins_FPKM and Redundancy'!K15</f>
        <v>4</v>
      </c>
      <c r="H9" s="160">
        <v>1</v>
      </c>
      <c r="J9" s="15"/>
      <c r="K9" s="14"/>
    </row>
    <row r="10" spans="1:13" x14ac:dyDescent="0.35">
      <c r="A10" s="161"/>
      <c r="B10" s="212" t="s">
        <v>430</v>
      </c>
      <c r="C10" s="219">
        <v>6787.0250999999998</v>
      </c>
      <c r="D10" s="135">
        <v>1.6790194505871499E-2</v>
      </c>
      <c r="E10" s="155">
        <v>5.6325519647741308E-3</v>
      </c>
      <c r="F10" s="201">
        <v>4</v>
      </c>
      <c r="G10" s="144">
        <v>4</v>
      </c>
      <c r="H10" s="162">
        <v>1</v>
      </c>
      <c r="J10" s="15"/>
      <c r="K10" s="14"/>
    </row>
    <row r="11" spans="1:13" x14ac:dyDescent="0.35">
      <c r="A11" s="159"/>
      <c r="B11" s="211" t="s">
        <v>617</v>
      </c>
      <c r="C11" s="217">
        <f>'Toxins_FPKM and Redundancy'!E25</f>
        <v>307594.21619999997</v>
      </c>
      <c r="D11" s="195">
        <f>'Toxins_FPKM and Redundancy'!F25</f>
        <v>0.76145884156746657</v>
      </c>
      <c r="E11" s="218">
        <f>'Toxins_FPKM and Redundancy'!G25</f>
        <v>0.3135161044858521</v>
      </c>
      <c r="F11" s="200">
        <f>'Toxins_FPKM and Redundancy'!L25</f>
        <v>9</v>
      </c>
      <c r="G11" s="180">
        <f>'Toxins_FPKM and Redundancy'!K25</f>
        <v>9</v>
      </c>
      <c r="H11" s="160">
        <v>8</v>
      </c>
      <c r="J11" s="15"/>
      <c r="K11" s="14"/>
    </row>
    <row r="12" spans="1:13" x14ac:dyDescent="0.35">
      <c r="A12" s="161"/>
      <c r="B12" s="212" t="s">
        <v>600</v>
      </c>
      <c r="C12" s="219">
        <v>187531.3089</v>
      </c>
      <c r="D12" s="135">
        <v>0.46392743595005698</v>
      </c>
      <c r="E12" s="155">
        <v>0.15563222867723847</v>
      </c>
      <c r="F12" s="202">
        <v>5</v>
      </c>
      <c r="G12" s="143">
        <v>5</v>
      </c>
      <c r="H12" s="162">
        <v>4</v>
      </c>
      <c r="J12" s="15"/>
      <c r="K12" s="14"/>
    </row>
    <row r="13" spans="1:13" x14ac:dyDescent="0.35">
      <c r="A13" s="161"/>
      <c r="B13" s="212" t="s">
        <v>601</v>
      </c>
      <c r="C13" s="219">
        <v>117181.7754</v>
      </c>
      <c r="D13" s="135">
        <v>0.28989207679655582</v>
      </c>
      <c r="E13" s="155">
        <v>9.7249152543282841E-2</v>
      </c>
      <c r="F13" s="202">
        <v>2</v>
      </c>
      <c r="G13" s="143">
        <v>2</v>
      </c>
      <c r="H13" s="162">
        <v>2</v>
      </c>
      <c r="J13" s="15"/>
      <c r="K13" s="14"/>
    </row>
    <row r="14" spans="1:13" x14ac:dyDescent="0.35">
      <c r="A14" s="163"/>
      <c r="B14" s="213" t="s">
        <v>602</v>
      </c>
      <c r="C14" s="220">
        <v>2881.1319000000003</v>
      </c>
      <c r="D14" s="135">
        <v>7.1275358916929911E-3</v>
      </c>
      <c r="E14" s="155">
        <v>2.3910512934626382E-3</v>
      </c>
      <c r="F14" s="203">
        <v>2</v>
      </c>
      <c r="G14" s="143">
        <v>2</v>
      </c>
      <c r="H14" s="164">
        <v>2</v>
      </c>
    </row>
    <row r="15" spans="1:13" x14ac:dyDescent="0.35">
      <c r="A15" s="159"/>
      <c r="B15" s="211" t="s">
        <v>618</v>
      </c>
      <c r="C15" s="217">
        <f>'Toxins_FPKM and Redundancy'!E28</f>
        <v>36406.202400000002</v>
      </c>
      <c r="D15" s="195">
        <f>'Toxins_FPKM and Redundancy'!F28</f>
        <v>9.0124661795817976E-2</v>
      </c>
      <c r="E15" s="218">
        <f>'Toxins_FPKM and Redundancy'!G28</f>
        <v>3.7107104602220664E-2</v>
      </c>
      <c r="F15" s="200">
        <f>'Toxins_FPKM and Redundancy'!L28</f>
        <v>2</v>
      </c>
      <c r="G15" s="180">
        <f>'Toxins_FPKM and Redundancy'!K28</f>
        <v>2</v>
      </c>
      <c r="H15" s="160">
        <v>2</v>
      </c>
      <c r="J15" s="15"/>
      <c r="K15" s="14"/>
    </row>
    <row r="16" spans="1:13" ht="15" thickBot="1" x14ac:dyDescent="0.4">
      <c r="A16" s="165"/>
      <c r="B16" s="214" t="s">
        <v>603</v>
      </c>
      <c r="C16" s="223">
        <v>36406.202400000002</v>
      </c>
      <c r="D16" s="206">
        <v>9.0064087064614953E-2</v>
      </c>
      <c r="E16" s="156">
        <v>3.0213506482845431E-2</v>
      </c>
      <c r="F16" s="204">
        <v>2</v>
      </c>
      <c r="G16" s="166">
        <v>2</v>
      </c>
      <c r="H16" s="167">
        <v>2</v>
      </c>
    </row>
    <row r="17" spans="1:8" x14ac:dyDescent="0.35">
      <c r="A17" s="168" t="s">
        <v>652</v>
      </c>
      <c r="B17" s="168" t="s">
        <v>642</v>
      </c>
      <c r="C17" s="208">
        <f>'Toxins_FPKM and Redundancy'!E30</f>
        <v>16295.332600000002</v>
      </c>
      <c r="D17" s="221">
        <f>'Toxins_FPKM and Redundancy'!F30</f>
        <v>4.0339591679723438E-2</v>
      </c>
      <c r="E17" s="224">
        <f>'Toxins_FPKM and Redundancy'!G30</f>
        <v>1.6609054816334717E-2</v>
      </c>
      <c r="F17" s="205">
        <f>'Toxins_FPKM and Redundancy'!L30</f>
        <v>5</v>
      </c>
      <c r="G17" s="181">
        <f>'Toxins_FPKM and Redundancy'!K30</f>
        <v>5</v>
      </c>
      <c r="H17" s="169">
        <f>Toxin_summarized!$K$30</f>
        <v>0</v>
      </c>
    </row>
    <row r="18" spans="1:8" x14ac:dyDescent="0.35">
      <c r="A18" s="170" t="s">
        <v>320</v>
      </c>
      <c r="B18" s="170" t="s">
        <v>7</v>
      </c>
      <c r="C18" s="209">
        <f>'Toxins_FPKM and Redundancy'!E38</f>
        <v>8833.8724999999995</v>
      </c>
      <c r="D18" s="197">
        <f>'Toxins_FPKM and Redundancy'!F38</f>
        <v>2.1868520167593122E-2</v>
      </c>
      <c r="E18" s="155">
        <f>'Toxins_FPKM and Redundancy'!G38</f>
        <v>9.0039446382954944E-3</v>
      </c>
      <c r="F18" s="144">
        <f>'Toxins_FPKM and Redundancy'!L38</f>
        <v>4</v>
      </c>
      <c r="G18" s="182">
        <f>'Toxins_FPKM and Redundancy'!K38</f>
        <v>4</v>
      </c>
      <c r="H18" s="171">
        <f>Toxin_summarized!$K$39</f>
        <v>0</v>
      </c>
    </row>
    <row r="19" spans="1:8" x14ac:dyDescent="0.35">
      <c r="A19" s="170" t="s">
        <v>628</v>
      </c>
      <c r="B19" s="170" t="s">
        <v>643</v>
      </c>
      <c r="C19" s="209">
        <f>'Toxins_FPKM and Redundancy'!E45</f>
        <v>7281.5824000000002</v>
      </c>
      <c r="D19" s="197">
        <f>'Toxins_FPKM and Redundancy'!F45</f>
        <v>1.8025778792527414E-2</v>
      </c>
      <c r="E19" s="155">
        <f>'Toxins_FPKM and Redundancy'!G45</f>
        <v>7.4217694231818315E-3</v>
      </c>
      <c r="F19" s="144">
        <f>'Toxins_FPKM and Redundancy'!L45</f>
        <v>2</v>
      </c>
      <c r="G19" s="182">
        <f>'Toxins_FPKM and Redundancy'!K45</f>
        <v>2</v>
      </c>
      <c r="H19" s="171">
        <f>Toxin_summarized!$K$46</f>
        <v>1</v>
      </c>
    </row>
    <row r="20" spans="1:8" x14ac:dyDescent="0.35">
      <c r="A20" s="170" t="s">
        <v>629</v>
      </c>
      <c r="B20" s="170" t="s">
        <v>644</v>
      </c>
      <c r="C20" s="209">
        <f>'Toxins_FPKM and Redundancy'!E50</f>
        <v>6532.2949999999992</v>
      </c>
      <c r="D20" s="197">
        <f>'Toxins_FPKM and Redundancy'!F50</f>
        <v>1.6170895034784315E-2</v>
      </c>
      <c r="E20" s="155">
        <f>'Toxins_FPKM and Redundancy'!G50</f>
        <v>6.6580565364753076E-3</v>
      </c>
      <c r="F20" s="144">
        <f>'Toxins_FPKM and Redundancy'!L50</f>
        <v>7</v>
      </c>
      <c r="G20" s="182">
        <f>'Toxins_FPKM and Redundancy'!K50</f>
        <v>6</v>
      </c>
      <c r="H20" s="171">
        <f>Toxin_summarized!$K$58</f>
        <v>0</v>
      </c>
    </row>
    <row r="21" spans="1:8" x14ac:dyDescent="0.35">
      <c r="A21" s="170" t="s">
        <v>321</v>
      </c>
      <c r="B21" s="170" t="s">
        <v>8</v>
      </c>
      <c r="C21" s="209">
        <f>'Toxins_FPKM and Redundancy'!E59</f>
        <v>4192.5722999999998</v>
      </c>
      <c r="D21" s="197">
        <f>'Toxins_FPKM and Redundancy'!F59</f>
        <v>1.0378840298707309E-2</v>
      </c>
      <c r="E21" s="155">
        <f>'Toxins_FPKM and Redundancy'!G59</f>
        <v>4.2732888527937446E-3</v>
      </c>
      <c r="F21" s="144">
        <f>'Toxins_FPKM and Redundancy'!L59</f>
        <v>1</v>
      </c>
      <c r="G21" s="182">
        <f>'Toxins_FPKM and Redundancy'!K59</f>
        <v>1</v>
      </c>
      <c r="H21" s="171">
        <f>Toxin_summarized!$K$64</f>
        <v>1</v>
      </c>
    </row>
    <row r="22" spans="1:8" x14ac:dyDescent="0.35">
      <c r="A22" s="170" t="s">
        <v>630</v>
      </c>
      <c r="B22" s="170" t="s">
        <v>645</v>
      </c>
      <c r="C22" s="209">
        <f>'Toxins_FPKM and Redundancy'!E63</f>
        <v>2550.1166999999996</v>
      </c>
      <c r="D22" s="197">
        <f>'Toxins_FPKM and Redundancy'!F63</f>
        <v>6.3128914848687269E-3</v>
      </c>
      <c r="E22" s="155">
        <f>'Toxins_FPKM and Redundancy'!G63</f>
        <v>2.5992122467233705E-3</v>
      </c>
      <c r="F22" s="144">
        <f>'Toxins_FPKM and Redundancy'!L63</f>
        <v>2</v>
      </c>
      <c r="G22" s="182">
        <f>'Toxins_FPKM and Redundancy'!K63</f>
        <v>2</v>
      </c>
      <c r="H22" s="171">
        <f>Toxin_summarized!$K$71</f>
        <v>2</v>
      </c>
    </row>
    <row r="23" spans="1:8" x14ac:dyDescent="0.35">
      <c r="A23" s="170" t="s">
        <v>666</v>
      </c>
      <c r="B23" s="170" t="s">
        <v>665</v>
      </c>
      <c r="C23" s="209">
        <f>'Toxins_FPKM and Redundancy'!E68</f>
        <v>2192.9933999999998</v>
      </c>
      <c r="D23" s="197">
        <f>'Toxins_FPKM and Redundancy'!F68</f>
        <v>5.4288218893015052E-3</v>
      </c>
      <c r="E23" s="155">
        <f>'Toxins_FPKM and Redundancy'!G68</f>
        <v>2.2352135109203137E-3</v>
      </c>
      <c r="F23" s="144">
        <f>'Toxins_FPKM and Redundancy'!L68</f>
        <v>2</v>
      </c>
      <c r="G23" s="182">
        <f>'Toxins_FPKM and Redundancy'!K68</f>
        <v>2</v>
      </c>
      <c r="H23" s="171">
        <f>Toxin_summarized!$K$78</f>
        <v>0</v>
      </c>
    </row>
    <row r="24" spans="1:8" x14ac:dyDescent="0.35">
      <c r="A24" s="170" t="s">
        <v>5</v>
      </c>
      <c r="B24" s="170" t="s">
        <v>5</v>
      </c>
      <c r="C24" s="209">
        <f>'Toxins_FPKM and Redundancy'!E73</f>
        <v>1485.1075000000001</v>
      </c>
      <c r="D24" s="197">
        <f>'Toxins_FPKM and Redundancy'!F73</f>
        <v>3.6764288045581148E-3</v>
      </c>
      <c r="E24" s="155">
        <f>'Toxins_FPKM and Redundancy'!G73</f>
        <v>1.513699197256631E-3</v>
      </c>
      <c r="F24" s="144">
        <f>'Toxins_FPKM and Redundancy'!L73</f>
        <v>3</v>
      </c>
      <c r="G24" s="182">
        <f>'Toxins_FPKM and Redundancy'!K73</f>
        <v>3</v>
      </c>
      <c r="H24" s="171">
        <f>Toxin_summarized!$K$86</f>
        <v>0</v>
      </c>
    </row>
    <row r="25" spans="1:8" x14ac:dyDescent="0.35">
      <c r="A25" s="170" t="s">
        <v>625</v>
      </c>
      <c r="B25" s="170" t="s">
        <v>656</v>
      </c>
      <c r="C25" s="209">
        <f>'Toxins_FPKM and Redundancy'!E79</f>
        <v>1238.3831</v>
      </c>
      <c r="D25" s="197">
        <f>'Toxins_FPKM and Redundancy'!F79</f>
        <v>3.0656550451182638E-3</v>
      </c>
      <c r="E25" s="155">
        <f>'Toxins_FPKM and Redundancy'!G79</f>
        <v>1.2622247913812153E-3</v>
      </c>
      <c r="F25" s="144">
        <f>'Toxins_FPKM and Redundancy'!L79</f>
        <v>4</v>
      </c>
      <c r="G25" s="182">
        <f>'Toxins_FPKM and Redundancy'!K79</f>
        <v>4</v>
      </c>
      <c r="H25" s="171">
        <f>Toxin_summarized!$K$95</f>
        <v>2</v>
      </c>
    </row>
    <row r="26" spans="1:8" x14ac:dyDescent="0.35">
      <c r="A26" s="170" t="s">
        <v>6</v>
      </c>
      <c r="B26" s="170" t="s">
        <v>6</v>
      </c>
      <c r="C26" s="209">
        <f>'Toxins_FPKM and Redundancy'!E86</f>
        <v>752.65210000000002</v>
      </c>
      <c r="D26" s="197">
        <f>'Toxins_FPKM and Redundancy'!F86</f>
        <v>1.8632131749729596E-3</v>
      </c>
      <c r="E26" s="155">
        <f>'Toxins_FPKM and Redundancy'!G86</f>
        <v>7.6714236483454393E-4</v>
      </c>
      <c r="F26" s="144">
        <f>'Toxins_FPKM and Redundancy'!L86</f>
        <v>4</v>
      </c>
      <c r="G26" s="182">
        <f>'Toxins_FPKM and Redundancy'!K86</f>
        <v>4</v>
      </c>
      <c r="H26" s="171">
        <f>Toxin_summarized!$K$104</f>
        <v>2</v>
      </c>
    </row>
    <row r="27" spans="1:8" x14ac:dyDescent="0.35">
      <c r="A27" s="170" t="s">
        <v>322</v>
      </c>
      <c r="B27" s="170" t="s">
        <v>1</v>
      </c>
      <c r="C27" s="209">
        <f>'Toxins_FPKM and Redundancy'!E92</f>
        <v>480.18209999999999</v>
      </c>
      <c r="D27" s="197">
        <f>'Toxins_FPKM and Redundancy'!F92</f>
        <v>1.1887053993554035E-3</v>
      </c>
      <c r="E27" s="155">
        <f>'Toxins_FPKM and Redundancy'!G92</f>
        <v>4.8942669760068094E-4</v>
      </c>
      <c r="F27" s="144">
        <f>'Toxins_FPKM and Redundancy'!L92</f>
        <v>1</v>
      </c>
      <c r="G27" s="182">
        <f>'Toxins_FPKM and Redundancy'!K92</f>
        <v>1</v>
      </c>
      <c r="H27" s="171">
        <f>Toxin_summarized!$K$110</f>
        <v>1</v>
      </c>
    </row>
    <row r="28" spans="1:8" x14ac:dyDescent="0.35">
      <c r="A28" s="170" t="s">
        <v>2</v>
      </c>
      <c r="B28" s="170" t="s">
        <v>2</v>
      </c>
      <c r="C28" s="209">
        <f>'Toxins_FPKM and Redundancy'!E96</f>
        <v>474.85219999999998</v>
      </c>
      <c r="D28" s="197">
        <f>'Toxins_FPKM and Redundancy'!F96</f>
        <v>1.1755110697291547E-3</v>
      </c>
      <c r="E28" s="155">
        <f>'Toxins_FPKM and Redundancy'!G96</f>
        <v>4.8399418490280679E-4</v>
      </c>
      <c r="F28" s="144">
        <f>'Toxins_FPKM and Redundancy'!L96</f>
        <v>1</v>
      </c>
      <c r="G28" s="182">
        <f>'Toxins_FPKM and Redundancy'!K96</f>
        <v>1</v>
      </c>
      <c r="H28" s="171">
        <f>Toxin_summarized!$K$116</f>
        <v>1</v>
      </c>
    </row>
    <row r="29" spans="1:8" x14ac:dyDescent="0.35">
      <c r="A29" s="170" t="s">
        <v>325</v>
      </c>
      <c r="B29" s="170" t="s">
        <v>3</v>
      </c>
      <c r="C29" s="209">
        <f>'Toxins_FPKM and Redundancy'!E100</f>
        <v>464.50139999999999</v>
      </c>
      <c r="D29" s="197">
        <f>'Toxins_FPKM and Redundancy'!F100</f>
        <v>1.1498873493787961E-3</v>
      </c>
      <c r="E29" s="155">
        <f>'Toxins_FPKM and Redundancy'!G100</f>
        <v>4.7344410845987997E-4</v>
      </c>
      <c r="F29" s="144">
        <f>'Toxins_FPKM and Redundancy'!L100</f>
        <v>2</v>
      </c>
      <c r="G29" s="182">
        <f>'Toxins_FPKM and Redundancy'!K100</f>
        <v>2</v>
      </c>
      <c r="H29" s="171">
        <f>Toxin_summarized!$K$123</f>
        <v>1</v>
      </c>
    </row>
    <row r="30" spans="1:8" x14ac:dyDescent="0.35">
      <c r="A30" s="170" t="s">
        <v>646</v>
      </c>
      <c r="B30" s="170" t="s">
        <v>646</v>
      </c>
      <c r="C30" s="209">
        <f>'Toxins_FPKM and Redundancy'!E105</f>
        <v>99.753199999999993</v>
      </c>
      <c r="D30" s="197">
        <f>'Toxins_FPKM and Redundancy'!F105</f>
        <v>2.469420818539038E-4</v>
      </c>
      <c r="E30" s="155">
        <f>'Toxins_FPKM and Redundancy'!G105</f>
        <v>1.0167367598896386E-4</v>
      </c>
      <c r="F30" s="182">
        <f>'Toxins_FPKM and Redundancy'!L105</f>
        <v>2</v>
      </c>
      <c r="G30" s="144">
        <f>'Toxins_FPKM and Redundancy'!K105</f>
        <v>2</v>
      </c>
      <c r="H30" s="171">
        <f>Toxin_summarized!$K$130</f>
        <v>0</v>
      </c>
    </row>
    <row r="31" spans="1:8" x14ac:dyDescent="0.35">
      <c r="A31" s="170" t="s">
        <v>632</v>
      </c>
      <c r="B31" s="170" t="s">
        <v>647</v>
      </c>
      <c r="C31" s="209">
        <f>'Toxins_FPKM and Redundancy'!E110</f>
        <v>122.0057</v>
      </c>
      <c r="D31" s="197">
        <f>'Toxins_FPKM and Redundancy'!F110</f>
        <v>3.0202882269483926E-4</v>
      </c>
      <c r="E31" s="155">
        <f>'Toxins_FPKM and Redundancy'!G110</f>
        <v>1.2435458722734438E-4</v>
      </c>
      <c r="F31" s="144">
        <f>'Toxins_FPKM and Redundancy'!L110</f>
        <v>1</v>
      </c>
      <c r="G31" s="182">
        <f>'Toxins_FPKM and Redundancy'!K110</f>
        <v>1</v>
      </c>
      <c r="H31" s="171">
        <f>Toxin_summarized!$K$136</f>
        <v>1</v>
      </c>
    </row>
    <row r="32" spans="1:8" x14ac:dyDescent="0.35">
      <c r="A32" s="170" t="s">
        <v>633</v>
      </c>
      <c r="B32" s="170" t="s">
        <v>633</v>
      </c>
      <c r="C32" s="209">
        <f>'Toxins_FPKM and Redundancy'!E114</f>
        <v>34.164499999999997</v>
      </c>
      <c r="D32" s="197">
        <f>'Toxins_FPKM and Redundancy'!F114</f>
        <v>8.4575259294916832E-5</v>
      </c>
      <c r="E32" s="155">
        <f>'Toxins_FPKM and Redundancy'!G114</f>
        <v>3.4822244332261576E-5</v>
      </c>
      <c r="F32" s="144">
        <f>'Toxins_FPKM and Redundancy'!L114</f>
        <v>1</v>
      </c>
      <c r="G32" s="182">
        <f>'Toxins_FPKM and Redundancy'!K114</f>
        <v>1</v>
      </c>
      <c r="H32" s="171">
        <f>Toxin_summarized!$K$142</f>
        <v>1</v>
      </c>
    </row>
    <row r="33" spans="1:12" x14ac:dyDescent="0.35">
      <c r="A33" s="170" t="s">
        <v>619</v>
      </c>
      <c r="B33" s="170" t="s">
        <v>648</v>
      </c>
      <c r="C33" s="209">
        <f>'Toxins_FPKM and Redundancy'!E118</f>
        <v>31.792000000000002</v>
      </c>
      <c r="D33" s="197">
        <f>'Toxins_FPKM and Redundancy'!F118</f>
        <v>7.8702063355354132E-5</v>
      </c>
      <c r="E33" s="155">
        <f>'Toxins_FPKM and Redundancy'!G118</f>
        <v>3.2404068311002949E-5</v>
      </c>
      <c r="F33" s="144">
        <f>'Toxins_FPKM and Redundancy'!L118</f>
        <v>1</v>
      </c>
      <c r="G33" s="182">
        <f>'Toxins_FPKM and Redundancy'!K118</f>
        <v>1</v>
      </c>
      <c r="H33" s="171">
        <f>Toxin_summarized!$K$148</f>
        <v>1</v>
      </c>
    </row>
    <row r="34" spans="1:12" x14ac:dyDescent="0.35">
      <c r="A34" s="170" t="s">
        <v>635</v>
      </c>
      <c r="B34" s="170" t="s">
        <v>654</v>
      </c>
      <c r="C34" s="209">
        <f>'Toxins_FPKM and Redundancy'!E122</f>
        <v>26.466000000000001</v>
      </c>
      <c r="D34" s="197">
        <f>'Toxins_FPKM and Redundancy'!F122</f>
        <v>6.5517388297773102E-5</v>
      </c>
      <c r="E34" s="155">
        <f>'Toxins_FPKM and Redundancy'!G122</f>
        <v>2.6975530696999372E-5</v>
      </c>
      <c r="F34" s="144">
        <f>'Toxins_FPKM and Redundancy'!L122</f>
        <v>2</v>
      </c>
      <c r="G34" s="182">
        <f>'Toxins_FPKM and Redundancy'!K122</f>
        <v>2</v>
      </c>
      <c r="H34" s="171">
        <f>Toxin_summarized!$K$155</f>
        <v>0</v>
      </c>
    </row>
    <row r="35" spans="1:12" x14ac:dyDescent="0.35">
      <c r="A35" s="170" t="s">
        <v>323</v>
      </c>
      <c r="B35" s="170" t="s">
        <v>9</v>
      </c>
      <c r="C35" s="209">
        <f>'Toxins_FPKM and Redundancy'!E127</f>
        <v>37.846699999999998</v>
      </c>
      <c r="D35" s="197">
        <f>'Toxins_FPKM and Redundancy'!F127</f>
        <v>9.3690657435552361E-5</v>
      </c>
      <c r="E35" s="155">
        <f>'Toxins_FPKM and Redundancy'!G127</f>
        <v>3.8575335057436937E-5</v>
      </c>
      <c r="F35" s="144">
        <f>'Toxins_FPKM and Redundancy'!L127</f>
        <v>1</v>
      </c>
      <c r="G35" s="182">
        <f>'Toxins_FPKM and Redundancy'!K127</f>
        <v>1</v>
      </c>
      <c r="H35" s="171">
        <f>Toxin_summarized!$K$161</f>
        <v>1</v>
      </c>
    </row>
    <row r="36" spans="1:12" x14ac:dyDescent="0.35">
      <c r="A36" s="170" t="s">
        <v>636</v>
      </c>
      <c r="B36" s="170" t="s">
        <v>655</v>
      </c>
      <c r="C36" s="209">
        <f>'Toxins_FPKM and Redundancy'!E131</f>
        <v>10.071199999999999</v>
      </c>
      <c r="D36" s="197">
        <f>'Toxins_FPKM and Redundancy'!F131</f>
        <v>2.4931562042791972E-5</v>
      </c>
      <c r="E36" s="155">
        <f>'Toxins_FPKM and Redundancy'!G131</f>
        <v>1.0265093506975745E-5</v>
      </c>
      <c r="F36" s="144">
        <f>'Toxins_FPKM and Redundancy'!L131</f>
        <v>1</v>
      </c>
      <c r="G36" s="182">
        <f>'Toxins_FPKM and Redundancy'!K131</f>
        <v>1</v>
      </c>
      <c r="H36" s="171">
        <f>Toxin_summarized!$K$167</f>
        <v>0</v>
      </c>
    </row>
    <row r="37" spans="1:12" x14ac:dyDescent="0.35">
      <c r="A37" s="170" t="s">
        <v>324</v>
      </c>
      <c r="B37" s="170" t="s">
        <v>4</v>
      </c>
      <c r="C37" s="209">
        <f>'Toxins_FPKM and Redundancy'!E135</f>
        <v>16.562100000000001</v>
      </c>
      <c r="D37" s="197">
        <f>'Toxins_FPKM and Redundancy'!F135</f>
        <v>4.0999982495524369E-5</v>
      </c>
      <c r="E37" s="155">
        <f>'Toxins_FPKM and Redundancy'!G135</f>
        <v>1.6880958095547998E-5</v>
      </c>
      <c r="F37" s="144">
        <f>'Toxins_FPKM and Redundancy'!L135</f>
        <v>1</v>
      </c>
      <c r="G37" s="182">
        <f>'Toxins_FPKM and Redundancy'!K135</f>
        <v>1</v>
      </c>
      <c r="H37" s="171">
        <f>Toxin_summarized!$K$173</f>
        <v>1</v>
      </c>
    </row>
    <row r="38" spans="1:12" ht="15" thickBot="1" x14ac:dyDescent="0.4">
      <c r="A38" s="172" t="s">
        <v>653</v>
      </c>
      <c r="B38" s="172" t="s">
        <v>651</v>
      </c>
      <c r="C38" s="210">
        <f>'Toxins_FPKM and Redundancy'!E139</f>
        <v>13.2826</v>
      </c>
      <c r="D38" s="222">
        <f>'Toxins_FPKM and Redundancy'!F139</f>
        <v>3.2881480458097216E-5</v>
      </c>
      <c r="E38" s="225">
        <f>'Toxins_FPKM and Redundancy'!G139</f>
        <v>1.353832026131504E-5</v>
      </c>
      <c r="F38" s="145">
        <f>'Toxins_FPKM and Redundancy'!L139</f>
        <v>1</v>
      </c>
      <c r="G38" s="145">
        <f>'Toxins_FPKM and Redundancy'!K139</f>
        <v>1</v>
      </c>
      <c r="H38" s="173">
        <f>Toxin_summarized!$K$179</f>
        <v>1</v>
      </c>
    </row>
    <row r="39" spans="1:12" ht="15" thickBot="1" x14ac:dyDescent="0.4">
      <c r="A39" s="142"/>
      <c r="B39" s="138"/>
      <c r="C39" s="193">
        <f>SUM(C8:C38)-SUM(C9:C16)</f>
        <v>403953.83100000024</v>
      </c>
      <c r="D39" s="194">
        <f>SUM(D8:D38)-SUM(D9:D16)</f>
        <v>1.0000000000000009</v>
      </c>
      <c r="E39" s="207">
        <f>SUM(E5:E38)-SUM(E9:E16)</f>
        <v>1</v>
      </c>
      <c r="F39" s="185">
        <f>SUM(F8:F38)-SUM(F9:F16)</f>
        <v>64</v>
      </c>
      <c r="G39" s="186">
        <f>SUM(G8:G38)-SUM(G9:G16)</f>
        <v>63</v>
      </c>
      <c r="H39" s="187">
        <f>SUM(H8:H38)-SUM(H9:H16)</f>
        <v>28</v>
      </c>
    </row>
    <row r="43" spans="1:12" ht="14" x14ac:dyDescent="0.3">
      <c r="A43" s="115">
        <f>'Toxins_FPKM and Redundancy'!A10</f>
        <v>0</v>
      </c>
      <c r="B43" s="188" t="str">
        <f>'Toxins_FPKM and Redundancy'!B10</f>
        <v>Three finger toxins (3FTxs)</v>
      </c>
      <c r="C43" s="188">
        <f>'Toxins_FPKM and Redundancy'!C10</f>
        <v>0</v>
      </c>
      <c r="D43" s="188">
        <f>'Toxins_FPKM and Redundancy'!D10</f>
        <v>0</v>
      </c>
      <c r="H43" s="113">
        <f>'Toxins_FPKM and Redundancy'!H10</f>
        <v>1</v>
      </c>
      <c r="I43" s="130">
        <f>'Toxins_FPKM and Redundancy'!I10</f>
        <v>23385.829580000001</v>
      </c>
      <c r="J43" s="115">
        <f>'Toxins_FPKM and Redundancy'!J10</f>
        <v>0</v>
      </c>
      <c r="K43" s="115">
        <f>'Toxins_FPKM and Redundancy'!K10</f>
        <v>15</v>
      </c>
      <c r="L43" s="189">
        <f>'Toxins_FPKM and Redundancy'!L10</f>
        <v>15</v>
      </c>
    </row>
    <row r="44" spans="1:12" ht="14" x14ac:dyDescent="0.3">
      <c r="A44" s="121">
        <f>'Toxins_FPKM and Redundancy'!A15</f>
        <v>0</v>
      </c>
      <c r="B44" s="190">
        <f>'Toxins_FPKM and Redundancy'!B15</f>
        <v>0</v>
      </c>
      <c r="C44" s="190">
        <f>'Toxins_FPKM and Redundancy'!C15</f>
        <v>0</v>
      </c>
      <c r="D44" s="121" t="str">
        <f>'Toxins_FPKM and Redundancy'!D15</f>
        <v>L-3FTX</v>
      </c>
      <c r="H44" s="119">
        <f>'Toxins_FPKM and Redundancy'!H15</f>
        <v>1.9347970464428571E-2</v>
      </c>
      <c r="I44" s="128">
        <f>'Toxins_FPKM and Redundancy'!I15</f>
        <v>0</v>
      </c>
      <c r="J44" s="121">
        <f>'Toxins_FPKM and Redundancy'!J15</f>
        <v>0</v>
      </c>
      <c r="K44" s="121">
        <f>'Toxins_FPKM and Redundancy'!K15</f>
        <v>4</v>
      </c>
      <c r="L44" s="124">
        <f>'Toxins_FPKM and Redundancy'!L15</f>
        <v>4</v>
      </c>
    </row>
    <row r="45" spans="1:12" ht="14" x14ac:dyDescent="0.3">
      <c r="A45" s="121">
        <f>'Toxins_FPKM and Redundancy'!A25</f>
        <v>0</v>
      </c>
      <c r="B45" s="190">
        <f>'Toxins_FPKM and Redundancy'!B25</f>
        <v>0</v>
      </c>
      <c r="C45" s="190">
        <f>'Toxins_FPKM and Redundancy'!C25</f>
        <v>0</v>
      </c>
      <c r="D45" s="121" t="str">
        <f>'Toxins_FPKM and Redundancy'!D25</f>
        <v>S-3FTX</v>
      </c>
      <c r="H45" s="119">
        <f>'Toxins_FPKM and Redundancy'!H25</f>
        <v>0.87686780620078408</v>
      </c>
      <c r="I45" s="128">
        <f>'Toxins_FPKM and Redundancy'!I25</f>
        <v>0</v>
      </c>
      <c r="J45" s="121">
        <f>'Toxins_FPKM and Redundancy'!J25</f>
        <v>0</v>
      </c>
      <c r="K45" s="121">
        <f>'Toxins_FPKM and Redundancy'!K25</f>
        <v>9</v>
      </c>
      <c r="L45" s="124">
        <f>'Toxins_FPKM and Redundancy'!L25</f>
        <v>9</v>
      </c>
    </row>
    <row r="46" spans="1:12" ht="14" x14ac:dyDescent="0.3">
      <c r="A46" s="124">
        <f>'Toxins_FPKM and Redundancy'!A28</f>
        <v>0</v>
      </c>
      <c r="B46" s="191">
        <f>'Toxins_FPKM and Redundancy'!B28</f>
        <v>0</v>
      </c>
      <c r="C46" s="191">
        <f>'Toxins_FPKM and Redundancy'!C28</f>
        <v>0</v>
      </c>
      <c r="D46" s="124" t="str">
        <f>'Toxins_FPKM and Redundancy'!D28</f>
        <v>NC-3FTX</v>
      </c>
      <c r="H46" s="119">
        <f>'Toxins_FPKM and Redundancy'!H28</f>
        <v>0.10378422333478751</v>
      </c>
      <c r="I46" s="128">
        <f>'Toxins_FPKM and Redundancy'!I28</f>
        <v>0</v>
      </c>
      <c r="J46" s="124">
        <f>'Toxins_FPKM and Redundancy'!J28</f>
        <v>0</v>
      </c>
      <c r="K46" s="124">
        <f>'Toxins_FPKM and Redundancy'!K28</f>
        <v>2</v>
      </c>
      <c r="L46" s="124">
        <f>'Toxins_FPKM and Redundancy'!L28</f>
        <v>2</v>
      </c>
    </row>
    <row r="47" spans="1:12" ht="14" x14ac:dyDescent="0.3">
      <c r="A47" s="115">
        <f>'Toxins_FPKM and Redundancy'!A30</f>
        <v>0</v>
      </c>
      <c r="B47" s="192" t="str">
        <f>'Toxins_FPKM and Redundancy'!B30</f>
        <v>Cysteine-rich secretory protein (CRISP)</v>
      </c>
      <c r="C47" s="188">
        <f>'Toxins_FPKM and Redundancy'!C30</f>
        <v>0</v>
      </c>
      <c r="D47" s="188">
        <f>'Toxins_FPKM and Redundancy'!D30</f>
        <v>0</v>
      </c>
      <c r="H47" s="127">
        <f>'Toxins_FPKM and Redundancy'!H30</f>
        <v>0.99999999999999978</v>
      </c>
      <c r="I47" s="130">
        <f>'Toxins_FPKM and Redundancy'!I30</f>
        <v>3259.0665200000003</v>
      </c>
      <c r="J47" s="115">
        <f>'Toxins_FPKM and Redundancy'!J30</f>
        <v>0</v>
      </c>
      <c r="K47" s="115">
        <f>'Toxins_FPKM and Redundancy'!K30</f>
        <v>5</v>
      </c>
      <c r="L47" s="189">
        <f>'Toxins_FPKM and Redundancy'!L30</f>
        <v>5</v>
      </c>
    </row>
    <row r="48" spans="1:12" ht="14" x14ac:dyDescent="0.3">
      <c r="A48" s="115">
        <f>'Toxins_FPKM and Redundancy'!A38</f>
        <v>0</v>
      </c>
      <c r="B48" s="192" t="str">
        <f>'Toxins_FPKM and Redundancy'!B38</f>
        <v>Cobra venom factor (CVF)</v>
      </c>
      <c r="C48" s="188">
        <f>'Toxins_FPKM and Redundancy'!C38</f>
        <v>0</v>
      </c>
      <c r="D48" s="188">
        <f>'Toxins_FPKM and Redundancy'!D38</f>
        <v>0</v>
      </c>
      <c r="H48" s="127">
        <f>'Toxins_FPKM and Redundancy'!H38</f>
        <v>0.99999999999999989</v>
      </c>
      <c r="I48" s="130">
        <f>'Toxins_FPKM and Redundancy'!I38</f>
        <v>2208.4681249999999</v>
      </c>
      <c r="J48" s="115">
        <f>'Toxins_FPKM and Redundancy'!J38</f>
        <v>0</v>
      </c>
      <c r="K48" s="115">
        <f>'Toxins_FPKM and Redundancy'!K38</f>
        <v>4</v>
      </c>
      <c r="L48" s="189">
        <f>'Toxins_FPKM and Redundancy'!L38</f>
        <v>4</v>
      </c>
    </row>
    <row r="49" spans="1:12" ht="14" x14ac:dyDescent="0.3">
      <c r="A49" s="115">
        <f>'Toxins_FPKM and Redundancy'!A45</f>
        <v>0</v>
      </c>
      <c r="B49" s="192" t="str">
        <f>'Toxins_FPKM and Redundancy'!B45</f>
        <v>Phospholipase A2 (PLA2)</v>
      </c>
      <c r="C49" s="188">
        <f>'Toxins_FPKM and Redundancy'!C45</f>
        <v>0</v>
      </c>
      <c r="D49" s="188">
        <f>'Toxins_FPKM and Redundancy'!D45</f>
        <v>0</v>
      </c>
      <c r="H49" s="127">
        <f>'Toxins_FPKM and Redundancy'!H45</f>
        <v>1</v>
      </c>
      <c r="I49" s="130">
        <f>'Toxins_FPKM and Redundancy'!I45</f>
        <v>3640.7912000000001</v>
      </c>
      <c r="J49" s="115">
        <f>'Toxins_FPKM and Redundancy'!J45</f>
        <v>0</v>
      </c>
      <c r="K49" s="115">
        <f>'Toxins_FPKM and Redundancy'!K45</f>
        <v>2</v>
      </c>
      <c r="L49" s="189">
        <f>'Toxins_FPKM and Redundancy'!L45</f>
        <v>2</v>
      </c>
    </row>
    <row r="50" spans="1:12" ht="14" x14ac:dyDescent="0.3">
      <c r="A50" s="115">
        <f>'Toxins_FPKM and Redundancy'!A50</f>
        <v>0</v>
      </c>
      <c r="B50" s="192" t="str">
        <f>'Toxins_FPKM and Redundancy'!B50</f>
        <v>Snake venom metalloproteinase (SVMP)</v>
      </c>
      <c r="C50" s="188">
        <f>'Toxins_FPKM and Redundancy'!C50</f>
        <v>0</v>
      </c>
      <c r="D50" s="188">
        <f>'Toxins_FPKM and Redundancy'!D50</f>
        <v>0</v>
      </c>
      <c r="H50" s="127">
        <f>'Toxins_FPKM and Redundancy'!H50</f>
        <v>1</v>
      </c>
      <c r="I50" s="130">
        <f>'Toxins_FPKM and Redundancy'!I50</f>
        <v>1088.7158333333332</v>
      </c>
      <c r="J50" s="115">
        <f>'Toxins_FPKM and Redundancy'!J50</f>
        <v>0</v>
      </c>
      <c r="K50" s="115">
        <f>'Toxins_FPKM and Redundancy'!K50</f>
        <v>6</v>
      </c>
      <c r="L50" s="189">
        <f>'Toxins_FPKM and Redundancy'!L50</f>
        <v>7</v>
      </c>
    </row>
    <row r="51" spans="1:12" ht="14" x14ac:dyDescent="0.3">
      <c r="A51" s="115">
        <f>'Toxins_FPKM and Redundancy'!A59</f>
        <v>0</v>
      </c>
      <c r="B51" s="192" t="str">
        <f>'Toxins_FPKM and Redundancy'!B59</f>
        <v>Nerve growth factor (NGF)</v>
      </c>
      <c r="C51" s="188">
        <f>'Toxins_FPKM and Redundancy'!C59</f>
        <v>0</v>
      </c>
      <c r="D51" s="188">
        <f>'Toxins_FPKM and Redundancy'!D59</f>
        <v>0</v>
      </c>
      <c r="H51" s="127">
        <f>'Toxins_FPKM and Redundancy'!H59</f>
        <v>1</v>
      </c>
      <c r="I51" s="130">
        <f>'Toxins_FPKM and Redundancy'!I59</f>
        <v>4192.5722999999998</v>
      </c>
      <c r="J51" s="115">
        <f>'Toxins_FPKM and Redundancy'!J59</f>
        <v>0</v>
      </c>
      <c r="K51" s="115">
        <f>'Toxins_FPKM and Redundancy'!K59</f>
        <v>1</v>
      </c>
      <c r="L51" s="189">
        <f>'Toxins_FPKM and Redundancy'!L59</f>
        <v>1</v>
      </c>
    </row>
    <row r="52" spans="1:12" ht="14" x14ac:dyDescent="0.3">
      <c r="A52" s="115">
        <f>'Toxins_FPKM and Redundancy'!A63</f>
        <v>0</v>
      </c>
      <c r="B52" s="192" t="str">
        <f>'Toxins_FPKM and Redundancy'!B63</f>
        <v>Kunitz-type serine protease inhibitor (KSPI)</v>
      </c>
      <c r="C52" s="188">
        <f>'Toxins_FPKM and Redundancy'!C63</f>
        <v>0</v>
      </c>
      <c r="D52" s="188">
        <f>'Toxins_FPKM and Redundancy'!D63</f>
        <v>0</v>
      </c>
      <c r="E52" s="5"/>
      <c r="F52" s="5"/>
      <c r="G52" s="5"/>
      <c r="H52" s="127">
        <f>'Toxins_FPKM and Redundancy'!H63</f>
        <v>1</v>
      </c>
      <c r="I52" s="130">
        <f>'Toxins_FPKM and Redundancy'!I63</f>
        <v>1275.0583499999998</v>
      </c>
      <c r="J52" s="115">
        <f>'Toxins_FPKM and Redundancy'!J63</f>
        <v>0</v>
      </c>
      <c r="K52" s="115">
        <f>'Toxins_FPKM and Redundancy'!K63</f>
        <v>2</v>
      </c>
      <c r="L52" s="189">
        <f>'Toxins_FPKM and Redundancy'!L63</f>
        <v>2</v>
      </c>
    </row>
    <row r="53" spans="1:12" ht="14" x14ac:dyDescent="0.3">
      <c r="A53" s="115">
        <f>'Toxins_FPKM and Redundancy'!A68</f>
        <v>0</v>
      </c>
      <c r="B53" s="192" t="str">
        <f>'Toxins_FPKM and Redundancy'!B68</f>
        <v>Natriuretic peptide (NP)</v>
      </c>
      <c r="C53" s="188">
        <f>'Toxins_FPKM and Redundancy'!C68</f>
        <v>0</v>
      </c>
      <c r="D53" s="188">
        <f>'Toxins_FPKM and Redundancy'!D68</f>
        <v>0</v>
      </c>
      <c r="E53" s="5"/>
      <c r="F53" s="5"/>
      <c r="G53" s="5"/>
      <c r="H53" s="127">
        <f>'Toxins_FPKM and Redundancy'!H68</f>
        <v>1</v>
      </c>
      <c r="I53" s="130">
        <f>'Toxins_FPKM and Redundancy'!I68</f>
        <v>1096.4966999999999</v>
      </c>
      <c r="J53" s="115">
        <f>'Toxins_FPKM and Redundancy'!J68</f>
        <v>0</v>
      </c>
      <c r="K53" s="115">
        <f>'Toxins_FPKM and Redundancy'!K68</f>
        <v>2</v>
      </c>
      <c r="L53" s="189">
        <f>'Toxins_FPKM and Redundancy'!L68</f>
        <v>2</v>
      </c>
    </row>
    <row r="54" spans="1:12" ht="14" x14ac:dyDescent="0.3">
      <c r="A54" s="115">
        <f>'Toxins_FPKM and Redundancy'!A73</f>
        <v>0</v>
      </c>
      <c r="B54" s="192" t="str">
        <f>'Toxins_FPKM and Redundancy'!B73</f>
        <v>Neprilysin</v>
      </c>
      <c r="C54" s="188">
        <f>'Toxins_FPKM and Redundancy'!C73</f>
        <v>0</v>
      </c>
      <c r="D54" s="188">
        <f>'Toxins_FPKM and Redundancy'!D73</f>
        <v>0</v>
      </c>
      <c r="E54" s="5"/>
      <c r="F54" s="5"/>
      <c r="G54" s="5"/>
      <c r="H54" s="127">
        <f>'Toxins_FPKM and Redundancy'!H73</f>
        <v>1</v>
      </c>
      <c r="I54" s="130">
        <f>'Toxins_FPKM and Redundancy'!I73</f>
        <v>495.03583333333336</v>
      </c>
      <c r="J54" s="115">
        <f>'Toxins_FPKM and Redundancy'!J73</f>
        <v>0</v>
      </c>
      <c r="K54" s="115">
        <f>'Toxins_FPKM and Redundancy'!K73</f>
        <v>3</v>
      </c>
      <c r="L54" s="189">
        <f>'Toxins_FPKM and Redundancy'!L73</f>
        <v>3</v>
      </c>
    </row>
    <row r="55" spans="1:12" ht="14" x14ac:dyDescent="0.3">
      <c r="A55" s="115">
        <f>'Toxins_FPKM and Redundancy'!A79</f>
        <v>0</v>
      </c>
      <c r="B55" s="192" t="str">
        <f>'Toxins_FPKM and Redundancy'!B79</f>
        <v>Snake venom C-type lectin/lectin-like protein (snaclec)</v>
      </c>
      <c r="C55" s="188">
        <f>'Toxins_FPKM and Redundancy'!C79</f>
        <v>0</v>
      </c>
      <c r="D55" s="188">
        <f>'Toxins_FPKM and Redundancy'!D79</f>
        <v>0</v>
      </c>
      <c r="E55" s="5"/>
      <c r="F55" s="5"/>
      <c r="G55" s="5"/>
      <c r="H55" s="127">
        <f>'Toxins_FPKM and Redundancy'!H79</f>
        <v>1</v>
      </c>
      <c r="I55" s="130">
        <f>'Toxins_FPKM and Redundancy'!I79</f>
        <v>309.595775</v>
      </c>
      <c r="J55" s="115">
        <f>'Toxins_FPKM and Redundancy'!J79</f>
        <v>0</v>
      </c>
      <c r="K55" s="115">
        <f>'Toxins_FPKM and Redundancy'!K79</f>
        <v>4</v>
      </c>
      <c r="L55" s="189">
        <f>'Toxins_FPKM and Redundancy'!L79</f>
        <v>4</v>
      </c>
    </row>
    <row r="56" spans="1:12" ht="14" x14ac:dyDescent="0.3">
      <c r="A56" s="115">
        <f>'Toxins_FPKM and Redundancy'!A86</f>
        <v>0</v>
      </c>
      <c r="B56" s="192" t="str">
        <f>'Toxins_FPKM and Redundancy'!B86</f>
        <v>Cystatin</v>
      </c>
      <c r="C56" s="188">
        <f>'Toxins_FPKM and Redundancy'!C86</f>
        <v>0</v>
      </c>
      <c r="D56" s="188">
        <f>'Toxins_FPKM and Redundancy'!D86</f>
        <v>0</v>
      </c>
      <c r="E56" s="5"/>
      <c r="F56" s="5"/>
      <c r="G56" s="5"/>
      <c r="H56" s="127">
        <f>'Toxins_FPKM and Redundancy'!H86</f>
        <v>0.99999999999999989</v>
      </c>
      <c r="I56" s="130">
        <f>'Toxins_FPKM and Redundancy'!I86</f>
        <v>188.163025</v>
      </c>
      <c r="J56" s="115">
        <f>'Toxins_FPKM and Redundancy'!J86</f>
        <v>0</v>
      </c>
      <c r="K56" s="115">
        <f>'Toxins_FPKM and Redundancy'!K86</f>
        <v>4</v>
      </c>
      <c r="L56" s="189">
        <f>'Toxins_FPKM and Redundancy'!L86</f>
        <v>4</v>
      </c>
    </row>
    <row r="57" spans="1:12" ht="14" x14ac:dyDescent="0.3">
      <c r="A57" s="115">
        <f>'Toxins_FPKM and Redundancy'!A92</f>
        <v>0</v>
      </c>
      <c r="B57" s="192" t="str">
        <f>'Toxins_FPKM and Redundancy'!B92</f>
        <v>L-amino-acid oxidase (LAAO)</v>
      </c>
      <c r="C57" s="188">
        <f>'Toxins_FPKM and Redundancy'!C92</f>
        <v>0</v>
      </c>
      <c r="D57" s="188">
        <f>'Toxins_FPKM and Redundancy'!D92</f>
        <v>0</v>
      </c>
      <c r="E57" s="5"/>
      <c r="F57" s="5"/>
      <c r="G57" s="5"/>
      <c r="H57" s="127">
        <f>'Toxins_FPKM and Redundancy'!H92</f>
        <v>1</v>
      </c>
      <c r="I57" s="130">
        <f>'Toxins_FPKM and Redundancy'!I92</f>
        <v>480.18209999999999</v>
      </c>
      <c r="J57" s="115">
        <f>'Toxins_FPKM and Redundancy'!J92</f>
        <v>0</v>
      </c>
      <c r="K57" s="115">
        <f>'Toxins_FPKM and Redundancy'!K92</f>
        <v>1</v>
      </c>
      <c r="L57" s="189">
        <f>'Toxins_FPKM and Redundancy'!L92</f>
        <v>1</v>
      </c>
    </row>
    <row r="58" spans="1:12" ht="14" x14ac:dyDescent="0.3">
      <c r="A58" s="115">
        <f>'Toxins_FPKM and Redundancy'!A96</f>
        <v>0</v>
      </c>
      <c r="B58" s="192" t="str">
        <f>'Toxins_FPKM and Redundancy'!B96</f>
        <v>Vespryn</v>
      </c>
      <c r="C58" s="188">
        <f>'Toxins_FPKM and Redundancy'!C96</f>
        <v>0</v>
      </c>
      <c r="D58" s="188">
        <f>'Toxins_FPKM and Redundancy'!D96</f>
        <v>0</v>
      </c>
      <c r="E58" s="5"/>
      <c r="F58" s="5"/>
      <c r="G58" s="5"/>
      <c r="H58" s="127">
        <f>'Toxins_FPKM and Redundancy'!H96</f>
        <v>1</v>
      </c>
      <c r="I58" s="130">
        <f>'Toxins_FPKM and Redundancy'!I96</f>
        <v>474.85219999999998</v>
      </c>
      <c r="J58" s="115">
        <f>'Toxins_FPKM and Redundancy'!J96</f>
        <v>0</v>
      </c>
      <c r="K58" s="115">
        <f>'Toxins_FPKM and Redundancy'!K96</f>
        <v>1</v>
      </c>
      <c r="L58" s="189">
        <f>'Toxins_FPKM and Redundancy'!L96</f>
        <v>1</v>
      </c>
    </row>
    <row r="59" spans="1:12" ht="14" x14ac:dyDescent="0.3">
      <c r="A59" s="115">
        <f>'Toxins_FPKM and Redundancy'!A100</f>
        <v>0</v>
      </c>
      <c r="B59" s="192" t="str">
        <f>'Toxins_FPKM and Redundancy'!B100</f>
        <v>Phosphodiesterase (PDE)</v>
      </c>
      <c r="C59" s="188">
        <f>'Toxins_FPKM and Redundancy'!C100</f>
        <v>0</v>
      </c>
      <c r="D59" s="188">
        <f>'Toxins_FPKM and Redundancy'!D100</f>
        <v>0</v>
      </c>
      <c r="E59" s="5"/>
      <c r="F59" s="5"/>
      <c r="G59" s="5"/>
      <c r="H59" s="127">
        <f>'Toxins_FPKM and Redundancy'!H100</f>
        <v>1.0000000000000002</v>
      </c>
      <c r="I59" s="130">
        <f>'Toxins_FPKM and Redundancy'!I100</f>
        <v>232.25069999999999</v>
      </c>
      <c r="J59" s="115">
        <f>'Toxins_FPKM and Redundancy'!J100</f>
        <v>0</v>
      </c>
      <c r="K59" s="115">
        <f>'Toxins_FPKM and Redundancy'!K100</f>
        <v>2</v>
      </c>
      <c r="L59" s="189">
        <f>'Toxins_FPKM and Redundancy'!L100</f>
        <v>2</v>
      </c>
    </row>
    <row r="60" spans="1:12" ht="14" x14ac:dyDescent="0.3">
      <c r="A60" s="115">
        <f>'Toxins_FPKM and Redundancy'!A105</f>
        <v>0</v>
      </c>
      <c r="B60" s="192" t="str">
        <f>'Toxins_FPKM and Redundancy'!B105</f>
        <v>Aminopeptidase</v>
      </c>
      <c r="C60" s="188">
        <f>'Toxins_FPKM and Redundancy'!C105</f>
        <v>0</v>
      </c>
      <c r="D60" s="188">
        <f>'Toxins_FPKM and Redundancy'!D105</f>
        <v>0</v>
      </c>
      <c r="E60" s="5"/>
      <c r="F60" s="5"/>
      <c r="G60" s="5"/>
      <c r="H60" s="127">
        <f>'Toxins_FPKM and Redundancy'!H105</f>
        <v>1.0000000000000002</v>
      </c>
      <c r="I60" s="130">
        <f>'Toxins_FPKM and Redundancy'!I105</f>
        <v>49.876599999999996</v>
      </c>
      <c r="J60" s="115">
        <f>'Toxins_FPKM and Redundancy'!J105</f>
        <v>0</v>
      </c>
      <c r="K60" s="115">
        <f>'Toxins_FPKM and Redundancy'!K105</f>
        <v>2</v>
      </c>
      <c r="L60" s="189">
        <f>'Toxins_FPKM and Redundancy'!L105</f>
        <v>2</v>
      </c>
    </row>
    <row r="61" spans="1:12" ht="14" x14ac:dyDescent="0.3">
      <c r="A61" s="115">
        <f>'Toxins_FPKM and Redundancy'!A110</f>
        <v>0</v>
      </c>
      <c r="B61" s="192" t="str">
        <f>'Toxins_FPKM and Redundancy'!B110</f>
        <v>Snake venom serine protease (SVSP)</v>
      </c>
      <c r="C61" s="188">
        <f>'Toxins_FPKM and Redundancy'!C110</f>
        <v>0</v>
      </c>
      <c r="D61" s="188">
        <f>'Toxins_FPKM and Redundancy'!D110</f>
        <v>0</v>
      </c>
      <c r="E61" s="5"/>
      <c r="F61" s="5"/>
      <c r="G61" s="5"/>
      <c r="H61" s="127">
        <f>'Toxins_FPKM and Redundancy'!H110</f>
        <v>1</v>
      </c>
      <c r="I61" s="130">
        <f>'Toxins_FPKM and Redundancy'!I110</f>
        <v>122.0057</v>
      </c>
      <c r="J61" s="115">
        <f>'Toxins_FPKM and Redundancy'!J110</f>
        <v>0</v>
      </c>
      <c r="K61" s="115">
        <f>'Toxins_FPKM and Redundancy'!K110</f>
        <v>1</v>
      </c>
      <c r="L61" s="189">
        <f>'Toxins_FPKM and Redundancy'!L110</f>
        <v>1</v>
      </c>
    </row>
    <row r="62" spans="1:12" ht="14" x14ac:dyDescent="0.3">
      <c r="A62" s="115">
        <f>'Toxins_FPKM and Redundancy'!A114</f>
        <v>0</v>
      </c>
      <c r="B62" s="192" t="str">
        <f>'Toxins_FPKM and Redundancy'!B114</f>
        <v>Waprin</v>
      </c>
      <c r="C62" s="188">
        <f>'Toxins_FPKM and Redundancy'!C114</f>
        <v>0</v>
      </c>
      <c r="D62" s="188">
        <f>'Toxins_FPKM and Redundancy'!D114</f>
        <v>0</v>
      </c>
      <c r="H62" s="127">
        <f>'Toxins_FPKM and Redundancy'!H114</f>
        <v>1</v>
      </c>
      <c r="I62" s="130">
        <f>'Toxins_FPKM and Redundancy'!I114</f>
        <v>34.164499999999997</v>
      </c>
      <c r="J62" s="115">
        <f>'Toxins_FPKM and Redundancy'!J114</f>
        <v>0</v>
      </c>
      <c r="K62" s="115">
        <f>'Toxins_FPKM and Redundancy'!K114</f>
        <v>1</v>
      </c>
      <c r="L62" s="189">
        <f>'Toxins_FPKM and Redundancy'!L114</f>
        <v>1</v>
      </c>
    </row>
    <row r="63" spans="1:12" ht="14" x14ac:dyDescent="0.3">
      <c r="A63" s="115">
        <f>'Toxins_FPKM and Redundancy'!A118</f>
        <v>0</v>
      </c>
      <c r="B63" s="192" t="str">
        <f>'Toxins_FPKM and Redundancy'!B118</f>
        <v>Phospholipase Bs (PLBs)</v>
      </c>
      <c r="C63" s="188">
        <f>'Toxins_FPKM and Redundancy'!C118</f>
        <v>0</v>
      </c>
      <c r="D63" s="188">
        <f>'Toxins_FPKM and Redundancy'!D118</f>
        <v>0</v>
      </c>
      <c r="H63" s="127">
        <f>'Toxins_FPKM and Redundancy'!H118</f>
        <v>1</v>
      </c>
      <c r="I63" s="130">
        <f>'Toxins_FPKM and Redundancy'!I118</f>
        <v>31.792000000000002</v>
      </c>
      <c r="J63" s="115">
        <f>'Toxins_FPKM and Redundancy'!J118</f>
        <v>0</v>
      </c>
      <c r="K63" s="115">
        <f>'Toxins_FPKM and Redundancy'!K118</f>
        <v>1</v>
      </c>
      <c r="L63" s="189">
        <f>'Toxins_FPKM and Redundancy'!L118</f>
        <v>1</v>
      </c>
    </row>
    <row r="64" spans="1:12" ht="14" x14ac:dyDescent="0.3">
      <c r="A64" s="115">
        <f>'Toxins_FPKM and Redundancy'!A122</f>
        <v>0</v>
      </c>
      <c r="B64" s="192" t="str">
        <f>'Toxins_FPKM and Redundancy'!B122</f>
        <v>5' nucleotidase (5'NUC)</v>
      </c>
      <c r="C64" s="188">
        <f>'Toxins_FPKM and Redundancy'!C122</f>
        <v>0</v>
      </c>
      <c r="D64" s="188">
        <f>'Toxins_FPKM and Redundancy'!D122</f>
        <v>0</v>
      </c>
      <c r="H64" s="127">
        <f>'Toxins_FPKM and Redundancy'!H122</f>
        <v>0.99999999999999978</v>
      </c>
      <c r="I64" s="130">
        <f>'Toxins_FPKM and Redundancy'!I122</f>
        <v>13.233000000000001</v>
      </c>
      <c r="J64" s="115">
        <f>'Toxins_FPKM and Redundancy'!J122</f>
        <v>0</v>
      </c>
      <c r="K64" s="115">
        <f>'Toxins_FPKM and Redundancy'!K122</f>
        <v>2</v>
      </c>
      <c r="L64" s="189">
        <f>'Toxins_FPKM and Redundancy'!L122</f>
        <v>2</v>
      </c>
    </row>
    <row r="65" spans="1:12" ht="14" x14ac:dyDescent="0.3">
      <c r="A65" s="115">
        <f>'Toxins_FPKM and Redundancy'!A127</f>
        <v>0</v>
      </c>
      <c r="B65" s="192" t="str">
        <f>'Toxins_FPKM and Redundancy'!B127</f>
        <v>Dipeptidylpeptidase IV (DPP IV)</v>
      </c>
      <c r="C65" s="188">
        <f>'Toxins_FPKM and Redundancy'!C127</f>
        <v>0</v>
      </c>
      <c r="D65" s="188">
        <f>'Toxins_FPKM and Redundancy'!D127</f>
        <v>0</v>
      </c>
      <c r="H65" s="127">
        <f>'Toxins_FPKM and Redundancy'!H127</f>
        <v>1</v>
      </c>
      <c r="I65" s="130">
        <f>'Toxins_FPKM and Redundancy'!I127</f>
        <v>37.846699999999998</v>
      </c>
      <c r="J65" s="115">
        <f>'Toxins_FPKM and Redundancy'!J127</f>
        <v>0</v>
      </c>
      <c r="K65" s="115">
        <f>'Toxins_FPKM and Redundancy'!K127</f>
        <v>1</v>
      </c>
      <c r="L65" s="189">
        <f>'Toxins_FPKM and Redundancy'!L127</f>
        <v>1</v>
      </c>
    </row>
    <row r="66" spans="1:12" ht="14" x14ac:dyDescent="0.3">
      <c r="A66" s="115">
        <f>'Toxins_FPKM and Redundancy'!A131</f>
        <v>0</v>
      </c>
      <c r="B66" s="192" t="str">
        <f>'Toxins_FPKM and Redundancy'!B131</f>
        <v>Coagulation factor (CF)</v>
      </c>
      <c r="C66" s="188">
        <f>'Toxins_FPKM and Redundancy'!C131</f>
        <v>0</v>
      </c>
      <c r="D66" s="188">
        <f>'Toxins_FPKM and Redundancy'!D131</f>
        <v>0</v>
      </c>
      <c r="H66" s="127">
        <f>'Toxins_FPKM and Redundancy'!H131</f>
        <v>1</v>
      </c>
      <c r="I66" s="130">
        <f>'Toxins_FPKM and Redundancy'!I131</f>
        <v>10.071199999999999</v>
      </c>
      <c r="J66" s="115">
        <f>'Toxins_FPKM and Redundancy'!J131</f>
        <v>0</v>
      </c>
      <c r="K66" s="115">
        <f>'Toxins_FPKM and Redundancy'!K131</f>
        <v>1</v>
      </c>
      <c r="L66" s="189">
        <f>'Toxins_FPKM and Redundancy'!L131</f>
        <v>1</v>
      </c>
    </row>
    <row r="67" spans="1:12" ht="14" x14ac:dyDescent="0.3">
      <c r="A67" s="115">
        <f>'Toxins_FPKM and Redundancy'!A135</f>
        <v>0</v>
      </c>
      <c r="B67" s="192" t="str">
        <f>'Toxins_FPKM and Redundancy'!B135</f>
        <v>Acetylcholinesterase (AChE)</v>
      </c>
      <c r="C67" s="188">
        <f>'Toxins_FPKM and Redundancy'!C135</f>
        <v>0</v>
      </c>
      <c r="D67" s="188">
        <f>'Toxins_FPKM and Redundancy'!D135</f>
        <v>0</v>
      </c>
      <c r="H67" s="127">
        <f>'Toxins_FPKM and Redundancy'!H135</f>
        <v>1</v>
      </c>
      <c r="I67" s="130">
        <f>'Toxins_FPKM and Redundancy'!I135</f>
        <v>16.562100000000001</v>
      </c>
      <c r="J67" s="115">
        <f>'Toxins_FPKM and Redundancy'!J135</f>
        <v>0</v>
      </c>
      <c r="K67" s="115">
        <f>'Toxins_FPKM and Redundancy'!K135</f>
        <v>1</v>
      </c>
      <c r="L67" s="189">
        <f>'Toxins_FPKM and Redundancy'!L135</f>
        <v>1</v>
      </c>
    </row>
    <row r="68" spans="1:12" ht="14" x14ac:dyDescent="0.3">
      <c r="A68" s="115">
        <f>'Toxins_FPKM and Redundancy'!A139</f>
        <v>0</v>
      </c>
      <c r="B68" s="192" t="str">
        <f>'Toxins_FPKM and Redundancy'!B139</f>
        <v>Insulin-like Growth Factor (IGF)</v>
      </c>
      <c r="C68" s="188">
        <f>'Toxins_FPKM and Redundancy'!C139</f>
        <v>0</v>
      </c>
      <c r="D68" s="188">
        <f>'Toxins_FPKM and Redundancy'!D139</f>
        <v>0</v>
      </c>
      <c r="H68" s="127">
        <f>'Toxins_FPKM and Redundancy'!H139</f>
        <v>1</v>
      </c>
      <c r="I68" s="130">
        <f>'Toxins_FPKM and Redundancy'!I139</f>
        <v>13.2826</v>
      </c>
      <c r="J68" s="115">
        <f>'Toxins_FPKM and Redundancy'!J139</f>
        <v>0</v>
      </c>
      <c r="K68" s="115">
        <f>'Toxins_FPKM and Redundancy'!K139</f>
        <v>1</v>
      </c>
      <c r="L68" s="189">
        <f>'Toxins_FPKM and Redundancy'!L139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Toxin annotation_sequences</vt:lpstr>
      <vt:lpstr>Toxin_summarized</vt:lpstr>
      <vt:lpstr>Toxins_FPKM and Redundancy</vt:lpstr>
      <vt:lpstr>Toxins_Pie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2014-04-21T04:08:24Z</dcterms:created>
  <dcterms:modified xsi:type="dcterms:W3CDTF">2017-03-21T07:59:22Z</dcterms:modified>
</cp:coreProperties>
</file>