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74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19" i="1"/>
  <c r="I29" s="1"/>
  <c r="B20"/>
  <c r="C20"/>
  <c r="D20"/>
  <c r="E20"/>
  <c r="F20"/>
  <c r="G20"/>
  <c r="H20"/>
  <c r="I20"/>
  <c r="B21"/>
  <c r="C21"/>
  <c r="D21"/>
  <c r="E21"/>
  <c r="F21"/>
  <c r="G21"/>
  <c r="H21"/>
  <c r="I21"/>
  <c r="B22"/>
  <c r="C22"/>
  <c r="D22"/>
  <c r="D28" s="1"/>
  <c r="E22"/>
  <c r="F22"/>
  <c r="F28" s="1"/>
  <c r="G22"/>
  <c r="H22"/>
  <c r="I22"/>
  <c r="B23"/>
  <c r="C23"/>
  <c r="D23"/>
  <c r="E23"/>
  <c r="F23"/>
  <c r="G23"/>
  <c r="H23"/>
  <c r="H28" s="1"/>
  <c r="I23"/>
  <c r="B24"/>
  <c r="C24"/>
  <c r="D24"/>
  <c r="E24"/>
  <c r="F24"/>
  <c r="G24"/>
  <c r="H24"/>
  <c r="I24"/>
  <c r="B25"/>
  <c r="C25"/>
  <c r="D25"/>
  <c r="E25"/>
  <c r="F25"/>
  <c r="G25"/>
  <c r="H25"/>
  <c r="I25"/>
  <c r="B26"/>
  <c r="C26"/>
  <c r="D26"/>
  <c r="E26"/>
  <c r="F26"/>
  <c r="G26"/>
  <c r="H26"/>
  <c r="I26"/>
  <c r="C19"/>
  <c r="C27" s="1"/>
  <c r="D19"/>
  <c r="E19"/>
  <c r="E27" s="1"/>
  <c r="F19"/>
  <c r="G19"/>
  <c r="G27" s="1"/>
  <c r="H19"/>
  <c r="I19"/>
  <c r="I27" s="1"/>
  <c r="C5"/>
  <c r="D5"/>
  <c r="E5"/>
  <c r="F5"/>
  <c r="G5"/>
  <c r="B5"/>
  <c r="D27"/>
  <c r="F27"/>
  <c r="H27"/>
  <c r="C28"/>
  <c r="E28"/>
  <c r="G28"/>
  <c r="I28"/>
  <c r="B28" l="1"/>
  <c r="H29"/>
  <c r="F29"/>
  <c r="B27"/>
  <c r="C29"/>
  <c r="D29"/>
  <c r="E29"/>
  <c r="G29"/>
</calcChain>
</file>

<file path=xl/sharedStrings.xml><?xml version="1.0" encoding="utf-8"?>
<sst xmlns="http://schemas.openxmlformats.org/spreadsheetml/2006/main" count="13" uniqueCount="10">
  <si>
    <t>NO(μM)</t>
    <phoneticPr fontId="1" type="noConversion"/>
  </si>
  <si>
    <t>TE(1μg/ml)</t>
    <phoneticPr fontId="1" type="noConversion"/>
  </si>
  <si>
    <t>OD值</t>
    <phoneticPr fontId="1" type="noConversion"/>
  </si>
  <si>
    <t>稀释5*</t>
    <phoneticPr fontId="1" type="noConversion"/>
  </si>
  <si>
    <t>MIN</t>
    <phoneticPr fontId="1" type="noConversion"/>
  </si>
  <si>
    <t>Average</t>
    <phoneticPr fontId="1" type="noConversion"/>
  </si>
  <si>
    <t>stdev</t>
    <phoneticPr fontId="1" type="noConversion"/>
  </si>
  <si>
    <t>ttest</t>
    <phoneticPr fontId="1" type="noConversion"/>
  </si>
  <si>
    <t>2013.5.16-HUVEC-TE(1μg/ml)0-3h</t>
    <phoneticPr fontId="1" type="noConversion"/>
  </si>
  <si>
    <t>average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</si>
</sst>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barChart>
        <c:barDir val="col"/>
        <c:grouping val="clustered"/>
        <c:ser>
          <c:idx val="1"/>
          <c:order val="0"/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Sheet1!$B$28:$I$28</c:f>
                <c:numCache>
                  <c:formatCode>General</c:formatCode>
                  <c:ptCount val="8"/>
                  <c:pt idx="0">
                    <c:v>1.8582218215790132</c:v>
                  </c:pt>
                  <c:pt idx="1">
                    <c:v>5.8560227898678567</c:v>
                  </c:pt>
                  <c:pt idx="2">
                    <c:v>2.3125812569444677</c:v>
                  </c:pt>
                  <c:pt idx="3">
                    <c:v>1.8009553668084488</c:v>
                  </c:pt>
                  <c:pt idx="4">
                    <c:v>5.1152889222425619</c:v>
                  </c:pt>
                  <c:pt idx="5">
                    <c:v>3.039088760735166</c:v>
                  </c:pt>
                  <c:pt idx="6">
                    <c:v>2.0382637097385929</c:v>
                  </c:pt>
                  <c:pt idx="7">
                    <c:v>3.1469708698964212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Sheet1!$B$7:$I$7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120</c:v>
                </c:pt>
                <c:pt idx="7">
                  <c:v>180</c:v>
                </c:pt>
              </c:numCache>
            </c:numRef>
          </c:cat>
          <c:val>
            <c:numRef>
              <c:f>Sheet1!$B$27:$I$27</c:f>
              <c:numCache>
                <c:formatCode>General</c:formatCode>
                <c:ptCount val="8"/>
                <c:pt idx="0">
                  <c:v>46.875000000000014</c:v>
                </c:pt>
                <c:pt idx="1">
                  <c:v>46.250000000000007</c:v>
                </c:pt>
                <c:pt idx="2">
                  <c:v>48.839285714285715</c:v>
                </c:pt>
                <c:pt idx="3">
                  <c:v>51.250000000000007</c:v>
                </c:pt>
                <c:pt idx="4">
                  <c:v>53.392857142857139</c:v>
                </c:pt>
                <c:pt idx="5">
                  <c:v>57.812499999999993</c:v>
                </c:pt>
                <c:pt idx="6">
                  <c:v>58.035714285714278</c:v>
                </c:pt>
                <c:pt idx="7">
                  <c:v>56.696428571428569</c:v>
                </c:pt>
              </c:numCache>
            </c:numRef>
          </c:val>
        </c:ser>
        <c:dLbls/>
        <c:axId val="107588992"/>
        <c:axId val="107595264"/>
      </c:barChart>
      <c:catAx>
        <c:axId val="107588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 (min)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107595264"/>
        <c:crosses val="autoZero"/>
        <c:auto val="1"/>
        <c:lblAlgn val="ctr"/>
        <c:lblOffset val="100"/>
      </c:catAx>
      <c:valAx>
        <c:axId val="107595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altLang="zh-CN" sz="1050"/>
                  <a:t>NO Produced (μM)</a:t>
                </a:r>
                <a:endParaRPr lang="zh-CN" sz="1050"/>
              </a:p>
            </c:rich>
          </c:tx>
          <c:layout/>
        </c:title>
        <c:numFmt formatCode="General" sourceLinked="1"/>
        <c:tickLblPos val="nextTo"/>
        <c:crossAx val="107588992"/>
        <c:crosses val="autoZero"/>
        <c:crossBetween val="between"/>
      </c:valAx>
    </c:plotArea>
    <c:plotVisOnly val="1"/>
    <c:dispBlanksAs val="gap"/>
  </c:chart>
  <c:txPr>
    <a:bodyPr/>
    <a:lstStyle/>
    <a:p>
      <a:pPr>
        <a:defRPr b="1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scatterChart>
        <c:scatterStyle val="smoothMarker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4.0705380577427813E-2"/>
                  <c:y val="0.45301509186351707"/>
                </c:manualLayout>
              </c:layout>
              <c:numFmt formatCode="General" sourceLinked="0"/>
            </c:trendlineLbl>
          </c:trendline>
          <c:xVal>
            <c:numRef>
              <c:f>Sheet1!$B$2:$G$2</c:f>
              <c:numCache>
                <c:formatCode>General</c:formatCode>
                <c:ptCount val="6"/>
                <c:pt idx="0">
                  <c:v>150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  <c:pt idx="5">
                  <c:v>0</c:v>
                </c:pt>
              </c:numCache>
            </c:numRef>
          </c:xVal>
          <c:yVal>
            <c:numRef>
              <c:f>Sheet1!$B$5:$G$5</c:f>
              <c:numCache>
                <c:formatCode>General</c:formatCode>
                <c:ptCount val="6"/>
                <c:pt idx="0">
                  <c:v>2.222</c:v>
                </c:pt>
                <c:pt idx="1">
                  <c:v>1.4489999999999998</c:v>
                </c:pt>
                <c:pt idx="2">
                  <c:v>0.80300000000000005</c:v>
                </c:pt>
                <c:pt idx="3">
                  <c:v>0.35099999999999998</c:v>
                </c:pt>
                <c:pt idx="4">
                  <c:v>0.16500000000000001</c:v>
                </c:pt>
                <c:pt idx="5">
                  <c:v>0.05</c:v>
                </c:pt>
              </c:numCache>
            </c:numRef>
          </c:yVal>
          <c:smooth val="1"/>
        </c:ser>
        <c:dLbls/>
        <c:axId val="107623168"/>
        <c:axId val="107624704"/>
      </c:scatterChart>
      <c:valAx>
        <c:axId val="107623168"/>
        <c:scaling>
          <c:orientation val="minMax"/>
        </c:scaling>
        <c:axPos val="b"/>
        <c:numFmt formatCode="General" sourceLinked="1"/>
        <c:tickLblPos val="nextTo"/>
        <c:crossAx val="107624704"/>
        <c:crosses val="autoZero"/>
        <c:crossBetween val="midCat"/>
      </c:valAx>
      <c:valAx>
        <c:axId val="107624704"/>
        <c:scaling>
          <c:orientation val="minMax"/>
        </c:scaling>
        <c:axPos val="l"/>
        <c:numFmt formatCode="General" sourceLinked="1"/>
        <c:tickLblPos val="nextTo"/>
        <c:crossAx val="107623168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32</xdr:row>
      <xdr:rowOff>57149</xdr:rowOff>
    </xdr:from>
    <xdr:to>
      <xdr:col>6</xdr:col>
      <xdr:colOff>657225</xdr:colOff>
      <xdr:row>49</xdr:row>
      <xdr:rowOff>85724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647699</xdr:colOff>
      <xdr:row>1</xdr:row>
      <xdr:rowOff>123825</xdr:rowOff>
    </xdr:from>
    <xdr:to>
      <xdr:col>16</xdr:col>
      <xdr:colOff>85724</xdr:colOff>
      <xdr:row>17</xdr:row>
      <xdr:rowOff>28575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333375</xdr:colOff>
      <xdr:row>35</xdr:row>
      <xdr:rowOff>9525</xdr:rowOff>
    </xdr:from>
    <xdr:ext cx="319318" cy="247119"/>
    <xdr:sp macro="" textlink="">
      <xdr:nvSpPr>
        <xdr:cNvPr id="6" name="TextBox 5"/>
        <xdr:cNvSpPr txBox="1"/>
      </xdr:nvSpPr>
      <xdr:spPr>
        <a:xfrm>
          <a:off x="2514600" y="6010275"/>
          <a:ext cx="319318" cy="24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05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05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4</xdr:col>
      <xdr:colOff>104775</xdr:colOff>
      <xdr:row>34</xdr:row>
      <xdr:rowOff>38100</xdr:rowOff>
    </xdr:from>
    <xdr:ext cx="319318" cy="247119"/>
    <xdr:sp macro="" textlink="">
      <xdr:nvSpPr>
        <xdr:cNvPr id="7" name="TextBox 6"/>
        <xdr:cNvSpPr txBox="1"/>
      </xdr:nvSpPr>
      <xdr:spPr>
        <a:xfrm>
          <a:off x="2971800" y="5867400"/>
          <a:ext cx="319318" cy="24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05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05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4</xdr:col>
      <xdr:colOff>571500</xdr:colOff>
      <xdr:row>33</xdr:row>
      <xdr:rowOff>133350</xdr:rowOff>
    </xdr:from>
    <xdr:ext cx="319318" cy="247119"/>
    <xdr:sp macro="" textlink="">
      <xdr:nvSpPr>
        <xdr:cNvPr id="8" name="TextBox 7"/>
        <xdr:cNvSpPr txBox="1"/>
      </xdr:nvSpPr>
      <xdr:spPr>
        <a:xfrm>
          <a:off x="3438525" y="5791200"/>
          <a:ext cx="319318" cy="24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05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05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5</xdr:col>
      <xdr:colOff>352425</xdr:colOff>
      <xdr:row>33</xdr:row>
      <xdr:rowOff>133350</xdr:rowOff>
    </xdr:from>
    <xdr:ext cx="319318" cy="247119"/>
    <xdr:sp macro="" textlink="">
      <xdr:nvSpPr>
        <xdr:cNvPr id="9" name="TextBox 8"/>
        <xdr:cNvSpPr txBox="1"/>
      </xdr:nvSpPr>
      <xdr:spPr>
        <a:xfrm>
          <a:off x="3905250" y="5791200"/>
          <a:ext cx="319318" cy="24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05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05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6</xdr:col>
      <xdr:colOff>123825</xdr:colOff>
      <xdr:row>33</xdr:row>
      <xdr:rowOff>142875</xdr:rowOff>
    </xdr:from>
    <xdr:ext cx="319318" cy="247119"/>
    <xdr:sp macro="" textlink="">
      <xdr:nvSpPr>
        <xdr:cNvPr id="10" name="TextBox 9"/>
        <xdr:cNvSpPr txBox="1"/>
      </xdr:nvSpPr>
      <xdr:spPr>
        <a:xfrm>
          <a:off x="4362450" y="5800725"/>
          <a:ext cx="319318" cy="24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05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05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topLeftCell="A25" workbookViewId="0">
      <selection activeCell="A51" sqref="A51"/>
    </sheetView>
  </sheetViews>
  <sheetFormatPr defaultRowHeight="13.5"/>
  <cols>
    <col min="1" max="1" width="10.625" customWidth="1"/>
    <col min="8" max="8" width="12.75" bestFit="1" customWidth="1"/>
  </cols>
  <sheetData>
    <row r="1" spans="1:10">
      <c r="A1" t="s">
        <v>8</v>
      </c>
    </row>
    <row r="2" spans="1:10">
      <c r="A2" t="s">
        <v>0</v>
      </c>
      <c r="B2">
        <v>150</v>
      </c>
      <c r="C2">
        <v>100</v>
      </c>
      <c r="D2">
        <v>50</v>
      </c>
      <c r="E2">
        <v>25</v>
      </c>
      <c r="F2">
        <v>12.5</v>
      </c>
      <c r="G2">
        <v>0</v>
      </c>
    </row>
    <row r="3" spans="1:10">
      <c r="B3">
        <v>2.222</v>
      </c>
      <c r="C3">
        <v>1.454</v>
      </c>
      <c r="D3">
        <v>0.80600000000000005</v>
      </c>
      <c r="E3">
        <v>0.34599999999999997</v>
      </c>
      <c r="F3">
        <v>0.16500000000000001</v>
      </c>
      <c r="G3">
        <v>0.05</v>
      </c>
    </row>
    <row r="4" spans="1:10">
      <c r="B4">
        <v>2.222</v>
      </c>
      <c r="C4">
        <v>1.444</v>
      </c>
      <c r="D4">
        <v>0.8</v>
      </c>
      <c r="E4">
        <v>0.35599999999999998</v>
      </c>
      <c r="F4">
        <v>0.16500000000000001</v>
      </c>
      <c r="G4">
        <v>0.05</v>
      </c>
    </row>
    <row r="5" spans="1:10">
      <c r="A5" t="s">
        <v>9</v>
      </c>
      <c r="B5">
        <f>AVERAGE(B3:B4)</f>
        <v>2.222</v>
      </c>
      <c r="C5">
        <f t="shared" ref="C5:G5" si="0">AVERAGE(C3:C4)</f>
        <v>1.4489999999999998</v>
      </c>
      <c r="D5">
        <f t="shared" si="0"/>
        <v>0.80300000000000005</v>
      </c>
      <c r="E5">
        <f t="shared" si="0"/>
        <v>0.35099999999999998</v>
      </c>
      <c r="F5">
        <f t="shared" si="0"/>
        <v>0.16500000000000001</v>
      </c>
      <c r="G5">
        <f t="shared" si="0"/>
        <v>0.05</v>
      </c>
    </row>
    <row r="7" spans="1:10">
      <c r="A7" t="s">
        <v>1</v>
      </c>
      <c r="B7">
        <v>0</v>
      </c>
      <c r="C7">
        <v>5</v>
      </c>
      <c r="D7">
        <v>15</v>
      </c>
      <c r="E7">
        <v>30</v>
      </c>
      <c r="F7">
        <v>45</v>
      </c>
      <c r="G7">
        <v>60</v>
      </c>
      <c r="H7">
        <v>120</v>
      </c>
      <c r="I7">
        <v>180</v>
      </c>
      <c r="J7" t="s">
        <v>4</v>
      </c>
    </row>
    <row r="8" spans="1:10">
      <c r="A8" t="s">
        <v>2</v>
      </c>
      <c r="B8">
        <v>0.14499999999999999</v>
      </c>
      <c r="C8">
        <v>0.13100000000000001</v>
      </c>
      <c r="D8">
        <v>0.155</v>
      </c>
      <c r="E8">
        <v>0.16300000000000001</v>
      </c>
      <c r="F8">
        <v>0.159</v>
      </c>
      <c r="G8">
        <v>0.16800000000000001</v>
      </c>
      <c r="H8">
        <v>0.17399999999999999</v>
      </c>
      <c r="I8">
        <v>0.17299999999999999</v>
      </c>
    </row>
    <row r="9" spans="1:10">
      <c r="B9">
        <v>0.14299999999999999</v>
      </c>
      <c r="C9">
        <v>0.13200000000000001</v>
      </c>
      <c r="D9">
        <v>0.14499999999999999</v>
      </c>
      <c r="E9">
        <v>0.156</v>
      </c>
      <c r="F9">
        <v>0.154</v>
      </c>
      <c r="G9">
        <v>0.17199999999999999</v>
      </c>
      <c r="H9">
        <v>0.17899999999999999</v>
      </c>
      <c r="I9">
        <v>0.17499999999999999</v>
      </c>
    </row>
    <row r="10" spans="1:10">
      <c r="B10">
        <v>0.15</v>
      </c>
      <c r="C10">
        <v>0.157</v>
      </c>
      <c r="D10">
        <v>0.153</v>
      </c>
      <c r="E10">
        <v>0.156</v>
      </c>
      <c r="F10">
        <v>0.17599999999999999</v>
      </c>
      <c r="G10">
        <v>0.17599999999999999</v>
      </c>
      <c r="H10">
        <v>0.17599999999999999</v>
      </c>
      <c r="I10">
        <v>0.16500000000000001</v>
      </c>
    </row>
    <row r="11" spans="1:10">
      <c r="B11">
        <v>0.151</v>
      </c>
      <c r="C11">
        <v>0.16600000000000001</v>
      </c>
      <c r="D11">
        <v>0.16200000000000001</v>
      </c>
      <c r="E11">
        <v>0.16700000000000001</v>
      </c>
      <c r="F11">
        <v>0.182</v>
      </c>
      <c r="G11">
        <v>0.19</v>
      </c>
      <c r="H11">
        <v>0.188</v>
      </c>
      <c r="I11">
        <v>0.187</v>
      </c>
    </row>
    <row r="12" spans="1:10">
      <c r="B12">
        <v>0.14499999999999999</v>
      </c>
      <c r="C12">
        <v>0.13100000000000001</v>
      </c>
      <c r="D12">
        <v>0.155</v>
      </c>
      <c r="E12">
        <v>0.16300000000000001</v>
      </c>
      <c r="F12">
        <v>0.159</v>
      </c>
      <c r="G12">
        <v>0.17799999999999999</v>
      </c>
      <c r="H12">
        <v>0.17399999999999999</v>
      </c>
      <c r="I12">
        <v>0.17499999999999999</v>
      </c>
    </row>
    <row r="13" spans="1:10">
      <c r="B13">
        <v>0.14299999999999999</v>
      </c>
      <c r="C13">
        <v>0.13200000000000001</v>
      </c>
      <c r="D13">
        <v>0.14499999999999999</v>
      </c>
      <c r="E13">
        <v>0.156</v>
      </c>
      <c r="F13">
        <v>0.14399999999999999</v>
      </c>
      <c r="G13">
        <v>0.17799999999999999</v>
      </c>
      <c r="H13">
        <v>0.17499999999999999</v>
      </c>
      <c r="I13">
        <v>0.17699999999999999</v>
      </c>
    </row>
    <row r="14" spans="1:10">
      <c r="B14">
        <v>0.151</v>
      </c>
      <c r="C14">
        <v>0.157</v>
      </c>
      <c r="D14">
        <v>0.153</v>
      </c>
      <c r="E14">
        <v>0.156</v>
      </c>
      <c r="F14">
        <v>0.17599999999999999</v>
      </c>
      <c r="G14">
        <v>0.17599999999999999</v>
      </c>
      <c r="H14">
        <v>0.186</v>
      </c>
      <c r="I14">
        <v>0.16500000000000001</v>
      </c>
    </row>
    <row r="15" spans="1:10">
      <c r="B15">
        <v>0.158</v>
      </c>
      <c r="C15">
        <v>0.16600000000000001</v>
      </c>
      <c r="D15">
        <v>0.16200000000000001</v>
      </c>
      <c r="E15">
        <v>0.16700000000000001</v>
      </c>
      <c r="F15">
        <v>0.182</v>
      </c>
      <c r="G15">
        <v>0.193</v>
      </c>
      <c r="H15">
        <v>0.184</v>
      </c>
      <c r="I15">
        <v>0.189</v>
      </c>
    </row>
    <row r="18" spans="1:10">
      <c r="A18" t="s">
        <v>1</v>
      </c>
      <c r="B18">
        <v>0</v>
      </c>
      <c r="C18">
        <v>5</v>
      </c>
      <c r="D18">
        <v>15</v>
      </c>
      <c r="E18">
        <v>30</v>
      </c>
      <c r="F18">
        <v>45</v>
      </c>
      <c r="G18">
        <v>60</v>
      </c>
      <c r="H18">
        <v>120</v>
      </c>
      <c r="I18">
        <v>180</v>
      </c>
      <c r="J18" t="s">
        <v>4</v>
      </c>
    </row>
    <row r="19" spans="1:10">
      <c r="A19" t="s">
        <v>0</v>
      </c>
      <c r="B19">
        <f>5*(B8-0.017)/0.014</f>
        <v>45.714285714285715</v>
      </c>
      <c r="C19">
        <f t="shared" ref="C19:I19" si="1">5*(C8-0.017)/0.014</f>
        <v>40.714285714285715</v>
      </c>
      <c r="D19">
        <f t="shared" si="1"/>
        <v>49.285714285714292</v>
      </c>
      <c r="E19">
        <f t="shared" si="1"/>
        <v>52.142857142857146</v>
      </c>
      <c r="F19">
        <f t="shared" si="1"/>
        <v>50.714285714285715</v>
      </c>
      <c r="G19">
        <f t="shared" si="1"/>
        <v>53.928571428571438</v>
      </c>
      <c r="H19">
        <f t="shared" si="1"/>
        <v>56.071428571428562</v>
      </c>
      <c r="I19">
        <f t="shared" si="1"/>
        <v>55.714285714285701</v>
      </c>
    </row>
    <row r="20" spans="1:10">
      <c r="A20" t="s">
        <v>3</v>
      </c>
      <c r="B20">
        <f t="shared" ref="B20:I20" si="2">5*(B9-0.017)/0.014</f>
        <v>45</v>
      </c>
      <c r="C20">
        <f t="shared" si="2"/>
        <v>41.071428571428577</v>
      </c>
      <c r="D20">
        <f t="shared" si="2"/>
        <v>45.714285714285715</v>
      </c>
      <c r="E20">
        <f t="shared" si="2"/>
        <v>49.642857142857146</v>
      </c>
      <c r="F20">
        <f t="shared" si="2"/>
        <v>48.928571428571431</v>
      </c>
      <c r="G20">
        <f t="shared" si="2"/>
        <v>55.357142857142847</v>
      </c>
      <c r="H20">
        <f t="shared" si="2"/>
        <v>57.857142857142847</v>
      </c>
      <c r="I20">
        <f t="shared" si="2"/>
        <v>56.428571428571416</v>
      </c>
    </row>
    <row r="21" spans="1:10">
      <c r="B21">
        <f t="shared" ref="B21:I21" si="3">5*(B10-0.017)/0.014</f>
        <v>47.5</v>
      </c>
      <c r="C21">
        <f t="shared" si="3"/>
        <v>50.000000000000007</v>
      </c>
      <c r="D21">
        <f t="shared" si="3"/>
        <v>48.571428571428577</v>
      </c>
      <c r="E21">
        <f t="shared" si="3"/>
        <v>49.642857142857146</v>
      </c>
      <c r="F21">
        <f t="shared" si="3"/>
        <v>56.785714285714278</v>
      </c>
      <c r="G21">
        <f t="shared" si="3"/>
        <v>56.785714285714278</v>
      </c>
      <c r="H21">
        <f t="shared" si="3"/>
        <v>56.785714285714278</v>
      </c>
      <c r="I21">
        <f t="shared" si="3"/>
        <v>52.857142857142861</v>
      </c>
    </row>
    <row r="22" spans="1:10">
      <c r="B22">
        <f t="shared" ref="B22:I22" si="4">5*(B11-0.017)/0.014</f>
        <v>47.857142857142861</v>
      </c>
      <c r="C22">
        <f t="shared" si="4"/>
        <v>53.214285714285722</v>
      </c>
      <c r="D22">
        <f t="shared" si="4"/>
        <v>51.785714285714292</v>
      </c>
      <c r="E22">
        <f t="shared" si="4"/>
        <v>53.571428571428577</v>
      </c>
      <c r="F22">
        <f t="shared" si="4"/>
        <v>58.928571428571423</v>
      </c>
      <c r="G22">
        <f t="shared" si="4"/>
        <v>61.785714285714285</v>
      </c>
      <c r="H22">
        <f t="shared" si="4"/>
        <v>61.071428571428569</v>
      </c>
      <c r="I22">
        <f t="shared" si="4"/>
        <v>60.714285714285701</v>
      </c>
    </row>
    <row r="23" spans="1:10">
      <c r="B23">
        <f t="shared" ref="B23:I23" si="5">5*(B12-0.017)/0.014</f>
        <v>45.714285714285715</v>
      </c>
      <c r="C23">
        <f t="shared" si="5"/>
        <v>40.714285714285715</v>
      </c>
      <c r="D23">
        <f t="shared" si="5"/>
        <v>49.285714285714292</v>
      </c>
      <c r="E23">
        <f t="shared" si="5"/>
        <v>52.142857142857146</v>
      </c>
      <c r="F23">
        <f t="shared" si="5"/>
        <v>50.714285714285715</v>
      </c>
      <c r="G23">
        <f t="shared" si="5"/>
        <v>57.499999999999993</v>
      </c>
      <c r="H23">
        <f t="shared" si="5"/>
        <v>56.071428571428562</v>
      </c>
      <c r="I23">
        <f t="shared" si="5"/>
        <v>56.428571428571416</v>
      </c>
    </row>
    <row r="24" spans="1:10">
      <c r="B24">
        <f t="shared" ref="B24:I24" si="6">5*(B13-0.017)/0.014</f>
        <v>45</v>
      </c>
      <c r="C24">
        <f t="shared" si="6"/>
        <v>41.071428571428577</v>
      </c>
      <c r="D24">
        <f t="shared" si="6"/>
        <v>45.714285714285715</v>
      </c>
      <c r="E24">
        <f t="shared" si="6"/>
        <v>49.642857142857146</v>
      </c>
      <c r="F24">
        <f t="shared" si="6"/>
        <v>45.357142857142854</v>
      </c>
      <c r="G24">
        <f t="shared" si="6"/>
        <v>57.499999999999993</v>
      </c>
      <c r="H24">
        <f t="shared" si="6"/>
        <v>56.428571428571416</v>
      </c>
      <c r="I24">
        <f t="shared" si="6"/>
        <v>57.142857142857132</v>
      </c>
    </row>
    <row r="25" spans="1:10">
      <c r="B25">
        <f t="shared" ref="B25:I25" si="7">5*(B14-0.017)/0.014</f>
        <v>47.857142857142861</v>
      </c>
      <c r="C25">
        <f t="shared" si="7"/>
        <v>50.000000000000007</v>
      </c>
      <c r="D25">
        <f t="shared" si="7"/>
        <v>48.571428571428577</v>
      </c>
      <c r="E25">
        <f t="shared" si="7"/>
        <v>49.642857142857146</v>
      </c>
      <c r="F25">
        <f t="shared" si="7"/>
        <v>56.785714285714278</v>
      </c>
      <c r="G25">
        <f t="shared" si="7"/>
        <v>56.785714285714278</v>
      </c>
      <c r="H25">
        <f t="shared" si="7"/>
        <v>60.357142857142854</v>
      </c>
      <c r="I25">
        <f t="shared" si="7"/>
        <v>52.857142857142861</v>
      </c>
    </row>
    <row r="26" spans="1:10">
      <c r="B26">
        <f t="shared" ref="B26:I26" si="8">5*(B15-0.017)/0.014</f>
        <v>50.357142857142861</v>
      </c>
      <c r="C26">
        <f t="shared" si="8"/>
        <v>53.214285714285722</v>
      </c>
      <c r="D26">
        <f t="shared" si="8"/>
        <v>51.785714285714292</v>
      </c>
      <c r="E26">
        <f t="shared" si="8"/>
        <v>53.571428571428577</v>
      </c>
      <c r="F26">
        <f t="shared" si="8"/>
        <v>58.928571428571423</v>
      </c>
      <c r="G26">
        <f t="shared" si="8"/>
        <v>62.857142857142847</v>
      </c>
      <c r="H26">
        <f t="shared" si="8"/>
        <v>59.642857142857139</v>
      </c>
      <c r="I26">
        <f t="shared" si="8"/>
        <v>61.428571428571416</v>
      </c>
    </row>
    <row r="27" spans="1:10">
      <c r="A27" t="s">
        <v>5</v>
      </c>
      <c r="B27">
        <f>AVERAGE(B19:B26)</f>
        <v>46.875000000000014</v>
      </c>
      <c r="C27">
        <f t="shared" ref="C27:I27" si="9">AVERAGE(C19:C26)</f>
        <v>46.250000000000007</v>
      </c>
      <c r="D27">
        <f t="shared" si="9"/>
        <v>48.839285714285715</v>
      </c>
      <c r="E27">
        <f t="shared" si="9"/>
        <v>51.250000000000007</v>
      </c>
      <c r="F27">
        <f t="shared" si="9"/>
        <v>53.392857142857139</v>
      </c>
      <c r="G27">
        <f t="shared" si="9"/>
        <v>57.812499999999993</v>
      </c>
      <c r="H27">
        <f t="shared" si="9"/>
        <v>58.035714285714278</v>
      </c>
      <c r="I27">
        <f t="shared" si="9"/>
        <v>56.696428571428569</v>
      </c>
    </row>
    <row r="28" spans="1:10">
      <c r="A28" t="s">
        <v>6</v>
      </c>
      <c r="B28">
        <f>STDEV(B19:B26)</f>
        <v>1.8582218215790132</v>
      </c>
      <c r="C28">
        <f t="shared" ref="C28:I28" si="10">STDEV(C19:C26)</f>
        <v>5.8560227898678567</v>
      </c>
      <c r="D28">
        <f t="shared" si="10"/>
        <v>2.3125812569444677</v>
      </c>
      <c r="E28">
        <f t="shared" si="10"/>
        <v>1.8009553668084488</v>
      </c>
      <c r="F28">
        <f t="shared" si="10"/>
        <v>5.1152889222425619</v>
      </c>
      <c r="G28">
        <f t="shared" si="10"/>
        <v>3.039088760735166</v>
      </c>
      <c r="H28">
        <f t="shared" si="10"/>
        <v>2.0382637097385929</v>
      </c>
      <c r="I28">
        <f t="shared" si="10"/>
        <v>3.1469708698964212</v>
      </c>
    </row>
    <row r="29" spans="1:10">
      <c r="A29" s="1" t="s">
        <v>7</v>
      </c>
      <c r="B29" s="1"/>
      <c r="C29" s="1">
        <f>TTEST(B19:B26,C19:C26,2,2)</f>
        <v>0.77776657331310206</v>
      </c>
      <c r="D29" s="1">
        <f>TTEST(B19:B26,D19:D26,2,2)</f>
        <v>8.2133742997405418E-2</v>
      </c>
      <c r="E29" s="1">
        <f>TTEST(B19:B26,E19:E26,2,2)</f>
        <v>2.9234175805810083E-4</v>
      </c>
      <c r="F29" s="1">
        <f>TTEST(B19:B26,F19:F26,2,2)</f>
        <v>4.4225705085051206E-3</v>
      </c>
      <c r="G29" s="1">
        <f>TTEST(B19:B26,G19:G26,2,2)</f>
        <v>5.199659808714773E-7</v>
      </c>
      <c r="H29" s="1">
        <f>TTEST(B19:B26,H19:H26,2,2)</f>
        <v>1.7135185149263336E-8</v>
      </c>
      <c r="I29" s="1">
        <f>TTEST(B19:B26,I19:I26,2,2)</f>
        <v>2.4711570186049241E-6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2016-10-18T01:46:39Z</dcterms:modified>
</cp:coreProperties>
</file>