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2735" windowHeight="5685"/>
  </bookViews>
  <sheets>
    <sheet name="NO-dose" sheetId="1" r:id="rId1"/>
    <sheet name="Sheet3" sheetId="5" r:id="rId2"/>
    <sheet name="Sheet4" sheetId="6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B19" i="1"/>
  <c r="C19"/>
  <c r="D19"/>
  <c r="E19"/>
  <c r="F19"/>
  <c r="G19"/>
  <c r="H19"/>
  <c r="I19"/>
  <c r="B20"/>
  <c r="C20"/>
  <c r="D20"/>
  <c r="E20"/>
  <c r="F20"/>
  <c r="G20"/>
  <c r="H20"/>
  <c r="I20"/>
  <c r="B21"/>
  <c r="C21"/>
  <c r="D21"/>
  <c r="E21"/>
  <c r="F21"/>
  <c r="G21"/>
  <c r="H21"/>
  <c r="I21"/>
  <c r="B22"/>
  <c r="C22"/>
  <c r="D22"/>
  <c r="E22"/>
  <c r="F22"/>
  <c r="G22"/>
  <c r="H22"/>
  <c r="I22"/>
  <c r="B23"/>
  <c r="C23"/>
  <c r="D23"/>
  <c r="E23"/>
  <c r="F23"/>
  <c r="G23"/>
  <c r="H23"/>
  <c r="I23"/>
  <c r="C18"/>
  <c r="D18"/>
  <c r="E18"/>
  <c r="F18"/>
  <c r="G18"/>
  <c r="H18"/>
  <c r="I18"/>
  <c r="B18"/>
  <c r="I26" l="1"/>
  <c r="D25"/>
  <c r="C25"/>
  <c r="E25"/>
  <c r="I25"/>
  <c r="H25"/>
  <c r="G25"/>
  <c r="I24"/>
  <c r="F25"/>
  <c r="B24"/>
  <c r="H24"/>
  <c r="G24"/>
  <c r="F24"/>
  <c r="E24"/>
  <c r="D24"/>
  <c r="C24"/>
  <c r="B25"/>
  <c r="C26"/>
  <c r="D26"/>
  <c r="E26"/>
  <c r="F26"/>
  <c r="G26"/>
  <c r="H26"/>
</calcChain>
</file>

<file path=xl/sharedStrings.xml><?xml version="1.0" encoding="utf-8"?>
<sst xmlns="http://schemas.openxmlformats.org/spreadsheetml/2006/main" count="7" uniqueCount="6">
  <si>
    <t>2013.4.27-TE(1h)-96孔板</t>
    <phoneticPr fontId="2" type="noConversion"/>
  </si>
  <si>
    <t>average</t>
    <phoneticPr fontId="2" type="noConversion"/>
  </si>
  <si>
    <t>stdev</t>
    <phoneticPr fontId="2" type="noConversion"/>
  </si>
  <si>
    <t>ttest</t>
    <phoneticPr fontId="2" type="noConversion"/>
  </si>
  <si>
    <t>TE(ug/ml)</t>
    <phoneticPr fontId="2" type="noConversion"/>
  </si>
  <si>
    <t>标曲（uM）</t>
    <phoneticPr fontId="2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</si>
</sst>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/>
      <c:barChart>
        <c:barDir val="col"/>
        <c:grouping val="clustered"/>
        <c:ser>
          <c:idx val="1"/>
          <c:order val="0"/>
          <c:tx>
            <c:v>NO (μM)</c:v>
          </c:tx>
          <c:spPr>
            <a:solidFill>
              <a:schemeClr val="tx1"/>
            </a:solidFill>
          </c:spPr>
          <c:errBars>
            <c:errBarType val="both"/>
            <c:errValType val="cust"/>
            <c:plus>
              <c:numRef>
                <c:f>'NO-dose'!$B$25:$I$25</c:f>
                <c:numCache>
                  <c:formatCode>General</c:formatCode>
                  <c:ptCount val="8"/>
                  <c:pt idx="0">
                    <c:v>0.37638632635453934</c:v>
                  </c:pt>
                  <c:pt idx="1">
                    <c:v>0.25819888974715977</c:v>
                  </c:pt>
                  <c:pt idx="2">
                    <c:v>0.58452259722500521</c:v>
                  </c:pt>
                  <c:pt idx="3">
                    <c:v>0.20412414523193043</c:v>
                  </c:pt>
                  <c:pt idx="4">
                    <c:v>1.6557978942693115</c:v>
                  </c:pt>
                  <c:pt idx="5">
                    <c:v>1.8280226110928341</c:v>
                  </c:pt>
                  <c:pt idx="6">
                    <c:v>1.3570801990548216</c:v>
                  </c:pt>
                  <c:pt idx="7">
                    <c:v>1.1291589790636214</c:v>
                  </c:pt>
                </c:numCache>
              </c:numRef>
            </c:plus>
            <c:minus>
              <c:numRef>
                <c:f>'NO-dose'!$B$25:$I$25</c:f>
                <c:numCache>
                  <c:formatCode>General</c:formatCode>
                  <c:ptCount val="8"/>
                  <c:pt idx="0">
                    <c:v>0.37638632635453934</c:v>
                  </c:pt>
                  <c:pt idx="1">
                    <c:v>0.25819888974715977</c:v>
                  </c:pt>
                  <c:pt idx="2">
                    <c:v>0.58452259722500521</c:v>
                  </c:pt>
                  <c:pt idx="3">
                    <c:v>0.20412414523193043</c:v>
                  </c:pt>
                  <c:pt idx="4">
                    <c:v>1.6557978942693115</c:v>
                  </c:pt>
                  <c:pt idx="5">
                    <c:v>1.8280226110928341</c:v>
                  </c:pt>
                  <c:pt idx="6">
                    <c:v>1.3570801990548216</c:v>
                  </c:pt>
                  <c:pt idx="7">
                    <c:v>1.1291589790636214</c:v>
                  </c:pt>
                </c:numCache>
              </c:numRef>
            </c:minus>
          </c:errBars>
          <c:cat>
            <c:numRef>
              <c:f>'NO-dose'!$B$17:$I$17</c:f>
              <c:numCache>
                <c:formatCode>General</c:formatCode>
                <c:ptCount val="8"/>
                <c:pt idx="0">
                  <c:v>0</c:v>
                </c:pt>
                <c:pt idx="1">
                  <c:v>0.125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</c:numCache>
            </c:numRef>
          </c:cat>
          <c:val>
            <c:numRef>
              <c:f>'NO-dose'!$B$24:$I$24</c:f>
              <c:numCache>
                <c:formatCode>General</c:formatCode>
                <c:ptCount val="8"/>
                <c:pt idx="0">
                  <c:v>4.4166666666666643</c:v>
                </c:pt>
                <c:pt idx="1">
                  <c:v>4.3333333333333313</c:v>
                </c:pt>
                <c:pt idx="2">
                  <c:v>4.5833333333333313</c:v>
                </c:pt>
                <c:pt idx="3">
                  <c:v>4.4166666666666643</c:v>
                </c:pt>
                <c:pt idx="4">
                  <c:v>6.5833333333333313</c:v>
                </c:pt>
                <c:pt idx="5">
                  <c:v>7.9166666666666652</c:v>
                </c:pt>
                <c:pt idx="6">
                  <c:v>9.0833333333333321</c:v>
                </c:pt>
                <c:pt idx="7">
                  <c:v>9.2499999999999982</c:v>
                </c:pt>
              </c:numCache>
            </c:numRef>
          </c:val>
        </c:ser>
        <c:axId val="65472768"/>
        <c:axId val="65495424"/>
      </c:barChart>
      <c:catAx>
        <c:axId val="65472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Concentration of TE (μg/ml)</a:t>
                </a:r>
                <a:endParaRPr lang="zh-CN" sz="1400"/>
              </a:p>
            </c:rich>
          </c:tx>
        </c:title>
        <c:numFmt formatCode="General" sourceLinked="1"/>
        <c:tickLblPos val="nextTo"/>
        <c:crossAx val="65495424"/>
        <c:crosses val="autoZero"/>
        <c:auto val="1"/>
        <c:lblAlgn val="ctr"/>
        <c:lblOffset val="100"/>
      </c:catAx>
      <c:valAx>
        <c:axId val="6549542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NO Produced (μM)</a:t>
                </a:r>
                <a:endParaRPr lang="zh-CN" sz="1400"/>
              </a:p>
            </c:rich>
          </c:tx>
        </c:title>
        <c:numFmt formatCode="General" sourceLinked="1"/>
        <c:tickLblPos val="nextTo"/>
        <c:crossAx val="65472768"/>
        <c:crosses val="autoZero"/>
        <c:crossBetween val="between"/>
      </c:valAx>
    </c:plotArea>
    <c:plotVisOnly val="1"/>
    <c:dispBlanksAs val="gap"/>
  </c:chart>
  <c:txPr>
    <a:bodyPr/>
    <a:lstStyle/>
    <a:p>
      <a:pPr>
        <a:defRPr sz="1200" b="1">
          <a:latin typeface="Times New Roman" pitchFamily="18" charset="0"/>
          <a:cs typeface="Times New Roman" pitchFamily="18" charset="0"/>
        </a:defRPr>
      </a:pPr>
      <a:endParaRPr lang="zh-CN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scatterChart>
        <c:scatterStyle val="smoothMarker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6.1454505686789104E-2"/>
                  <c:y val="0.4023031496062992"/>
                </c:manualLayout>
              </c:layout>
              <c:numFmt formatCode="General" sourceLinked="0"/>
            </c:trendlineLbl>
          </c:trendline>
          <c:xVal>
            <c:numRef>
              <c:f>'NO-dose'!$B$2:$I$2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40</c:v>
                </c:pt>
                <c:pt idx="6">
                  <c:v>60</c:v>
                </c:pt>
                <c:pt idx="7">
                  <c:v>100</c:v>
                </c:pt>
              </c:numCache>
            </c:numRef>
          </c:xVal>
          <c:yVal>
            <c:numRef>
              <c:f>'NO-dose'!$B$3:$I$3</c:f>
              <c:numCache>
                <c:formatCode>General</c:formatCode>
                <c:ptCount val="8"/>
                <c:pt idx="0">
                  <c:v>4.3999999999999997E-2</c:v>
                </c:pt>
                <c:pt idx="1">
                  <c:v>4.8000000000000001E-2</c:v>
                </c:pt>
                <c:pt idx="2">
                  <c:v>5.7000000000000002E-2</c:v>
                </c:pt>
                <c:pt idx="3">
                  <c:v>7.0999999999999994E-2</c:v>
                </c:pt>
                <c:pt idx="4">
                  <c:v>0.10100000000000001</c:v>
                </c:pt>
                <c:pt idx="5">
                  <c:v>0.156</c:v>
                </c:pt>
                <c:pt idx="6">
                  <c:v>0.214</c:v>
                </c:pt>
                <c:pt idx="7">
                  <c:v>0.32900000000000001</c:v>
                </c:pt>
              </c:numCache>
            </c:numRef>
          </c:yVal>
          <c:smooth val="1"/>
        </c:ser>
        <c:axId val="65502592"/>
        <c:axId val="65508480"/>
      </c:scatterChart>
      <c:valAx>
        <c:axId val="65502592"/>
        <c:scaling>
          <c:orientation val="minMax"/>
        </c:scaling>
        <c:axPos val="b"/>
        <c:numFmt formatCode="General" sourceLinked="1"/>
        <c:tickLblPos val="nextTo"/>
        <c:crossAx val="65508480"/>
        <c:crosses val="autoZero"/>
        <c:crossBetween val="midCat"/>
      </c:valAx>
      <c:valAx>
        <c:axId val="65508480"/>
        <c:scaling>
          <c:orientation val="minMax"/>
        </c:scaling>
        <c:axPos val="l"/>
        <c:numFmt formatCode="General" sourceLinked="1"/>
        <c:tickLblPos val="nextTo"/>
        <c:crossAx val="65502592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228599</xdr:colOff>
      <xdr:row>30</xdr:row>
      <xdr:rowOff>114300</xdr:rowOff>
    </xdr:from>
    <xdr:to>
      <xdr:col>8</xdr:col>
      <xdr:colOff>523874</xdr:colOff>
      <xdr:row>50</xdr:row>
      <xdr:rowOff>57149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609600</xdr:colOff>
      <xdr:row>0</xdr:row>
      <xdr:rowOff>104775</xdr:rowOff>
    </xdr:from>
    <xdr:to>
      <xdr:col>16</xdr:col>
      <xdr:colOff>381000</xdr:colOff>
      <xdr:row>16</xdr:row>
      <xdr:rowOff>104775</xdr:rowOff>
    </xdr:to>
    <xdr:graphicFrame macro="">
      <xdr:nvGraphicFramePr>
        <xdr:cNvPr id="8" name="图表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5</xdr:col>
      <xdr:colOff>476249</xdr:colOff>
      <xdr:row>34</xdr:row>
      <xdr:rowOff>123825</xdr:rowOff>
    </xdr:from>
    <xdr:ext cx="257175" cy="298800"/>
    <xdr:sp macro="" textlink="">
      <xdr:nvSpPr>
        <xdr:cNvPr id="9" name="TextBox 8"/>
        <xdr:cNvSpPr txBox="1"/>
      </xdr:nvSpPr>
      <xdr:spPr>
        <a:xfrm>
          <a:off x="3905249" y="5953125"/>
          <a:ext cx="257175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altLang="zh-CN" sz="1400" b="1">
              <a:latin typeface="Times New Roman" pitchFamily="18" charset="0"/>
              <a:cs typeface="Times New Roman" pitchFamily="18" charset="0"/>
            </a:rPr>
            <a:t>*</a:t>
          </a:r>
          <a:endParaRPr lang="zh-CN" altLang="en-US" sz="14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628650</xdr:colOff>
      <xdr:row>31</xdr:row>
      <xdr:rowOff>142875</xdr:rowOff>
    </xdr:from>
    <xdr:ext cx="364202" cy="298800"/>
    <xdr:sp macro="" textlink="">
      <xdr:nvSpPr>
        <xdr:cNvPr id="10" name="TextBox 9"/>
        <xdr:cNvSpPr txBox="1"/>
      </xdr:nvSpPr>
      <xdr:spPr>
        <a:xfrm>
          <a:off x="5429250" y="5457825"/>
          <a:ext cx="364202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400" b="1">
              <a:latin typeface="Times New Roman" pitchFamily="18" charset="0"/>
              <a:cs typeface="Times New Roman" pitchFamily="18" charset="0"/>
            </a:rPr>
            <a:t>**</a:t>
          </a:r>
          <a:endParaRPr lang="zh-CN" altLang="en-US" sz="14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6</xdr:col>
      <xdr:colOff>238125</xdr:colOff>
      <xdr:row>32</xdr:row>
      <xdr:rowOff>104775</xdr:rowOff>
    </xdr:from>
    <xdr:ext cx="364202" cy="298800"/>
    <xdr:sp macro="" textlink="">
      <xdr:nvSpPr>
        <xdr:cNvPr id="11" name="TextBox 10"/>
        <xdr:cNvSpPr txBox="1"/>
      </xdr:nvSpPr>
      <xdr:spPr>
        <a:xfrm>
          <a:off x="4352925" y="5591175"/>
          <a:ext cx="364202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400" b="1">
              <a:latin typeface="Times New Roman" pitchFamily="18" charset="0"/>
              <a:cs typeface="Times New Roman" pitchFamily="18" charset="0"/>
            </a:rPr>
            <a:t>**</a:t>
          </a:r>
          <a:endParaRPr lang="zh-CN" altLang="en-US" sz="14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104775</xdr:colOff>
      <xdr:row>31</xdr:row>
      <xdr:rowOff>152400</xdr:rowOff>
    </xdr:from>
    <xdr:ext cx="364202" cy="298800"/>
    <xdr:sp macro="" textlink="">
      <xdr:nvSpPr>
        <xdr:cNvPr id="12" name="TextBox 11"/>
        <xdr:cNvSpPr txBox="1"/>
      </xdr:nvSpPr>
      <xdr:spPr>
        <a:xfrm>
          <a:off x="4905375" y="5467350"/>
          <a:ext cx="364202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400" b="1">
              <a:latin typeface="Times New Roman" pitchFamily="18" charset="0"/>
              <a:cs typeface="Times New Roman" pitchFamily="18" charset="0"/>
            </a:rPr>
            <a:t>**</a:t>
          </a:r>
          <a:endParaRPr lang="zh-CN" altLang="en-US" sz="14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NO-tim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6"/>
  <sheetViews>
    <sheetView tabSelected="1" workbookViewId="0">
      <selection activeCell="K24" sqref="K24"/>
    </sheetView>
  </sheetViews>
  <sheetFormatPr defaultRowHeight="13.5"/>
  <sheetData>
    <row r="1" spans="1:9">
      <c r="A1" t="s">
        <v>0</v>
      </c>
    </row>
    <row r="2" spans="1:9">
      <c r="A2" t="s">
        <v>5</v>
      </c>
      <c r="B2">
        <v>1</v>
      </c>
      <c r="C2">
        <v>2</v>
      </c>
      <c r="D2">
        <v>5</v>
      </c>
      <c r="E2">
        <v>10</v>
      </c>
      <c r="F2">
        <v>20</v>
      </c>
      <c r="G2">
        <v>40</v>
      </c>
      <c r="H2">
        <v>60</v>
      </c>
      <c r="I2">
        <v>100</v>
      </c>
    </row>
    <row r="3" spans="1:9">
      <c r="B3">
        <v>4.3999999999999997E-2</v>
      </c>
      <c r="C3">
        <v>4.8000000000000001E-2</v>
      </c>
      <c r="D3">
        <v>5.7000000000000002E-2</v>
      </c>
      <c r="E3">
        <v>7.0999999999999994E-2</v>
      </c>
      <c r="F3">
        <v>0.10100000000000001</v>
      </c>
      <c r="G3">
        <v>0.156</v>
      </c>
      <c r="H3">
        <v>0.214</v>
      </c>
      <c r="I3">
        <v>0.32900000000000001</v>
      </c>
    </row>
    <row r="7" spans="1:9" s="1" customFormat="1">
      <c r="A7" s="1" t="s">
        <v>4</v>
      </c>
      <c r="B7" s="1">
        <v>0</v>
      </c>
      <c r="C7" s="1">
        <v>0.125</v>
      </c>
      <c r="D7" s="1">
        <v>0.25</v>
      </c>
      <c r="E7" s="1">
        <v>0.5</v>
      </c>
      <c r="F7" s="1">
        <v>1</v>
      </c>
      <c r="G7" s="1">
        <v>2</v>
      </c>
      <c r="H7" s="1">
        <v>3</v>
      </c>
      <c r="I7" s="1">
        <v>4</v>
      </c>
    </row>
    <row r="8" spans="1:9">
      <c r="B8">
        <v>5.0999999999999997E-2</v>
      </c>
      <c r="C8">
        <v>0.05</v>
      </c>
      <c r="D8">
        <v>5.2999999999999999E-2</v>
      </c>
      <c r="E8">
        <v>5.0999999999999997E-2</v>
      </c>
      <c r="F8">
        <v>5.5E-2</v>
      </c>
      <c r="G8">
        <v>6.2E-2</v>
      </c>
      <c r="H8">
        <v>6.0999999999999999E-2</v>
      </c>
      <c r="I8">
        <v>6.2E-2</v>
      </c>
    </row>
    <row r="9" spans="1:9">
      <c r="B9">
        <v>0.05</v>
      </c>
      <c r="C9">
        <v>5.0999999999999997E-2</v>
      </c>
      <c r="D9">
        <v>5.1999999999999998E-2</v>
      </c>
      <c r="E9">
        <v>5.0999999999999997E-2</v>
      </c>
      <c r="F9">
        <v>5.1999999999999998E-2</v>
      </c>
      <c r="G9">
        <v>5.6000000000000001E-2</v>
      </c>
      <c r="H9">
        <v>6.3E-2</v>
      </c>
      <c r="I9">
        <v>6.0999999999999999E-2</v>
      </c>
    </row>
    <row r="10" spans="1:9">
      <c r="B10">
        <v>0.05</v>
      </c>
      <c r="C10">
        <v>5.0999999999999997E-2</v>
      </c>
      <c r="D10">
        <v>5.0999999999999997E-2</v>
      </c>
      <c r="E10">
        <v>5.0999999999999997E-2</v>
      </c>
      <c r="F10">
        <v>6.0999999999999999E-2</v>
      </c>
      <c r="G10">
        <v>5.5E-2</v>
      </c>
      <c r="H10">
        <v>0.06</v>
      </c>
      <c r="I10">
        <v>6.0999999999999999E-2</v>
      </c>
    </row>
    <row r="11" spans="1:9">
      <c r="B11">
        <v>5.0999999999999997E-2</v>
      </c>
      <c r="C11">
        <v>0.05</v>
      </c>
      <c r="D11">
        <v>5.0999999999999997E-2</v>
      </c>
      <c r="E11">
        <v>5.0999999999999997E-2</v>
      </c>
      <c r="F11">
        <v>5.1999999999999998E-2</v>
      </c>
      <c r="G11">
        <v>5.2999999999999999E-2</v>
      </c>
      <c r="H11">
        <v>5.5E-2</v>
      </c>
      <c r="I11">
        <v>5.6000000000000001E-2</v>
      </c>
    </row>
    <row r="12" spans="1:9">
      <c r="B12">
        <v>5.0999999999999997E-2</v>
      </c>
      <c r="C12">
        <v>5.0999999999999997E-2</v>
      </c>
      <c r="D12">
        <v>0.05</v>
      </c>
      <c r="E12">
        <v>5.0999999999999997E-2</v>
      </c>
      <c r="F12">
        <v>5.6000000000000001E-2</v>
      </c>
      <c r="G12">
        <v>6.0000000000000005E-2</v>
      </c>
      <c r="H12">
        <v>6.0999999999999999E-2</v>
      </c>
      <c r="I12">
        <v>6.2E-2</v>
      </c>
    </row>
    <row r="13" spans="1:9">
      <c r="B13">
        <v>5.1999999999999998E-2</v>
      </c>
      <c r="C13">
        <v>5.0999999999999997E-2</v>
      </c>
      <c r="D13">
        <v>0.05</v>
      </c>
      <c r="E13">
        <v>0.05</v>
      </c>
      <c r="F13">
        <v>5.5E-2</v>
      </c>
      <c r="G13">
        <v>6.0999999999999999E-2</v>
      </c>
      <c r="H13">
        <v>6.0999999999999999E-2</v>
      </c>
      <c r="I13">
        <v>6.0999999999999999E-2</v>
      </c>
    </row>
    <row r="17" spans="1:19" s="1" customFormat="1">
      <c r="A17" s="1" t="s">
        <v>4</v>
      </c>
      <c r="B17" s="1">
        <v>0</v>
      </c>
      <c r="C17" s="1">
        <v>0.125</v>
      </c>
      <c r="D17" s="1">
        <v>0.25</v>
      </c>
      <c r="E17" s="1">
        <v>0.5</v>
      </c>
      <c r="F17" s="1">
        <v>1</v>
      </c>
      <c r="G17" s="1">
        <v>2</v>
      </c>
      <c r="H17" s="1">
        <v>3</v>
      </c>
      <c r="I17" s="1">
        <v>4</v>
      </c>
      <c r="K17"/>
      <c r="L17"/>
      <c r="M17"/>
      <c r="N17"/>
      <c r="O17"/>
      <c r="P17"/>
      <c r="Q17"/>
      <c r="R17"/>
      <c r="S17"/>
    </row>
    <row r="18" spans="1:19">
      <c r="B18">
        <f>(B8-0.042)/0.002</f>
        <v>4.4999999999999973</v>
      </c>
      <c r="C18">
        <f t="shared" ref="C18:I18" si="0">(C8-0.042)/0.002</f>
        <v>4</v>
      </c>
      <c r="D18">
        <f t="shared" si="0"/>
        <v>5.4999999999999982</v>
      </c>
      <c r="E18">
        <f t="shared" si="0"/>
        <v>4.4999999999999973</v>
      </c>
      <c r="F18">
        <f t="shared" si="0"/>
        <v>6.4999999999999991</v>
      </c>
      <c r="G18">
        <f t="shared" si="0"/>
        <v>9.9999999999999982</v>
      </c>
      <c r="H18">
        <f t="shared" si="0"/>
        <v>9.4999999999999982</v>
      </c>
      <c r="I18">
        <f t="shared" si="0"/>
        <v>9.9999999999999982</v>
      </c>
    </row>
    <row r="19" spans="1:19">
      <c r="B19">
        <f t="shared" ref="B19:I19" si="1">(B9-0.042)/0.002</f>
        <v>4</v>
      </c>
      <c r="C19">
        <f t="shared" si="1"/>
        <v>4.4999999999999973</v>
      </c>
      <c r="D19">
        <f t="shared" si="1"/>
        <v>4.9999999999999973</v>
      </c>
      <c r="E19">
        <f t="shared" si="1"/>
        <v>4.4999999999999973</v>
      </c>
      <c r="F19">
        <f t="shared" si="1"/>
        <v>4.9999999999999973</v>
      </c>
      <c r="G19">
        <f t="shared" si="1"/>
        <v>6.9999999999999991</v>
      </c>
      <c r="H19">
        <f t="shared" si="1"/>
        <v>10.499999999999998</v>
      </c>
      <c r="I19">
        <f t="shared" si="1"/>
        <v>9.4999999999999982</v>
      </c>
    </row>
    <row r="20" spans="1:19">
      <c r="B20">
        <f t="shared" ref="B20:I20" si="2">(B10-0.042)/0.002</f>
        <v>4</v>
      </c>
      <c r="C20">
        <f t="shared" si="2"/>
        <v>4.4999999999999973</v>
      </c>
      <c r="D20">
        <f t="shared" si="2"/>
        <v>4.4999999999999973</v>
      </c>
      <c r="E20">
        <f t="shared" si="2"/>
        <v>4.4999999999999973</v>
      </c>
      <c r="F20">
        <f t="shared" si="2"/>
        <v>9.4999999999999982</v>
      </c>
      <c r="G20">
        <f t="shared" si="2"/>
        <v>6.4999999999999991</v>
      </c>
      <c r="H20">
        <f t="shared" si="2"/>
        <v>8.9999999999999982</v>
      </c>
      <c r="I20">
        <f t="shared" si="2"/>
        <v>9.4999999999999982</v>
      </c>
    </row>
    <row r="21" spans="1:19">
      <c r="B21">
        <f t="shared" ref="B21:I21" si="3">(B11-0.042)/0.002</f>
        <v>4.4999999999999973</v>
      </c>
      <c r="C21">
        <f t="shared" si="3"/>
        <v>4</v>
      </c>
      <c r="D21">
        <f t="shared" si="3"/>
        <v>4.4999999999999973</v>
      </c>
      <c r="E21">
        <f t="shared" si="3"/>
        <v>4.4999999999999973</v>
      </c>
      <c r="F21">
        <f t="shared" si="3"/>
        <v>4.9999999999999973</v>
      </c>
      <c r="G21">
        <f t="shared" si="3"/>
        <v>5.4999999999999982</v>
      </c>
      <c r="H21">
        <f t="shared" si="3"/>
        <v>6.4999999999999991</v>
      </c>
      <c r="I21">
        <f t="shared" si="3"/>
        <v>6.9999999999999991</v>
      </c>
    </row>
    <row r="22" spans="1:19">
      <c r="B22">
        <f t="shared" ref="B22:I22" si="4">(B12-0.042)/0.002</f>
        <v>4.4999999999999973</v>
      </c>
      <c r="C22">
        <f t="shared" si="4"/>
        <v>4.4999999999999973</v>
      </c>
      <c r="D22">
        <f t="shared" si="4"/>
        <v>4</v>
      </c>
      <c r="E22">
        <f t="shared" si="4"/>
        <v>4.4999999999999973</v>
      </c>
      <c r="F22">
        <f t="shared" si="4"/>
        <v>6.9999999999999991</v>
      </c>
      <c r="G22">
        <f t="shared" si="4"/>
        <v>9</v>
      </c>
      <c r="H22">
        <f t="shared" si="4"/>
        <v>9.4999999999999982</v>
      </c>
      <c r="I22">
        <f t="shared" si="4"/>
        <v>9.9999999999999982</v>
      </c>
    </row>
    <row r="23" spans="1:19">
      <c r="B23">
        <f t="shared" ref="B23:I23" si="5">(B13-0.042)/0.002</f>
        <v>4.9999999999999973</v>
      </c>
      <c r="C23">
        <f t="shared" si="5"/>
        <v>4.4999999999999973</v>
      </c>
      <c r="D23">
        <f t="shared" si="5"/>
        <v>4</v>
      </c>
      <c r="E23">
        <f t="shared" si="5"/>
        <v>4</v>
      </c>
      <c r="F23">
        <f t="shared" si="5"/>
        <v>6.4999999999999991</v>
      </c>
      <c r="G23">
        <f t="shared" si="5"/>
        <v>9.4999999999999982</v>
      </c>
      <c r="H23">
        <f t="shared" si="5"/>
        <v>9.4999999999999982</v>
      </c>
      <c r="I23">
        <f t="shared" si="5"/>
        <v>9.4999999999999982</v>
      </c>
    </row>
    <row r="24" spans="1:19">
      <c r="A24" t="s">
        <v>1</v>
      </c>
      <c r="B24">
        <f>AVERAGE(B18:B23)</f>
        <v>4.4166666666666643</v>
      </c>
      <c r="C24">
        <f t="shared" ref="C24:H24" si="6">AVERAGE(C18:C23)</f>
        <v>4.3333333333333313</v>
      </c>
      <c r="D24">
        <f t="shared" si="6"/>
        <v>4.5833333333333313</v>
      </c>
      <c r="E24">
        <f t="shared" si="6"/>
        <v>4.4166666666666643</v>
      </c>
      <c r="F24">
        <f t="shared" si="6"/>
        <v>6.5833333333333313</v>
      </c>
      <c r="G24">
        <f t="shared" si="6"/>
        <v>7.9166666666666652</v>
      </c>
      <c r="H24">
        <f t="shared" si="6"/>
        <v>9.0833333333333321</v>
      </c>
      <c r="I24">
        <f>AVERAGE(I18:I23)</f>
        <v>9.2499999999999982</v>
      </c>
    </row>
    <row r="25" spans="1:19">
      <c r="A25" t="s">
        <v>2</v>
      </c>
      <c r="B25">
        <f>STDEV(B18:B23)</f>
        <v>0.37638632635453934</v>
      </c>
      <c r="C25">
        <f t="shared" ref="C25:I25" si="7">STDEV(C18:C23)</f>
        <v>0.25819888974715977</v>
      </c>
      <c r="D25">
        <f t="shared" si="7"/>
        <v>0.58452259722500521</v>
      </c>
      <c r="E25">
        <f t="shared" si="7"/>
        <v>0.20412414523193043</v>
      </c>
      <c r="F25">
        <f t="shared" si="7"/>
        <v>1.6557978942693115</v>
      </c>
      <c r="G25">
        <f t="shared" si="7"/>
        <v>1.8280226110928341</v>
      </c>
      <c r="H25">
        <f t="shared" si="7"/>
        <v>1.3570801990548216</v>
      </c>
      <c r="I25">
        <f t="shared" si="7"/>
        <v>1.1291589790636214</v>
      </c>
    </row>
    <row r="26" spans="1:19">
      <c r="A26" s="2" t="s">
        <v>3</v>
      </c>
      <c r="B26" s="2"/>
      <c r="C26" s="2">
        <f>TTEST(B18:B23,C18:C23,2,2)</f>
        <v>0.66425147173113586</v>
      </c>
      <c r="D26" s="2">
        <f>TTEST(B18:B23,D18:D23,2,2)</f>
        <v>0.57007576701428375</v>
      </c>
      <c r="E26" s="2">
        <f>TTEST(B18:B23,E18:E23,2,2)</f>
        <v>1</v>
      </c>
      <c r="F26" s="2">
        <f>TTEST(B18:B23,F18:F23,2,2)</f>
        <v>1.0772560324322576E-2</v>
      </c>
      <c r="G26" s="2">
        <f>TTEST(B18:B23,G18:G23,2,2)</f>
        <v>9.8988749312427997E-4</v>
      </c>
      <c r="H26" s="2">
        <f>TTEST(B18:B23,H18:H23,2,2)</f>
        <v>1.0368763185446771E-5</v>
      </c>
      <c r="I26" s="2">
        <f>TTEST(B18:B23,I18:I23,2,2)</f>
        <v>1.6689829171771569E-6</v>
      </c>
    </row>
  </sheetData>
  <phoneticPr fontId="2" type="noConversion"/>
  <pageMargins left="0.7" right="0.7" top="0.75" bottom="0.75" header="0.3" footer="0.3"/>
  <pageSetup paperSize="9" orientation="portrait" horizontalDpi="4294967292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9"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NO-dose</vt:lpstr>
      <vt:lpstr>Sheet3</vt:lpstr>
      <vt:lpstr>Sheet4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2013-05-03T09:34:12Z</dcterms:created>
  <dcterms:modified xsi:type="dcterms:W3CDTF">2016-10-18T02:01:31Z</dcterms:modified>
</cp:coreProperties>
</file>