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2735" windowHeight="56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3" i="1" l="1"/>
  <c r="C13" i="1" l="1"/>
  <c r="D13" i="1"/>
  <c r="E13" i="1"/>
  <c r="F13" i="1"/>
  <c r="G13" i="1"/>
  <c r="H13" i="1"/>
  <c r="I13" i="1"/>
  <c r="C14" i="1"/>
  <c r="D14" i="1"/>
  <c r="E14" i="1"/>
  <c r="F14" i="1"/>
  <c r="G14" i="1"/>
  <c r="H14" i="1"/>
  <c r="I14" i="1"/>
  <c r="C15" i="1"/>
  <c r="D15" i="1"/>
  <c r="E15" i="1"/>
  <c r="F15" i="1"/>
  <c r="G15" i="1"/>
  <c r="H15" i="1"/>
  <c r="I15" i="1"/>
  <c r="C16" i="1"/>
  <c r="D16" i="1"/>
  <c r="E16" i="1"/>
  <c r="F16" i="1"/>
  <c r="G16" i="1"/>
  <c r="H16" i="1"/>
  <c r="I16" i="1"/>
  <c r="C17" i="1"/>
  <c r="D17" i="1"/>
  <c r="E17" i="1"/>
  <c r="F17" i="1"/>
  <c r="G17" i="1"/>
  <c r="H17" i="1"/>
  <c r="I17" i="1"/>
  <c r="C18" i="1"/>
  <c r="D18" i="1"/>
  <c r="E18" i="1"/>
  <c r="F18" i="1"/>
  <c r="G18" i="1"/>
  <c r="H18" i="1"/>
  <c r="I18" i="1"/>
  <c r="B16" i="1"/>
  <c r="B14" i="1"/>
  <c r="B15" i="1"/>
  <c r="B17" i="1"/>
  <c r="B18" i="1"/>
  <c r="I21" i="1" l="1"/>
  <c r="D20" i="1"/>
  <c r="C20" i="1"/>
  <c r="E20" i="1"/>
  <c r="I20" i="1"/>
  <c r="H20" i="1"/>
  <c r="G20" i="1"/>
  <c r="I19" i="1"/>
  <c r="F20" i="1"/>
  <c r="B19" i="1"/>
  <c r="H19" i="1"/>
  <c r="G19" i="1"/>
  <c r="F19" i="1"/>
  <c r="E19" i="1"/>
  <c r="D19" i="1"/>
  <c r="C19" i="1"/>
  <c r="B20" i="1"/>
  <c r="C21" i="1"/>
  <c r="D21" i="1"/>
  <c r="E21" i="1"/>
  <c r="F21" i="1"/>
  <c r="G21" i="1"/>
  <c r="H21" i="1"/>
</calcChain>
</file>

<file path=xl/sharedStrings.xml><?xml version="1.0" encoding="utf-8"?>
<sst xmlns="http://schemas.openxmlformats.org/spreadsheetml/2006/main" count="8" uniqueCount="7">
  <si>
    <t>2013.4.27-TE(1h)-96孔板</t>
    <phoneticPr fontId="2" type="noConversion"/>
  </si>
  <si>
    <t>一氧化氮合成酶相对活力=（RFU已刺激-RFU空白）/（RFU未刺激-RFU空白）</t>
    <phoneticPr fontId="2" type="noConversion"/>
  </si>
  <si>
    <t>空白</t>
    <phoneticPr fontId="2" type="noConversion"/>
  </si>
  <si>
    <t>average</t>
    <phoneticPr fontId="2" type="noConversion"/>
  </si>
  <si>
    <t>stdev</t>
    <phoneticPr fontId="2" type="noConversion"/>
  </si>
  <si>
    <t>ttest</t>
    <phoneticPr fontId="2" type="noConversion"/>
  </si>
  <si>
    <t>TE(ug/ml)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</si>
</sst>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一氧化氮合成酶相对活力</c:v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Sheet1!$B$20:$I$20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1.0535580164948806E-2</c:v>
                  </c:pt>
                  <c:pt idx="2">
                    <c:v>2.7103985209466403E-2</c:v>
                  </c:pt>
                  <c:pt idx="3">
                    <c:v>2.3051190144893548E-2</c:v>
                  </c:pt>
                  <c:pt idx="4">
                    <c:v>0.12946671044827721</c:v>
                  </c:pt>
                  <c:pt idx="5">
                    <c:v>3.3242862289829749E-2</c:v>
                  </c:pt>
                  <c:pt idx="6">
                    <c:v>2.7028066396887838E-2</c:v>
                  </c:pt>
                  <c:pt idx="7">
                    <c:v>2.6823428393541147E-2</c:v>
                  </c:pt>
                </c:numCache>
              </c:numRef>
            </c:plus>
            <c:minus>
              <c:numRef>
                <c:f>Sheet1!$B$20:$I$20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1.0535580164948806E-2</c:v>
                  </c:pt>
                  <c:pt idx="2">
                    <c:v>2.7103985209466403E-2</c:v>
                  </c:pt>
                  <c:pt idx="3">
                    <c:v>2.3051190144893548E-2</c:v>
                  </c:pt>
                  <c:pt idx="4">
                    <c:v>0.12946671044827721</c:v>
                  </c:pt>
                  <c:pt idx="5">
                    <c:v>3.3242862289829749E-2</c:v>
                  </c:pt>
                  <c:pt idx="6">
                    <c:v>2.7028066396887838E-2</c:v>
                  </c:pt>
                  <c:pt idx="7">
                    <c:v>2.6823428393541147E-2</c:v>
                  </c:pt>
                </c:numCache>
              </c:numRef>
            </c:minus>
          </c:errBars>
          <c:cat>
            <c:numRef>
              <c:f>Sheet1!$B$12:$I$12</c:f>
              <c:numCache>
                <c:formatCode>General</c:formatCode>
                <c:ptCount val="8"/>
                <c:pt idx="0">
                  <c:v>0</c:v>
                </c:pt>
                <c:pt idx="1">
                  <c:v>0.125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</c:numCache>
            </c:numRef>
          </c:cat>
          <c:val>
            <c:numRef>
              <c:f>Sheet1!$B$19:$I$19</c:f>
              <c:numCache>
                <c:formatCode>General</c:formatCode>
                <c:ptCount val="8"/>
                <c:pt idx="0">
                  <c:v>1</c:v>
                </c:pt>
                <c:pt idx="1">
                  <c:v>0.98874066076053391</c:v>
                </c:pt>
                <c:pt idx="2">
                  <c:v>0.99187807980495313</c:v>
                </c:pt>
                <c:pt idx="3">
                  <c:v>1.1785019325448205</c:v>
                </c:pt>
                <c:pt idx="4">
                  <c:v>1.3667020017549862</c:v>
                </c:pt>
                <c:pt idx="5">
                  <c:v>1.4723838440001613</c:v>
                </c:pt>
                <c:pt idx="6">
                  <c:v>1.4914550268912865</c:v>
                </c:pt>
                <c:pt idx="7">
                  <c:v>1.5214527800971001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46784"/>
        <c:axId val="198248704"/>
      </c:barChart>
      <c:catAx>
        <c:axId val="19824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 b="1" i="0" baseline="0"/>
                  <a:t>Concentration of TE (μg/ml)</a:t>
                </a:r>
                <a:endParaRPr lang="zh-CN" sz="1400" b="1" i="0" baseline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248704"/>
        <c:crosses val="autoZero"/>
        <c:auto val="1"/>
        <c:lblAlgn val="ctr"/>
        <c:lblOffset val="100"/>
        <c:noMultiLvlLbl val="0"/>
      </c:catAx>
      <c:valAx>
        <c:axId val="198248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altLang="zh-CN" sz="1400"/>
                  <a:t>Relative activity of eNOS</a:t>
                </a:r>
                <a:endParaRPr lang="zh-CN" altLang="en-US" sz="1400"/>
              </a:p>
            </c:rich>
          </c:tx>
          <c:layout>
            <c:manualLayout>
              <c:xMode val="edge"/>
              <c:yMode val="edge"/>
              <c:x val="7.3664825046040518E-3"/>
              <c:y val="0.130446780744585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82467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="1">
          <a:latin typeface="Times New Roman" pitchFamily="18" charset="0"/>
          <a:cs typeface="Times New Roman" pitchFamily="18" charset="0"/>
        </a:defRPr>
      </a:pPr>
      <a:endParaRPr lang="zh-CN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476249</xdr:colOff>
      <xdr:row>23</xdr:row>
      <xdr:rowOff>114300</xdr:rowOff>
    </xdr:from>
    <xdr:to>
      <xdr:col>9</xdr:col>
      <xdr:colOff>161924</xdr:colOff>
      <xdr:row>43</xdr:row>
      <xdr:rowOff>95250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552450</xdr:colOff>
      <xdr:row>27</xdr:row>
      <xdr:rowOff>28575</xdr:rowOff>
    </xdr:from>
    <xdr:ext cx="325217" cy="264560"/>
    <xdr:sp macro="" textlink="">
      <xdr:nvSpPr>
        <xdr:cNvPr id="6" name="TextBox 5"/>
        <xdr:cNvSpPr txBox="1"/>
      </xdr:nvSpPr>
      <xdr:spPr>
        <a:xfrm>
          <a:off x="4667250" y="4829175"/>
          <a:ext cx="32521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100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381000</xdr:colOff>
      <xdr:row>26</xdr:row>
      <xdr:rowOff>161925</xdr:rowOff>
    </xdr:from>
    <xdr:ext cx="325217" cy="264560"/>
    <xdr:sp macro="" textlink="">
      <xdr:nvSpPr>
        <xdr:cNvPr id="7" name="TextBox 6"/>
        <xdr:cNvSpPr txBox="1"/>
      </xdr:nvSpPr>
      <xdr:spPr>
        <a:xfrm>
          <a:off x="5181600" y="4791075"/>
          <a:ext cx="32521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100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5</xdr:col>
      <xdr:colOff>180975</xdr:colOff>
      <xdr:row>27</xdr:row>
      <xdr:rowOff>123825</xdr:rowOff>
    </xdr:from>
    <xdr:ext cx="364202" cy="298800"/>
    <xdr:sp macro="" textlink="">
      <xdr:nvSpPr>
        <xdr:cNvPr id="8" name="TextBox 7"/>
        <xdr:cNvSpPr txBox="1"/>
      </xdr:nvSpPr>
      <xdr:spPr>
        <a:xfrm>
          <a:off x="3609975" y="475297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6</xdr:col>
      <xdr:colOff>38100</xdr:colOff>
      <xdr:row>25</xdr:row>
      <xdr:rowOff>114300</xdr:rowOff>
    </xdr:from>
    <xdr:ext cx="364202" cy="298800"/>
    <xdr:sp macro="" textlink="">
      <xdr:nvSpPr>
        <xdr:cNvPr id="9" name="TextBox 8"/>
        <xdr:cNvSpPr txBox="1"/>
      </xdr:nvSpPr>
      <xdr:spPr>
        <a:xfrm>
          <a:off x="4152900" y="4400550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6</xdr:col>
      <xdr:colOff>571500</xdr:colOff>
      <xdr:row>25</xdr:row>
      <xdr:rowOff>85725</xdr:rowOff>
    </xdr:from>
    <xdr:ext cx="364202" cy="298800"/>
    <xdr:sp macro="" textlink="">
      <xdr:nvSpPr>
        <xdr:cNvPr id="10" name="TextBox 9"/>
        <xdr:cNvSpPr txBox="1"/>
      </xdr:nvSpPr>
      <xdr:spPr>
        <a:xfrm>
          <a:off x="4686300" y="437197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419100</xdr:colOff>
      <xdr:row>25</xdr:row>
      <xdr:rowOff>47625</xdr:rowOff>
    </xdr:from>
    <xdr:ext cx="364202" cy="298800"/>
    <xdr:sp macro="" textlink="">
      <xdr:nvSpPr>
        <xdr:cNvPr id="11" name="TextBox 10"/>
        <xdr:cNvSpPr txBox="1"/>
      </xdr:nvSpPr>
      <xdr:spPr>
        <a:xfrm>
          <a:off x="5219700" y="433387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8</xdr:col>
      <xdr:colOff>247650</xdr:colOff>
      <xdr:row>24</xdr:row>
      <xdr:rowOff>142875</xdr:rowOff>
    </xdr:from>
    <xdr:ext cx="364202" cy="298800"/>
    <xdr:sp macro="" textlink="">
      <xdr:nvSpPr>
        <xdr:cNvPr id="12" name="TextBox 11"/>
        <xdr:cNvSpPr txBox="1"/>
      </xdr:nvSpPr>
      <xdr:spPr>
        <a:xfrm>
          <a:off x="5734050" y="4257675"/>
          <a:ext cx="364202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altLang="zh-CN" sz="1400" b="1">
              <a:latin typeface="Times New Roman" pitchFamily="18" charset="0"/>
              <a:cs typeface="Times New Roman" pitchFamily="18" charset="0"/>
            </a:rPr>
            <a:t>**</a:t>
          </a:r>
          <a:endParaRPr lang="zh-CN" altLang="en-U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workbookViewId="0">
      <selection activeCell="L26" sqref="L26"/>
    </sheetView>
  </sheetViews>
  <sheetFormatPr defaultRowHeight="13.5" x14ac:dyDescent="0.15"/>
  <sheetData>
    <row r="1" spans="1:19" x14ac:dyDescent="0.15">
      <c r="A1" t="s">
        <v>0</v>
      </c>
    </row>
    <row r="2" spans="1:19" s="1" customFormat="1" x14ac:dyDescent="0.15">
      <c r="A2" s="1" t="s">
        <v>6</v>
      </c>
      <c r="B2" s="1">
        <v>0</v>
      </c>
      <c r="C2" s="1">
        <v>0.125</v>
      </c>
      <c r="D2" s="1">
        <v>0.25</v>
      </c>
      <c r="E2" s="1">
        <v>0.5</v>
      </c>
      <c r="F2" s="1">
        <v>1</v>
      </c>
      <c r="G2" s="1">
        <v>2</v>
      </c>
      <c r="H2" s="1">
        <v>3</v>
      </c>
      <c r="I2" s="1">
        <v>4</v>
      </c>
      <c r="J2" s="1" t="s">
        <v>2</v>
      </c>
    </row>
    <row r="3" spans="1:19" x14ac:dyDescent="0.15">
      <c r="B3">
        <v>513</v>
      </c>
      <c r="C3">
        <v>517</v>
      </c>
      <c r="D3">
        <v>516</v>
      </c>
      <c r="E3">
        <v>606</v>
      </c>
      <c r="F3">
        <v>658</v>
      </c>
      <c r="G3">
        <v>748</v>
      </c>
      <c r="H3">
        <v>758</v>
      </c>
      <c r="I3">
        <v>773</v>
      </c>
      <c r="J3">
        <v>3</v>
      </c>
    </row>
    <row r="4" spans="1:19" x14ac:dyDescent="0.15">
      <c r="B4">
        <v>511</v>
      </c>
      <c r="C4">
        <v>502</v>
      </c>
      <c r="D4">
        <v>489</v>
      </c>
      <c r="E4">
        <v>585</v>
      </c>
      <c r="F4">
        <v>623</v>
      </c>
      <c r="G4">
        <v>738</v>
      </c>
      <c r="H4">
        <v>749</v>
      </c>
      <c r="I4">
        <v>767</v>
      </c>
    </row>
    <row r="5" spans="1:19" x14ac:dyDescent="0.15">
      <c r="B5">
        <v>510</v>
      </c>
      <c r="C5">
        <v>507</v>
      </c>
      <c r="D5">
        <v>493</v>
      </c>
      <c r="E5">
        <v>591</v>
      </c>
      <c r="F5">
        <v>636</v>
      </c>
      <c r="G5">
        <v>735</v>
      </c>
      <c r="H5">
        <v>747</v>
      </c>
      <c r="I5">
        <v>768</v>
      </c>
    </row>
    <row r="6" spans="1:19" x14ac:dyDescent="0.15">
      <c r="B6">
        <v>512</v>
      </c>
      <c r="C6">
        <v>504</v>
      </c>
      <c r="D6">
        <v>505</v>
      </c>
      <c r="E6">
        <v>603</v>
      </c>
      <c r="F6">
        <v>743</v>
      </c>
      <c r="G6">
        <v>743</v>
      </c>
      <c r="H6">
        <v>757</v>
      </c>
      <c r="I6">
        <v>765</v>
      </c>
    </row>
    <row r="7" spans="1:19" x14ac:dyDescent="0.15">
      <c r="B7">
        <v>501</v>
      </c>
      <c r="C7">
        <v>491</v>
      </c>
      <c r="D7">
        <v>505</v>
      </c>
      <c r="E7">
        <v>605</v>
      </c>
      <c r="F7">
        <v>755</v>
      </c>
      <c r="G7">
        <v>759</v>
      </c>
      <c r="H7">
        <v>762</v>
      </c>
      <c r="I7">
        <v>772</v>
      </c>
    </row>
    <row r="8" spans="1:19" x14ac:dyDescent="0.15">
      <c r="B8">
        <v>504</v>
      </c>
      <c r="C8">
        <v>496</v>
      </c>
      <c r="D8">
        <v>518</v>
      </c>
      <c r="E8">
        <v>602</v>
      </c>
      <c r="F8">
        <v>746</v>
      </c>
      <c r="G8">
        <v>760</v>
      </c>
      <c r="H8">
        <v>768</v>
      </c>
      <c r="I8">
        <v>787</v>
      </c>
    </row>
    <row r="11" spans="1:19" x14ac:dyDescent="0.15">
      <c r="A11" t="s">
        <v>1</v>
      </c>
    </row>
    <row r="12" spans="1:19" s="1" customFormat="1" x14ac:dyDescent="0.15">
      <c r="A12" s="1" t="s">
        <v>6</v>
      </c>
      <c r="B12" s="1">
        <v>0</v>
      </c>
      <c r="C12" s="1">
        <v>0.125</v>
      </c>
      <c r="D12" s="1">
        <v>0.25</v>
      </c>
      <c r="E12" s="1">
        <v>0.5</v>
      </c>
      <c r="F12" s="1">
        <v>1</v>
      </c>
      <c r="G12" s="1">
        <v>2</v>
      </c>
      <c r="H12" s="1">
        <v>3</v>
      </c>
      <c r="I12" s="1">
        <v>4</v>
      </c>
      <c r="K12"/>
      <c r="L12"/>
      <c r="M12"/>
      <c r="N12"/>
      <c r="O12"/>
      <c r="P12"/>
      <c r="Q12"/>
      <c r="R12"/>
      <c r="S12"/>
    </row>
    <row r="13" spans="1:19" x14ac:dyDescent="0.15">
      <c r="B13">
        <f>(B3-$J$3)/($B$3-$J$3)</f>
        <v>1</v>
      </c>
      <c r="C13">
        <f t="shared" ref="C13:I13" si="0">(C3-$J$3)/($B$3-$J$3)</f>
        <v>1.0078431372549019</v>
      </c>
      <c r="D13">
        <f t="shared" si="0"/>
        <v>1.0058823529411764</v>
      </c>
      <c r="E13">
        <f t="shared" si="0"/>
        <v>1.1823529411764706</v>
      </c>
      <c r="F13">
        <f t="shared" si="0"/>
        <v>1.2843137254901962</v>
      </c>
      <c r="G13">
        <f t="shared" si="0"/>
        <v>1.4607843137254901</v>
      </c>
      <c r="H13">
        <f t="shared" si="0"/>
        <v>1.4803921568627452</v>
      </c>
      <c r="I13">
        <f t="shared" si="0"/>
        <v>1.5098039215686274</v>
      </c>
    </row>
    <row r="14" spans="1:19" x14ac:dyDescent="0.15">
      <c r="B14">
        <f>(B4-$J$3)/($B$4-$J$3)</f>
        <v>1</v>
      </c>
      <c r="C14">
        <f t="shared" ref="C14:I14" si="1">(C4-$J$3)/($B$4-$J$3)</f>
        <v>0.98228346456692917</v>
      </c>
      <c r="D14">
        <f t="shared" si="1"/>
        <v>0.95669291338582674</v>
      </c>
      <c r="E14">
        <f t="shared" si="1"/>
        <v>1.1456692913385826</v>
      </c>
      <c r="F14">
        <f t="shared" si="1"/>
        <v>1.2204724409448819</v>
      </c>
      <c r="G14">
        <f t="shared" si="1"/>
        <v>1.4468503937007875</v>
      </c>
      <c r="H14">
        <f t="shared" si="1"/>
        <v>1.4685039370078741</v>
      </c>
      <c r="I14">
        <f t="shared" si="1"/>
        <v>1.5039370078740157</v>
      </c>
    </row>
    <row r="15" spans="1:19" x14ac:dyDescent="0.15">
      <c r="B15">
        <f>(B5-$J$3)/($B$5-$J$3)</f>
        <v>1</v>
      </c>
      <c r="C15">
        <f t="shared" ref="C15:I15" si="2">(C5-$J$3)/($B$5-$J$3)</f>
        <v>0.99408284023668636</v>
      </c>
      <c r="D15">
        <f t="shared" si="2"/>
        <v>0.9664694280078896</v>
      </c>
      <c r="E15">
        <f t="shared" si="2"/>
        <v>1.1597633136094674</v>
      </c>
      <c r="F15">
        <f t="shared" si="2"/>
        <v>1.2485207100591715</v>
      </c>
      <c r="G15">
        <f t="shared" si="2"/>
        <v>1.4437869822485208</v>
      </c>
      <c r="H15">
        <f t="shared" si="2"/>
        <v>1.4674556213017751</v>
      </c>
      <c r="I15">
        <f t="shared" si="2"/>
        <v>1.5088757396449703</v>
      </c>
    </row>
    <row r="16" spans="1:19" x14ac:dyDescent="0.15">
      <c r="B16">
        <f>(B6-$J$3)/($B$6-$J$3)</f>
        <v>1</v>
      </c>
      <c r="C16">
        <f t="shared" ref="C16:I16" si="3">(C6-$J$3)/($B$6-$J$3)</f>
        <v>0.98428290766208248</v>
      </c>
      <c r="D16">
        <f t="shared" si="3"/>
        <v>0.98624754420432215</v>
      </c>
      <c r="E16">
        <f t="shared" si="3"/>
        <v>1.1787819253438114</v>
      </c>
      <c r="F16">
        <f t="shared" si="3"/>
        <v>1.4538310412573674</v>
      </c>
      <c r="G16">
        <f t="shared" si="3"/>
        <v>1.4538310412573674</v>
      </c>
      <c r="H16">
        <f t="shared" si="3"/>
        <v>1.4813359528487229</v>
      </c>
      <c r="I16">
        <f t="shared" si="3"/>
        <v>1.4970530451866404</v>
      </c>
    </row>
    <row r="17" spans="1:9" x14ac:dyDescent="0.15">
      <c r="B17">
        <f>(B7-$J$3)/($B$7-$J$3)</f>
        <v>1</v>
      </c>
      <c r="C17">
        <f t="shared" ref="C17:I17" si="4">(C7-$J$3)/($B$7-$J$3)</f>
        <v>0.97991967871485941</v>
      </c>
      <c r="D17">
        <f t="shared" si="4"/>
        <v>1.0080321285140563</v>
      </c>
      <c r="E17">
        <f t="shared" si="4"/>
        <v>1.2088353413654618</v>
      </c>
      <c r="F17">
        <f t="shared" si="4"/>
        <v>1.5100401606425702</v>
      </c>
      <c r="G17">
        <f t="shared" si="4"/>
        <v>1.5180722891566265</v>
      </c>
      <c r="H17">
        <f t="shared" si="4"/>
        <v>1.5240963855421688</v>
      </c>
      <c r="I17">
        <f t="shared" si="4"/>
        <v>1.5441767068273093</v>
      </c>
    </row>
    <row r="18" spans="1:9" x14ac:dyDescent="0.15">
      <c r="B18">
        <f>(B8-$J$3)/($B$8-$J$3)</f>
        <v>1</v>
      </c>
      <c r="C18">
        <f t="shared" ref="C18:I18" si="5">(C8-$J$3)/($B$8-$J$3)</f>
        <v>0.98403193612774453</v>
      </c>
      <c r="D18">
        <f t="shared" si="5"/>
        <v>1.0279441117764472</v>
      </c>
      <c r="E18">
        <f t="shared" si="5"/>
        <v>1.1956087824351298</v>
      </c>
      <c r="F18">
        <f t="shared" si="5"/>
        <v>1.4830339321357286</v>
      </c>
      <c r="G18">
        <f t="shared" si="5"/>
        <v>1.5109780439121756</v>
      </c>
      <c r="H18">
        <f t="shared" si="5"/>
        <v>1.5269461077844311</v>
      </c>
      <c r="I18">
        <f t="shared" si="5"/>
        <v>1.564870259481038</v>
      </c>
    </row>
    <row r="19" spans="1:9" x14ac:dyDescent="0.15">
      <c r="A19" t="s">
        <v>3</v>
      </c>
      <c r="B19">
        <f>AVERAGE(B13:B18)</f>
        <v>1</v>
      </c>
      <c r="C19">
        <f t="shared" ref="C19:H19" si="6">AVERAGE(C13:C18)</f>
        <v>0.98874066076053391</v>
      </c>
      <c r="D19">
        <f t="shared" si="6"/>
        <v>0.99187807980495313</v>
      </c>
      <c r="E19">
        <f t="shared" si="6"/>
        <v>1.1785019325448205</v>
      </c>
      <c r="F19">
        <f t="shared" si="6"/>
        <v>1.3667020017549862</v>
      </c>
      <c r="G19">
        <f t="shared" si="6"/>
        <v>1.4723838440001613</v>
      </c>
      <c r="H19">
        <f t="shared" si="6"/>
        <v>1.4914550268912865</v>
      </c>
      <c r="I19">
        <f>AVERAGE(I13:I18)</f>
        <v>1.5214527800971001</v>
      </c>
    </row>
    <row r="20" spans="1:9" x14ac:dyDescent="0.15">
      <c r="A20" t="s">
        <v>4</v>
      </c>
      <c r="B20">
        <f>STDEV(B13:B18)</f>
        <v>0</v>
      </c>
      <c r="C20">
        <f t="shared" ref="C20:I20" si="7">STDEV(C13:C18)</f>
        <v>1.0535580164948806E-2</v>
      </c>
      <c r="D20">
        <f t="shared" si="7"/>
        <v>2.7103985209466403E-2</v>
      </c>
      <c r="E20">
        <f t="shared" si="7"/>
        <v>2.3051190144893548E-2</v>
      </c>
      <c r="F20">
        <f t="shared" si="7"/>
        <v>0.12946671044827721</v>
      </c>
      <c r="G20">
        <f t="shared" si="7"/>
        <v>3.3242862289829749E-2</v>
      </c>
      <c r="H20">
        <f t="shared" si="7"/>
        <v>2.7028066396887838E-2</v>
      </c>
      <c r="I20">
        <f t="shared" si="7"/>
        <v>2.6823428393541147E-2</v>
      </c>
    </row>
    <row r="21" spans="1:9" x14ac:dyDescent="0.15">
      <c r="A21" s="2" t="s">
        <v>5</v>
      </c>
      <c r="B21" s="2"/>
      <c r="C21" s="2">
        <f>TTEST(B13:B18,C13:C18,2,2)</f>
        <v>2.5696245013620035E-2</v>
      </c>
      <c r="D21" s="2">
        <f>TTEST(B13:B18,D13:D18,2,2)</f>
        <v>0.47979956521683986</v>
      </c>
      <c r="E21" s="2">
        <f>TTEST(B13:B18,E13:E18,2,2)</f>
        <v>3.5997335516388477E-9</v>
      </c>
      <c r="F21" s="2">
        <f>TTEST(B13:B18,F13:F18,2,2)</f>
        <v>4.0052854205911282E-5</v>
      </c>
      <c r="G21" s="2">
        <f>TTEST(B13:B18,G13:G18,2,2)</f>
        <v>9.0785256693586141E-12</v>
      </c>
      <c r="H21" s="2">
        <f>TTEST(B13:B18,H13:H18,2,2)</f>
        <v>7.8279335179070038E-13</v>
      </c>
      <c r="I21" s="2">
        <f>TTEST(B13:B18,I13:I18,2,2)</f>
        <v>4.0232593881700976E-13</v>
      </c>
    </row>
  </sheetData>
  <phoneticPr fontId="2" type="noConversion"/>
  <pageMargins left="0.7" right="0.7" top="0.75" bottom="0.75" header="0.3" footer="0.3"/>
  <pageSetup paperSize="9"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blue666</cp:lastModifiedBy>
  <dcterms:created xsi:type="dcterms:W3CDTF">2013-05-03T09:34:12Z</dcterms:created>
  <dcterms:modified xsi:type="dcterms:W3CDTF">2014-03-18T11:37:26Z</dcterms:modified>
</cp:coreProperties>
</file>