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7380" windowHeight="4890"/>
  </bookViews>
  <sheets>
    <sheet name="DPSC-OG" sheetId="3" r:id="rId1"/>
    <sheet name="DPSC-ED" sheetId="6" r:id="rId2"/>
    <sheet name="ED vs OG" sheetId="2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J22" i="3" l="1"/>
  <c r="I22" i="3"/>
  <c r="H22" i="3"/>
  <c r="G22" i="3"/>
  <c r="F22" i="3"/>
  <c r="E22" i="3"/>
  <c r="D22" i="3"/>
  <c r="C22" i="3"/>
  <c r="J21" i="3"/>
  <c r="I21" i="3"/>
  <c r="H21" i="3"/>
  <c r="G21" i="3"/>
  <c r="F21" i="3"/>
  <c r="E21" i="3"/>
  <c r="D21" i="3"/>
  <c r="C21" i="3"/>
  <c r="J20" i="3"/>
  <c r="I20" i="3"/>
  <c r="H20" i="3"/>
  <c r="G20" i="3"/>
  <c r="F20" i="3"/>
  <c r="E20" i="3"/>
  <c r="D20" i="3"/>
  <c r="C20" i="3"/>
  <c r="J19" i="3"/>
  <c r="J28" i="3" s="1"/>
  <c r="I19" i="3"/>
  <c r="I28" i="3" s="1"/>
  <c r="H19" i="3"/>
  <c r="H28" i="3" s="1"/>
  <c r="G19" i="3"/>
  <c r="G28" i="3" s="1"/>
  <c r="F19" i="3"/>
  <c r="F28" i="3" s="1"/>
  <c r="E19" i="3"/>
  <c r="E28" i="3" s="1"/>
  <c r="D19" i="3"/>
  <c r="D28" i="3" s="1"/>
  <c r="C19" i="3"/>
  <c r="C28" i="3" s="1"/>
  <c r="J18" i="3"/>
  <c r="J27" i="3" s="1"/>
  <c r="I18" i="3"/>
  <c r="I27" i="3" s="1"/>
  <c r="H18" i="3"/>
  <c r="H27" i="3" s="1"/>
  <c r="G18" i="3"/>
  <c r="G27" i="3" s="1"/>
  <c r="F18" i="3"/>
  <c r="F27" i="3" s="1"/>
  <c r="E18" i="3"/>
  <c r="E27" i="3" s="1"/>
  <c r="D18" i="3"/>
  <c r="D27" i="3" s="1"/>
  <c r="C18" i="3"/>
  <c r="C27" i="3" s="1"/>
  <c r="J17" i="3"/>
  <c r="J26" i="3" s="1"/>
  <c r="I17" i="3"/>
  <c r="I26" i="3" s="1"/>
  <c r="H17" i="3"/>
  <c r="H26" i="3" s="1"/>
  <c r="G17" i="3"/>
  <c r="G26" i="3" s="1"/>
  <c r="F17" i="3"/>
  <c r="F26" i="3" s="1"/>
  <c r="E17" i="3"/>
  <c r="E26" i="3" s="1"/>
  <c r="D17" i="3"/>
  <c r="D26" i="3" s="1"/>
  <c r="C17" i="3"/>
  <c r="C26" i="3" s="1"/>
  <c r="C34" i="3" l="1"/>
  <c r="C33" i="3"/>
  <c r="C32" i="3"/>
  <c r="G34" i="3"/>
  <c r="G33" i="3"/>
  <c r="G32" i="3"/>
  <c r="D34" i="3"/>
  <c r="D33" i="3"/>
  <c r="D32" i="3"/>
  <c r="H34" i="3"/>
  <c r="H33" i="3"/>
  <c r="H32" i="3"/>
  <c r="E34" i="3"/>
  <c r="E33" i="3"/>
  <c r="E32" i="3"/>
  <c r="I34" i="3"/>
  <c r="I32" i="3"/>
  <c r="I33" i="3"/>
  <c r="F34" i="3"/>
  <c r="F33" i="3"/>
  <c r="F32" i="3"/>
  <c r="J34" i="3"/>
  <c r="J33" i="3"/>
  <c r="J32" i="3"/>
  <c r="J15" i="2" l="1"/>
  <c r="D15" i="2"/>
  <c r="E15" i="2"/>
  <c r="F15" i="2"/>
  <c r="G15" i="2"/>
  <c r="H15" i="2"/>
  <c r="I15" i="2"/>
  <c r="C15" i="2"/>
  <c r="G19" i="6"/>
  <c r="J22" i="6" l="1"/>
  <c r="I22" i="6"/>
  <c r="H22" i="6"/>
  <c r="G22" i="6"/>
  <c r="G28" i="6" s="1"/>
  <c r="F22" i="6"/>
  <c r="E22" i="6"/>
  <c r="D22" i="6"/>
  <c r="C22" i="6"/>
  <c r="J21" i="6"/>
  <c r="I21" i="6"/>
  <c r="H21" i="6"/>
  <c r="G21" i="6"/>
  <c r="F21" i="6"/>
  <c r="E21" i="6"/>
  <c r="D21" i="6"/>
  <c r="C21" i="6"/>
  <c r="J20" i="6"/>
  <c r="I20" i="6"/>
  <c r="H20" i="6"/>
  <c r="G20" i="6"/>
  <c r="F20" i="6"/>
  <c r="E20" i="6"/>
  <c r="D20" i="6"/>
  <c r="C20" i="6"/>
  <c r="J19" i="6"/>
  <c r="I19" i="6"/>
  <c r="I28" i="6" s="1"/>
  <c r="H19" i="6"/>
  <c r="H28" i="6" s="1"/>
  <c r="F19" i="6"/>
  <c r="F28" i="6" s="1"/>
  <c r="E19" i="6"/>
  <c r="D19" i="6"/>
  <c r="C19" i="6"/>
  <c r="J18" i="6"/>
  <c r="I18" i="6"/>
  <c r="I27" i="6" s="1"/>
  <c r="H18" i="6"/>
  <c r="G18" i="6"/>
  <c r="G27" i="6" s="1"/>
  <c r="F18" i="6"/>
  <c r="E18" i="6"/>
  <c r="E27" i="6" s="1"/>
  <c r="D18" i="6"/>
  <c r="C18" i="6"/>
  <c r="C27" i="6" s="1"/>
  <c r="G17" i="6"/>
  <c r="F17" i="6"/>
  <c r="J17" i="6"/>
  <c r="I17" i="6"/>
  <c r="I26" i="6" s="1"/>
  <c r="H17" i="6"/>
  <c r="E17" i="6"/>
  <c r="D17" i="6"/>
  <c r="C17" i="6"/>
  <c r="D27" i="6" l="1"/>
  <c r="D28" i="6"/>
  <c r="J28" i="6"/>
  <c r="E28" i="6"/>
  <c r="C28" i="6"/>
  <c r="J27" i="6"/>
  <c r="H27" i="6"/>
  <c r="F27" i="6"/>
  <c r="J26" i="6"/>
  <c r="H26" i="6"/>
  <c r="F26" i="6"/>
  <c r="D26" i="6"/>
  <c r="I32" i="6"/>
  <c r="E26" i="6"/>
  <c r="C26" i="6"/>
  <c r="G26" i="6"/>
  <c r="J33" i="6" l="1"/>
  <c r="E32" i="6"/>
  <c r="J34" i="6"/>
  <c r="I34" i="6"/>
  <c r="I33" i="6"/>
  <c r="H34" i="6"/>
  <c r="H33" i="6"/>
  <c r="D33" i="6"/>
  <c r="H32" i="6"/>
  <c r="G34" i="6"/>
  <c r="E34" i="6"/>
  <c r="C34" i="6"/>
  <c r="E33" i="6"/>
  <c r="C32" i="6"/>
  <c r="C33" i="6"/>
  <c r="F34" i="6"/>
  <c r="D34" i="6"/>
  <c r="J32" i="6"/>
  <c r="F33" i="6"/>
  <c r="D32" i="6"/>
  <c r="G33" i="6"/>
  <c r="F32" i="6"/>
  <c r="G32" i="6"/>
</calcChain>
</file>

<file path=xl/sharedStrings.xml><?xml version="1.0" encoding="utf-8"?>
<sst xmlns="http://schemas.openxmlformats.org/spreadsheetml/2006/main" count="99" uniqueCount="23">
  <si>
    <t>Day</t>
  </si>
  <si>
    <t>Differentiated</t>
  </si>
  <si>
    <t>Reading</t>
  </si>
  <si>
    <t>Undifferentiated</t>
  </si>
  <si>
    <t>Saturation:10</t>
  </si>
  <si>
    <t>Thresholding method: Otsu</t>
  </si>
  <si>
    <t>Unit: %</t>
  </si>
  <si>
    <t xml:space="preserve">Day </t>
  </si>
  <si>
    <t>N1</t>
  </si>
  <si>
    <t>N2</t>
  </si>
  <si>
    <t>N3</t>
  </si>
  <si>
    <t>Area: 124.421</t>
  </si>
  <si>
    <t>Average technicals</t>
  </si>
  <si>
    <t>Average biologicals</t>
  </si>
  <si>
    <t>% differentiated</t>
  </si>
  <si>
    <t>STD</t>
  </si>
  <si>
    <t>T.test</t>
  </si>
  <si>
    <t>*</t>
  </si>
  <si>
    <t>Annotation</t>
  </si>
  <si>
    <t>t.test</t>
  </si>
  <si>
    <t>significant (p&lt;0.05)</t>
  </si>
  <si>
    <t>DPSC-ED</t>
  </si>
  <si>
    <t>DPSC-OG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</si>
</sst>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NumberFormat="1" applyBorder="1"/>
    <xf numFmtId="0" fontId="0" fillId="0" borderId="1" xfId="0" applyBorder="1" applyAlignment="1">
      <alignment horizontal="center" wrapText="1"/>
    </xf>
    <xf numFmtId="11" fontId="0" fillId="0" borderId="1" xfId="0" applyNumberFormat="1" applyBorder="1"/>
    <xf numFmtId="0" fontId="1" fillId="0" borderId="1" xfId="0" applyFont="1" applyBorder="1"/>
    <xf numFmtId="0" fontId="0" fillId="0" borderId="0" xfId="0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'[2]Sheet1 (2)'!$B$32</c:f>
              <c:strCache>
                <c:ptCount val="1"/>
                <c:pt idx="0">
                  <c:v>Average biologicals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'[2]Sheet1 (2)'!$C$33:$J$33</c:f>
                <c:numCache>
                  <c:formatCode>General</c:formatCode>
                  <c:ptCount val="8"/>
                  <c:pt idx="0">
                    <c:v>8.7756137150575703E-2</c:v>
                  </c:pt>
                  <c:pt idx="1">
                    <c:v>9.7050989447612382E-2</c:v>
                  </c:pt>
                  <c:pt idx="2">
                    <c:v>0.4968758961011967</c:v>
                  </c:pt>
                  <c:pt idx="3">
                    <c:v>1.853154934339273</c:v>
                  </c:pt>
                  <c:pt idx="4">
                    <c:v>2.2133645804181636</c:v>
                  </c:pt>
                  <c:pt idx="5">
                    <c:v>5.9315110755609108</c:v>
                  </c:pt>
                  <c:pt idx="6">
                    <c:v>3.2512463722202969</c:v>
                  </c:pt>
                  <c:pt idx="7">
                    <c:v>7.3531306627151354</c:v>
                  </c:pt>
                </c:numCache>
              </c:numRef>
            </c:plus>
            <c:minus>
              <c:numRef>
                <c:f>'[2]Sheet1 (2)'!$C$33:$J$33</c:f>
                <c:numCache>
                  <c:formatCode>General</c:formatCode>
                  <c:ptCount val="8"/>
                  <c:pt idx="0">
                    <c:v>8.7756137150575703E-2</c:v>
                  </c:pt>
                  <c:pt idx="1">
                    <c:v>9.7050989447612382E-2</c:v>
                  </c:pt>
                  <c:pt idx="2">
                    <c:v>0.4968758961011967</c:v>
                  </c:pt>
                  <c:pt idx="3">
                    <c:v>1.853154934339273</c:v>
                  </c:pt>
                  <c:pt idx="4">
                    <c:v>2.2133645804181636</c:v>
                  </c:pt>
                  <c:pt idx="5">
                    <c:v>5.9315110755609108</c:v>
                  </c:pt>
                  <c:pt idx="6">
                    <c:v>3.2512463722202969</c:v>
                  </c:pt>
                  <c:pt idx="7">
                    <c:v>7.3531306627151354</c:v>
                  </c:pt>
                </c:numCache>
              </c:numRef>
            </c:minus>
          </c:errBars>
          <c:cat>
            <c:numRef>
              <c:f>'[2]Sheet1 (2)'!$C$31:$J$31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</c:numCache>
            </c:numRef>
          </c:cat>
          <c:val>
            <c:numRef>
              <c:f>'[2]Sheet1 (2)'!$C$32:$J$32</c:f>
              <c:numCache>
                <c:formatCode>General</c:formatCode>
                <c:ptCount val="8"/>
                <c:pt idx="0">
                  <c:v>-7.9211351424241572E-2</c:v>
                </c:pt>
                <c:pt idx="1">
                  <c:v>0.61940240527456503</c:v>
                </c:pt>
                <c:pt idx="2">
                  <c:v>7.1006234210194963</c:v>
                </c:pt>
                <c:pt idx="3">
                  <c:v>15.948629607899347</c:v>
                </c:pt>
                <c:pt idx="4">
                  <c:v>28.763476869303052</c:v>
                </c:pt>
                <c:pt idx="5">
                  <c:v>43.548739985836619</c:v>
                </c:pt>
                <c:pt idx="6">
                  <c:v>55.301043321554324</c:v>
                </c:pt>
                <c:pt idx="7">
                  <c:v>75.02520564141993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94848"/>
        <c:axId val="56788480"/>
      </c:barChart>
      <c:catAx>
        <c:axId val="8689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6788480"/>
        <c:crosses val="autoZero"/>
        <c:auto val="1"/>
        <c:lblAlgn val="ctr"/>
        <c:lblOffset val="100"/>
        <c:noMultiLvlLbl val="0"/>
      </c:catAx>
      <c:valAx>
        <c:axId val="567884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Mineralization area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6894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'DPSC-ED'!$B$32</c:f>
              <c:strCache>
                <c:ptCount val="1"/>
                <c:pt idx="0">
                  <c:v>Average biologicals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'DPSC-ED'!$C$33:$J$33</c:f>
                <c:numCache>
                  <c:formatCode>General</c:formatCode>
                  <c:ptCount val="8"/>
                  <c:pt idx="0">
                    <c:v>5.9937306412998138E-2</c:v>
                  </c:pt>
                  <c:pt idx="1">
                    <c:v>0.15722510133147552</c:v>
                  </c:pt>
                  <c:pt idx="2">
                    <c:v>2.1423573932134667</c:v>
                  </c:pt>
                  <c:pt idx="3">
                    <c:v>1.3509598700737695</c:v>
                  </c:pt>
                  <c:pt idx="4">
                    <c:v>8.6821471017274519</c:v>
                  </c:pt>
                  <c:pt idx="5">
                    <c:v>2.3795099478910391</c:v>
                  </c:pt>
                  <c:pt idx="6">
                    <c:v>4.1132547477249561</c:v>
                  </c:pt>
                  <c:pt idx="7">
                    <c:v>2.878344071903673</c:v>
                  </c:pt>
                </c:numCache>
              </c:numRef>
            </c:plus>
            <c:minus>
              <c:numRef>
                <c:f>'DPSC-ED'!$C$33:$J$33</c:f>
                <c:numCache>
                  <c:formatCode>General</c:formatCode>
                  <c:ptCount val="8"/>
                  <c:pt idx="0">
                    <c:v>5.9937306412998138E-2</c:v>
                  </c:pt>
                  <c:pt idx="1">
                    <c:v>0.15722510133147552</c:v>
                  </c:pt>
                  <c:pt idx="2">
                    <c:v>2.1423573932134667</c:v>
                  </c:pt>
                  <c:pt idx="3">
                    <c:v>1.3509598700737695</c:v>
                  </c:pt>
                  <c:pt idx="4">
                    <c:v>8.6821471017274519</c:v>
                  </c:pt>
                  <c:pt idx="5">
                    <c:v>2.3795099478910391</c:v>
                  </c:pt>
                  <c:pt idx="6">
                    <c:v>4.1132547477249561</c:v>
                  </c:pt>
                  <c:pt idx="7">
                    <c:v>2.878344071903673</c:v>
                  </c:pt>
                </c:numCache>
              </c:numRef>
            </c:minus>
          </c:errBars>
          <c:cat>
            <c:numRef>
              <c:f>'DPSC-ED'!$C$31:$J$31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</c:numCache>
            </c:numRef>
          </c:cat>
          <c:val>
            <c:numRef>
              <c:f>'DPSC-ED'!$C$32:$J$32</c:f>
              <c:numCache>
                <c:formatCode>General</c:formatCode>
                <c:ptCount val="8"/>
                <c:pt idx="0">
                  <c:v>6.3583407231183775E-2</c:v>
                </c:pt>
                <c:pt idx="1">
                  <c:v>0.23718754158149435</c:v>
                </c:pt>
                <c:pt idx="2">
                  <c:v>5.7088433624548918</c:v>
                </c:pt>
                <c:pt idx="3">
                  <c:v>30.621572456953942</c:v>
                </c:pt>
                <c:pt idx="4">
                  <c:v>62.879814857977699</c:v>
                </c:pt>
                <c:pt idx="5">
                  <c:v>82.727728170217787</c:v>
                </c:pt>
                <c:pt idx="6">
                  <c:v>85.037449019413486</c:v>
                </c:pt>
                <c:pt idx="7">
                  <c:v>87.050238928941084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60672"/>
        <c:axId val="66062592"/>
      </c:barChart>
      <c:catAx>
        <c:axId val="6606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6062592"/>
        <c:crosses val="autoZero"/>
        <c:auto val="1"/>
        <c:lblAlgn val="ctr"/>
        <c:lblOffset val="100"/>
        <c:noMultiLvlLbl val="0"/>
      </c:catAx>
      <c:valAx>
        <c:axId val="66062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Mineralization area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6060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'ED vs OG'!$A$8</c:f>
              <c:strCache>
                <c:ptCount val="1"/>
                <c:pt idx="0">
                  <c:v>DPSC-ED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'DPSC-ED'!$C$33:$J$33</c:f>
                <c:numCache>
                  <c:formatCode>General</c:formatCode>
                  <c:ptCount val="8"/>
                  <c:pt idx="0">
                    <c:v>5.9937306412998138E-2</c:v>
                  </c:pt>
                  <c:pt idx="1">
                    <c:v>0.15722510133147552</c:v>
                  </c:pt>
                  <c:pt idx="2">
                    <c:v>2.1423573932134667</c:v>
                  </c:pt>
                  <c:pt idx="3">
                    <c:v>1.3509598700737695</c:v>
                  </c:pt>
                  <c:pt idx="4">
                    <c:v>8.6821471017274519</c:v>
                  </c:pt>
                  <c:pt idx="5">
                    <c:v>2.3795099478910391</c:v>
                  </c:pt>
                  <c:pt idx="6">
                    <c:v>4.1132547477249561</c:v>
                  </c:pt>
                  <c:pt idx="7">
                    <c:v>2.878344071903673</c:v>
                  </c:pt>
                </c:numCache>
              </c:numRef>
            </c:plus>
            <c:minus>
              <c:numRef>
                <c:f>'DPSC-ED'!$C$33:$J$33</c:f>
                <c:numCache>
                  <c:formatCode>General</c:formatCode>
                  <c:ptCount val="8"/>
                  <c:pt idx="0">
                    <c:v>5.9937306412998138E-2</c:v>
                  </c:pt>
                  <c:pt idx="1">
                    <c:v>0.15722510133147552</c:v>
                  </c:pt>
                  <c:pt idx="2">
                    <c:v>2.1423573932134667</c:v>
                  </c:pt>
                  <c:pt idx="3">
                    <c:v>1.3509598700737695</c:v>
                  </c:pt>
                  <c:pt idx="4">
                    <c:v>8.6821471017274519</c:v>
                  </c:pt>
                  <c:pt idx="5">
                    <c:v>2.3795099478910391</c:v>
                  </c:pt>
                  <c:pt idx="6">
                    <c:v>4.1132547477249561</c:v>
                  </c:pt>
                  <c:pt idx="7">
                    <c:v>2.878344071903673</c:v>
                  </c:pt>
                </c:numCache>
              </c:numRef>
            </c:minus>
          </c:errBars>
          <c:cat>
            <c:numRef>
              <c:f>'DPSC-ED'!$C$31:$J$31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</c:numCache>
            </c:numRef>
          </c:cat>
          <c:val>
            <c:numRef>
              <c:f>'DPSC-ED'!$C$32:$J$32</c:f>
              <c:numCache>
                <c:formatCode>General</c:formatCode>
                <c:ptCount val="8"/>
                <c:pt idx="0">
                  <c:v>6.3583407231183775E-2</c:v>
                </c:pt>
                <c:pt idx="1">
                  <c:v>0.23718754158149435</c:v>
                </c:pt>
                <c:pt idx="2">
                  <c:v>5.7088433624548918</c:v>
                </c:pt>
                <c:pt idx="3">
                  <c:v>30.621572456953942</c:v>
                </c:pt>
                <c:pt idx="4">
                  <c:v>62.879814857977699</c:v>
                </c:pt>
                <c:pt idx="5">
                  <c:v>82.727728170217787</c:v>
                </c:pt>
                <c:pt idx="6">
                  <c:v>85.037449019413486</c:v>
                </c:pt>
                <c:pt idx="7">
                  <c:v>87.050238928941084</c:v>
                </c:pt>
              </c:numCache>
            </c:numRef>
          </c:val>
        </c:ser>
        <c:ser>
          <c:idx val="0"/>
          <c:order val="0"/>
          <c:tx>
            <c:strRef>
              <c:f>'ED vs OG'!$A$11</c:f>
              <c:strCache>
                <c:ptCount val="1"/>
                <c:pt idx="0">
                  <c:v>DPSC-OG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'[1]Sheet1 (2)'!$C$33:$J$33</c:f>
                <c:numCache>
                  <c:formatCode>General</c:formatCode>
                  <c:ptCount val="8"/>
                  <c:pt idx="0">
                    <c:v>8.7756137150575703E-2</c:v>
                  </c:pt>
                  <c:pt idx="1">
                    <c:v>9.7050989447612382E-2</c:v>
                  </c:pt>
                  <c:pt idx="2">
                    <c:v>0.4968758961011967</c:v>
                  </c:pt>
                  <c:pt idx="3">
                    <c:v>1.853154934339273</c:v>
                  </c:pt>
                  <c:pt idx="4">
                    <c:v>2.2133645804181636</c:v>
                  </c:pt>
                  <c:pt idx="5">
                    <c:v>5.9315110755609108</c:v>
                  </c:pt>
                  <c:pt idx="6">
                    <c:v>3.2512463722202969</c:v>
                  </c:pt>
                  <c:pt idx="7">
                    <c:v>7.3531306627151354</c:v>
                  </c:pt>
                </c:numCache>
              </c:numRef>
            </c:plus>
            <c:minus>
              <c:numRef>
                <c:f>'[1]Sheet1 (2)'!$C$33:$J$33</c:f>
                <c:numCache>
                  <c:formatCode>General</c:formatCode>
                  <c:ptCount val="8"/>
                  <c:pt idx="0">
                    <c:v>8.7756137150575703E-2</c:v>
                  </c:pt>
                  <c:pt idx="1">
                    <c:v>9.7050989447612382E-2</c:v>
                  </c:pt>
                  <c:pt idx="2">
                    <c:v>0.4968758961011967</c:v>
                  </c:pt>
                  <c:pt idx="3">
                    <c:v>1.853154934339273</c:v>
                  </c:pt>
                  <c:pt idx="4">
                    <c:v>2.2133645804181636</c:v>
                  </c:pt>
                  <c:pt idx="5">
                    <c:v>5.9315110755609108</c:v>
                  </c:pt>
                  <c:pt idx="6">
                    <c:v>3.2512463722202969</c:v>
                  </c:pt>
                  <c:pt idx="7">
                    <c:v>7.3531306627151354</c:v>
                  </c:pt>
                </c:numCache>
              </c:numRef>
            </c:minus>
          </c:errBars>
          <c:cat>
            <c:numRef>
              <c:f>'[1]Sheet1 (2)'!$C$31:$J$31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</c:numCache>
            </c:numRef>
          </c:cat>
          <c:val>
            <c:numRef>
              <c:f>'DPSC-OG'!$C$32:$J$32</c:f>
              <c:numCache>
                <c:formatCode>General</c:formatCode>
                <c:ptCount val="8"/>
                <c:pt idx="0">
                  <c:v>-7.9211351424241572E-2</c:v>
                </c:pt>
                <c:pt idx="1">
                  <c:v>0.61940240527456503</c:v>
                </c:pt>
                <c:pt idx="2">
                  <c:v>7.1006234210194963</c:v>
                </c:pt>
                <c:pt idx="3">
                  <c:v>15.948629607899347</c:v>
                </c:pt>
                <c:pt idx="4">
                  <c:v>28.763476869303052</c:v>
                </c:pt>
                <c:pt idx="5">
                  <c:v>43.548739985836619</c:v>
                </c:pt>
                <c:pt idx="6">
                  <c:v>55.301043321554324</c:v>
                </c:pt>
                <c:pt idx="7">
                  <c:v>75.02520564141993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42208"/>
        <c:axId val="66144128"/>
      </c:barChart>
      <c:catAx>
        <c:axId val="6614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6144128"/>
        <c:crosses val="autoZero"/>
        <c:auto val="1"/>
        <c:lblAlgn val="ctr"/>
        <c:lblOffset val="100"/>
        <c:noMultiLvlLbl val="0"/>
      </c:catAx>
      <c:valAx>
        <c:axId val="661441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Mineralization area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6142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215900</xdr:colOff>
      <xdr:row>18</xdr:row>
      <xdr:rowOff>88900</xdr:rowOff>
    </xdr:from>
    <xdr:to>
      <xdr:col>17</xdr:col>
      <xdr:colOff>520700</xdr:colOff>
      <xdr:row>32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215900</xdr:colOff>
      <xdr:row>18</xdr:row>
      <xdr:rowOff>88900</xdr:rowOff>
    </xdr:from>
    <xdr:to>
      <xdr:col>17</xdr:col>
      <xdr:colOff>520700</xdr:colOff>
      <xdr:row>32</xdr:row>
      <xdr:rowOff>165100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17</xdr:row>
      <xdr:rowOff>123825</xdr:rowOff>
    </xdr:from>
    <xdr:to>
      <xdr:col>13</xdr:col>
      <xdr:colOff>28575</xdr:colOff>
      <xdr:row>32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MSc%20Files\Results\Second%20objective\DMEM\OG\Von%20kossa%20quantif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Von%20kossa%20quantif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2"/>
      <sheetName val="Sheet3"/>
    </sheetNames>
    <sheetDataSet>
      <sheetData sheetId="0">
        <row r="31">
          <cell r="C31">
            <v>0</v>
          </cell>
          <cell r="D31">
            <v>3</v>
          </cell>
          <cell r="E31">
            <v>6</v>
          </cell>
          <cell r="F31">
            <v>9</v>
          </cell>
          <cell r="G31">
            <v>12</v>
          </cell>
          <cell r="H31">
            <v>15</v>
          </cell>
          <cell r="I31">
            <v>18</v>
          </cell>
          <cell r="J31">
            <v>21</v>
          </cell>
        </row>
        <row r="32">
          <cell r="C32">
            <v>-7.9211351424241572E-2</v>
          </cell>
          <cell r="D32">
            <v>0.61940240527456503</v>
          </cell>
          <cell r="E32">
            <v>7.1006234210194963</v>
          </cell>
          <cell r="F32">
            <v>15.948629607899347</v>
          </cell>
          <cell r="G32">
            <v>28.763476869303052</v>
          </cell>
          <cell r="H32">
            <v>43.548739985836619</v>
          </cell>
          <cell r="I32">
            <v>55.301043321554324</v>
          </cell>
          <cell r="J32">
            <v>75.02520564141993</v>
          </cell>
        </row>
        <row r="33">
          <cell r="C33">
            <v>8.7756137150575703E-2</v>
          </cell>
          <cell r="D33">
            <v>9.7050989447612382E-2</v>
          </cell>
          <cell r="E33">
            <v>0.4968758961011967</v>
          </cell>
          <cell r="F33">
            <v>1.853154934339273</v>
          </cell>
          <cell r="G33">
            <v>2.2133645804181636</v>
          </cell>
          <cell r="H33">
            <v>5.9315110755609108</v>
          </cell>
          <cell r="I33">
            <v>3.2512463722202969</v>
          </cell>
          <cell r="J33">
            <v>7.3531306627151354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2"/>
      <sheetName val="Sheet3"/>
    </sheetNames>
    <sheetDataSet>
      <sheetData sheetId="0">
        <row r="31">
          <cell r="C31">
            <v>0</v>
          </cell>
          <cell r="D31">
            <v>3</v>
          </cell>
          <cell r="E31">
            <v>6</v>
          </cell>
          <cell r="F31">
            <v>9</v>
          </cell>
          <cell r="G31">
            <v>12</v>
          </cell>
          <cell r="H31">
            <v>15</v>
          </cell>
          <cell r="I31">
            <v>18</v>
          </cell>
          <cell r="J31">
            <v>21</v>
          </cell>
        </row>
        <row r="32">
          <cell r="B32" t="str">
            <v>Average biologicals</v>
          </cell>
          <cell r="C32">
            <v>-7.9211351424241572E-2</v>
          </cell>
          <cell r="D32">
            <v>0.61940240527456503</v>
          </cell>
          <cell r="E32">
            <v>7.1006234210194963</v>
          </cell>
          <cell r="F32">
            <v>15.948629607899347</v>
          </cell>
          <cell r="G32">
            <v>28.763476869303052</v>
          </cell>
          <cell r="H32">
            <v>43.548739985836619</v>
          </cell>
          <cell r="I32">
            <v>55.301043321554324</v>
          </cell>
          <cell r="J32">
            <v>75.02520564141993</v>
          </cell>
        </row>
        <row r="33">
          <cell r="C33">
            <v>8.7756137150575703E-2</v>
          </cell>
          <cell r="D33">
            <v>9.7050989447612382E-2</v>
          </cell>
          <cell r="E33">
            <v>0.4968758961011967</v>
          </cell>
          <cell r="F33">
            <v>1.853154934339273</v>
          </cell>
          <cell r="G33">
            <v>2.2133645804181636</v>
          </cell>
          <cell r="H33">
            <v>5.9315110755609108</v>
          </cell>
          <cell r="I33">
            <v>3.2512463722202969</v>
          </cell>
          <cell r="J33">
            <v>7.3531306627151354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workbookViewId="0">
      <selection activeCell="A6" sqref="A6:Z13"/>
    </sheetView>
  </sheetViews>
  <sheetFormatPr defaultRowHeight="15" x14ac:dyDescent="0.25"/>
  <cols>
    <col min="7" max="7" width="9.140625" customWidth="1"/>
    <col min="9" max="9" width="9.140625" customWidth="1"/>
  </cols>
  <sheetData>
    <row r="1" spans="1:26" ht="15" customHeight="1" x14ac:dyDescent="0.25">
      <c r="A1" t="s">
        <v>11</v>
      </c>
    </row>
    <row r="2" spans="1:26" x14ac:dyDescent="0.25">
      <c r="A2" t="s">
        <v>5</v>
      </c>
    </row>
    <row r="3" spans="1:26" x14ac:dyDescent="0.25">
      <c r="A3" t="s">
        <v>4</v>
      </c>
    </row>
    <row r="4" spans="1:26" x14ac:dyDescent="0.25">
      <c r="A4" t="s">
        <v>6</v>
      </c>
    </row>
    <row r="6" spans="1:26" x14ac:dyDescent="0.25">
      <c r="A6" s="2"/>
      <c r="B6" s="2" t="s">
        <v>7</v>
      </c>
      <c r="C6" s="3">
        <v>0</v>
      </c>
      <c r="D6" s="3"/>
      <c r="E6" s="3"/>
      <c r="F6" s="3">
        <v>3</v>
      </c>
      <c r="G6" s="3"/>
      <c r="H6" s="3"/>
      <c r="I6" s="3">
        <v>6</v>
      </c>
      <c r="J6" s="3"/>
      <c r="K6" s="3"/>
      <c r="L6" s="3">
        <v>9</v>
      </c>
      <c r="M6" s="3"/>
      <c r="N6" s="3"/>
      <c r="O6" s="3">
        <v>12</v>
      </c>
      <c r="P6" s="3"/>
      <c r="Q6" s="3"/>
      <c r="R6" s="3">
        <v>15</v>
      </c>
      <c r="S6" s="3"/>
      <c r="T6" s="3"/>
      <c r="U6" s="3">
        <v>18</v>
      </c>
      <c r="V6" s="3"/>
      <c r="W6" s="3"/>
      <c r="X6" s="3">
        <v>21</v>
      </c>
      <c r="Y6" s="3"/>
      <c r="Z6" s="3"/>
    </row>
    <row r="7" spans="1:26" x14ac:dyDescent="0.25">
      <c r="A7" s="4"/>
      <c r="B7" s="2" t="s">
        <v>2</v>
      </c>
      <c r="C7" s="5">
        <v>1</v>
      </c>
      <c r="D7" s="5">
        <v>2</v>
      </c>
      <c r="E7" s="5">
        <v>3</v>
      </c>
      <c r="F7" s="5">
        <v>1</v>
      </c>
      <c r="G7" s="5">
        <v>2</v>
      </c>
      <c r="H7" s="5">
        <v>3</v>
      </c>
      <c r="I7" s="5">
        <v>1</v>
      </c>
      <c r="J7" s="5">
        <v>2</v>
      </c>
      <c r="K7" s="5">
        <v>3</v>
      </c>
      <c r="L7" s="5">
        <v>1</v>
      </c>
      <c r="M7" s="5">
        <v>2</v>
      </c>
      <c r="N7" s="5">
        <v>3</v>
      </c>
      <c r="O7" s="5">
        <v>1</v>
      </c>
      <c r="P7" s="5">
        <v>2</v>
      </c>
      <c r="Q7" s="5">
        <v>3</v>
      </c>
      <c r="R7" s="5">
        <v>1</v>
      </c>
      <c r="S7" s="5">
        <v>2</v>
      </c>
      <c r="T7" s="5">
        <v>3</v>
      </c>
      <c r="U7" s="5">
        <v>1</v>
      </c>
      <c r="V7" s="5">
        <v>2</v>
      </c>
      <c r="W7" s="5">
        <v>3</v>
      </c>
      <c r="X7" s="5">
        <v>1</v>
      </c>
      <c r="Y7" s="5">
        <v>2</v>
      </c>
      <c r="Z7" s="5">
        <v>3</v>
      </c>
    </row>
    <row r="8" spans="1:26" x14ac:dyDescent="0.25">
      <c r="A8" s="6" t="s">
        <v>1</v>
      </c>
      <c r="B8" s="2" t="s">
        <v>8</v>
      </c>
      <c r="C8" s="2">
        <v>1.1859999999999999</v>
      </c>
      <c r="D8" s="2">
        <v>1.1539999999999999</v>
      </c>
      <c r="E8" s="2">
        <v>0.73799999999999999</v>
      </c>
      <c r="F8" s="2">
        <v>1.613</v>
      </c>
      <c r="G8" s="2">
        <v>1.7030000000000001</v>
      </c>
      <c r="H8" s="2">
        <v>1.67</v>
      </c>
      <c r="I8" s="7">
        <v>12.144</v>
      </c>
      <c r="J8" s="2">
        <v>7.3970000000000002</v>
      </c>
      <c r="K8" s="2">
        <v>8.4410000000000007</v>
      </c>
      <c r="L8" s="2">
        <v>23.334</v>
      </c>
      <c r="M8" s="2">
        <v>19.350000000000001</v>
      </c>
      <c r="N8" s="2">
        <v>14.41</v>
      </c>
      <c r="O8" s="2">
        <v>28.757000000000001</v>
      </c>
      <c r="P8" s="2">
        <v>35.018999999999998</v>
      </c>
      <c r="Q8" s="2">
        <v>46.012999999999998</v>
      </c>
      <c r="R8" s="2">
        <v>32.590000000000003</v>
      </c>
      <c r="S8" s="2">
        <v>65.305999999999997</v>
      </c>
      <c r="T8" s="2">
        <v>42.152999999999999</v>
      </c>
      <c r="U8" s="2">
        <v>62.353999999999999</v>
      </c>
      <c r="V8" s="2">
        <v>77.852000000000004</v>
      </c>
      <c r="W8" s="2">
        <v>58.96</v>
      </c>
      <c r="X8" s="2">
        <v>97.278999999999996</v>
      </c>
      <c r="Y8" s="2">
        <v>89.917000000000002</v>
      </c>
      <c r="Z8" s="2">
        <v>92.716999999999999</v>
      </c>
    </row>
    <row r="9" spans="1:26" x14ac:dyDescent="0.25">
      <c r="A9" s="6"/>
      <c r="B9" s="2" t="s">
        <v>9</v>
      </c>
      <c r="C9" s="2">
        <v>1.01</v>
      </c>
      <c r="D9" s="2">
        <v>0.68300000000000005</v>
      </c>
      <c r="E9" s="2">
        <v>1.3839999999999999</v>
      </c>
      <c r="F9" s="2">
        <v>1.611</v>
      </c>
      <c r="G9" s="2">
        <v>1.198</v>
      </c>
      <c r="H9" s="2">
        <v>2.1219999999999999</v>
      </c>
      <c r="I9" s="7">
        <v>8.3320000000000007</v>
      </c>
      <c r="J9" s="2">
        <v>8.077</v>
      </c>
      <c r="K9" s="2">
        <v>16.71</v>
      </c>
      <c r="L9" s="2">
        <v>21.091000000000001</v>
      </c>
      <c r="M9" s="2">
        <v>21.074000000000002</v>
      </c>
      <c r="N9" s="2">
        <v>33.9</v>
      </c>
      <c r="O9" s="2">
        <v>58.695999999999998</v>
      </c>
      <c r="P9" s="2">
        <v>35.634999999999998</v>
      </c>
      <c r="Q9" s="2">
        <v>42.844000000000001</v>
      </c>
      <c r="R9" s="2">
        <v>74.412000000000006</v>
      </c>
      <c r="S9" s="2">
        <v>54.606000000000002</v>
      </c>
      <c r="T9" s="2">
        <v>56.32</v>
      </c>
      <c r="U9" s="2">
        <v>73.852999999999994</v>
      </c>
      <c r="V9" s="2">
        <v>63.448999999999998</v>
      </c>
      <c r="W9" s="2">
        <v>95.447999999999993</v>
      </c>
      <c r="X9" s="2">
        <v>100.535</v>
      </c>
      <c r="Y9" s="2">
        <v>100.038</v>
      </c>
      <c r="Z9" s="2">
        <v>114.43600000000001</v>
      </c>
    </row>
    <row r="10" spans="1:26" x14ac:dyDescent="0.25">
      <c r="A10" s="6"/>
      <c r="B10" s="2" t="s">
        <v>10</v>
      </c>
      <c r="C10" s="2">
        <v>0.89</v>
      </c>
      <c r="D10" s="2">
        <v>1.014</v>
      </c>
      <c r="E10" s="2">
        <v>0.44900000000000001</v>
      </c>
      <c r="F10" s="2">
        <v>1.4350000000000001</v>
      </c>
      <c r="G10" s="2">
        <v>2.0779999999999998</v>
      </c>
      <c r="H10" s="2">
        <v>1.3859999999999999</v>
      </c>
      <c r="I10" s="2">
        <v>12.95</v>
      </c>
      <c r="J10" s="2">
        <v>7.4729999999999999</v>
      </c>
      <c r="K10" s="2">
        <v>9.4860000000000007</v>
      </c>
      <c r="L10" s="2">
        <v>17.518000000000001</v>
      </c>
      <c r="M10" s="2">
        <v>16.966999999999999</v>
      </c>
      <c r="N10" s="2">
        <v>27.201000000000001</v>
      </c>
      <c r="O10" s="2">
        <v>28.788</v>
      </c>
      <c r="P10" s="2">
        <v>34.503999999999998</v>
      </c>
      <c r="Q10" s="2">
        <v>42.046999999999997</v>
      </c>
      <c r="R10" s="2">
        <v>45.645000000000003</v>
      </c>
      <c r="S10" s="2">
        <v>67.379000000000005</v>
      </c>
      <c r="T10" s="2">
        <v>66.787000000000006</v>
      </c>
      <c r="U10" s="2">
        <v>73.009</v>
      </c>
      <c r="V10" s="2">
        <v>61.98</v>
      </c>
      <c r="W10" s="2">
        <v>79.203000000000003</v>
      </c>
      <c r="X10" s="2">
        <v>79.203000000000003</v>
      </c>
      <c r="Y10" s="2">
        <v>93.102000000000004</v>
      </c>
      <c r="Z10" s="2">
        <v>92.031999999999996</v>
      </c>
    </row>
    <row r="11" spans="1:26" x14ac:dyDescent="0.25">
      <c r="A11" s="6" t="s">
        <v>3</v>
      </c>
      <c r="B11" s="2" t="s">
        <v>8</v>
      </c>
      <c r="C11" s="2">
        <v>1.298</v>
      </c>
      <c r="D11" s="2">
        <v>1.038</v>
      </c>
      <c r="E11" s="2">
        <v>1.1679999999999999</v>
      </c>
      <c r="F11" s="2">
        <v>0.77400000000000002</v>
      </c>
      <c r="G11" s="2">
        <v>0.67400000000000004</v>
      </c>
      <c r="H11" s="2">
        <v>1.046</v>
      </c>
      <c r="I11" s="2">
        <v>1.556</v>
      </c>
      <c r="J11" s="2">
        <v>1.3260000000000001</v>
      </c>
      <c r="K11" s="2">
        <v>0.66100000000000003</v>
      </c>
      <c r="L11" s="2">
        <v>1.246</v>
      </c>
      <c r="M11" s="2">
        <v>1.214</v>
      </c>
      <c r="N11" s="2">
        <v>1.3109999999999999</v>
      </c>
      <c r="O11" s="2">
        <v>1.3280000000000001</v>
      </c>
      <c r="P11" s="2">
        <v>1.6060000000000001</v>
      </c>
      <c r="Q11" s="2">
        <v>1.6539999999999999</v>
      </c>
      <c r="R11" s="2">
        <v>0.93600000000000005</v>
      </c>
      <c r="S11" s="2">
        <v>1.246</v>
      </c>
      <c r="T11" s="2">
        <v>0.85699999999999998</v>
      </c>
      <c r="U11" s="2">
        <v>1.33</v>
      </c>
      <c r="V11" s="2">
        <v>1.819</v>
      </c>
      <c r="W11" s="2">
        <v>2.6070000000000002</v>
      </c>
      <c r="X11" s="2">
        <v>3.3439999999999999</v>
      </c>
      <c r="Y11" s="2">
        <v>2.4870000000000001</v>
      </c>
      <c r="Z11" s="2">
        <v>1.23</v>
      </c>
    </row>
    <row r="12" spans="1:26" x14ac:dyDescent="0.25">
      <c r="A12" s="6"/>
      <c r="B12" s="2" t="s">
        <v>9</v>
      </c>
      <c r="C12" s="2">
        <v>0.47299999999999998</v>
      </c>
      <c r="D12" s="2">
        <v>1.387</v>
      </c>
      <c r="E12" s="2">
        <v>1.1399999999999999</v>
      </c>
      <c r="F12" s="2">
        <v>0.84699999999999998</v>
      </c>
      <c r="G12" s="2">
        <v>1.1080000000000001</v>
      </c>
      <c r="H12" s="2">
        <v>1.081</v>
      </c>
      <c r="I12" s="2">
        <v>0.95399999999999996</v>
      </c>
      <c r="J12" s="2">
        <v>1.911</v>
      </c>
      <c r="K12" s="2">
        <v>2.226</v>
      </c>
      <c r="L12" s="2">
        <v>3.2669999999999999</v>
      </c>
      <c r="M12" s="2">
        <v>3.3530000000000002</v>
      </c>
      <c r="N12" s="2">
        <v>2.4580000000000002</v>
      </c>
      <c r="O12" s="2">
        <v>1.1779999999999999</v>
      </c>
      <c r="P12" s="2">
        <v>3.5019999999999998</v>
      </c>
      <c r="Q12" s="2">
        <v>7.1349999999999998</v>
      </c>
      <c r="R12" s="2">
        <v>5.03</v>
      </c>
      <c r="S12" s="2">
        <v>3.3530000000000002</v>
      </c>
      <c r="T12" s="2">
        <v>2.59</v>
      </c>
      <c r="U12" s="2">
        <v>4.1580000000000004</v>
      </c>
      <c r="V12" s="2">
        <v>5.7969999999999997</v>
      </c>
      <c r="W12" s="2">
        <v>5.36</v>
      </c>
      <c r="X12" s="2">
        <v>1.145</v>
      </c>
      <c r="Y12" s="2">
        <v>1.8759999999999999</v>
      </c>
      <c r="Z12" s="2">
        <v>1.621</v>
      </c>
    </row>
    <row r="13" spans="1:26" x14ac:dyDescent="0.25">
      <c r="A13" s="6"/>
      <c r="B13" s="2" t="s">
        <v>10</v>
      </c>
      <c r="C13" s="2">
        <v>1.0009999999999999</v>
      </c>
      <c r="D13" s="2">
        <v>0.89900000000000002</v>
      </c>
      <c r="E13" s="2">
        <v>0.99099999999999999</v>
      </c>
      <c r="F13" s="2">
        <v>1.1559999999999999</v>
      </c>
      <c r="G13" s="2">
        <v>0.36299999999999999</v>
      </c>
      <c r="H13" s="2">
        <v>0.83099999999999996</v>
      </c>
      <c r="I13" s="2">
        <v>0.44900000000000001</v>
      </c>
      <c r="J13" s="2">
        <v>1.0960000000000001</v>
      </c>
      <c r="K13" s="2">
        <v>1.319</v>
      </c>
      <c r="L13" s="2">
        <v>1.0009999999999999</v>
      </c>
      <c r="M13" s="2">
        <v>1.1639999999999999</v>
      </c>
      <c r="N13" s="2">
        <v>1.24</v>
      </c>
      <c r="O13" s="2">
        <v>2.2029999999999998</v>
      </c>
      <c r="P13" s="2">
        <v>1.631</v>
      </c>
      <c r="Q13" s="2">
        <v>1.107</v>
      </c>
      <c r="R13" s="2">
        <v>1.43</v>
      </c>
      <c r="S13" s="2">
        <v>1.1519999999999999</v>
      </c>
      <c r="T13" s="2">
        <v>0.95</v>
      </c>
      <c r="U13" s="2">
        <v>2.4350000000000001</v>
      </c>
      <c r="V13" s="2">
        <v>2.1269999999999998</v>
      </c>
      <c r="W13" s="2">
        <v>1.22</v>
      </c>
      <c r="X13" s="2">
        <v>0.98</v>
      </c>
      <c r="Y13" s="2">
        <v>2.5499999999999998</v>
      </c>
      <c r="Z13" s="2">
        <v>3.9020000000000001</v>
      </c>
    </row>
    <row r="14" spans="1:26" ht="15" customHeight="1" x14ac:dyDescent="0.25"/>
    <row r="15" spans="1:26" x14ac:dyDescent="0.25">
      <c r="B15" t="s">
        <v>12</v>
      </c>
    </row>
    <row r="16" spans="1:26" x14ac:dyDescent="0.25">
      <c r="A16" s="2"/>
      <c r="B16" s="2" t="s">
        <v>0</v>
      </c>
      <c r="C16" s="5">
        <v>0</v>
      </c>
      <c r="D16" s="5">
        <v>3</v>
      </c>
      <c r="E16" s="5">
        <v>6</v>
      </c>
      <c r="F16" s="5">
        <v>9</v>
      </c>
      <c r="G16" s="5">
        <v>12</v>
      </c>
      <c r="H16" s="5">
        <v>15</v>
      </c>
      <c r="I16" s="5">
        <v>18</v>
      </c>
      <c r="J16" s="5">
        <v>21</v>
      </c>
    </row>
    <row r="17" spans="1:10" x14ac:dyDescent="0.25">
      <c r="A17" s="3" t="s">
        <v>1</v>
      </c>
      <c r="B17" s="2" t="s">
        <v>8</v>
      </c>
      <c r="C17" s="2">
        <f t="shared" ref="C17:C22" si="0">AVERAGE(C8:E8)</f>
        <v>1.026</v>
      </c>
      <c r="D17" s="2">
        <f t="shared" ref="D17:D22" si="1">AVERAGE(F8:H8)</f>
        <v>1.6619999999999999</v>
      </c>
      <c r="E17" s="7">
        <f t="shared" ref="E17:E22" si="2">AVERAGE(I8:K8)</f>
        <v>9.3273333333333337</v>
      </c>
      <c r="F17" s="2">
        <f t="shared" ref="F17:F22" si="3">AVERAGE(L8:N8)</f>
        <v>19.031333333333333</v>
      </c>
      <c r="G17" s="2">
        <f>AVERAGE(O8:Q8)</f>
        <v>36.596333333333327</v>
      </c>
      <c r="H17" s="2">
        <f t="shared" ref="H17:H22" si="4">AVERAGE(R8:T8)</f>
        <v>46.683</v>
      </c>
      <c r="I17" s="2">
        <f t="shared" ref="I17:I22" si="5">AVERAGE(U8:W8)</f>
        <v>66.38866666666668</v>
      </c>
      <c r="J17" s="2">
        <f t="shared" ref="J17:J22" si="6">AVERAGE(X8:Z8)</f>
        <v>93.304333333333332</v>
      </c>
    </row>
    <row r="18" spans="1:10" x14ac:dyDescent="0.25">
      <c r="A18" s="3"/>
      <c r="B18" s="2" t="s">
        <v>9</v>
      </c>
      <c r="C18" s="2">
        <f t="shared" si="0"/>
        <v>1.0256666666666667</v>
      </c>
      <c r="D18" s="2">
        <f t="shared" si="1"/>
        <v>1.6436666666666666</v>
      </c>
      <c r="E18" s="7">
        <f t="shared" si="2"/>
        <v>11.039666666666667</v>
      </c>
      <c r="F18" s="2">
        <f t="shared" si="3"/>
        <v>25.355</v>
      </c>
      <c r="G18" s="2">
        <f>AVERAGE(N9:Q9)</f>
        <v>42.768749999999997</v>
      </c>
      <c r="H18" s="2">
        <f t="shared" si="4"/>
        <v>61.779333333333334</v>
      </c>
      <c r="I18" s="2">
        <f t="shared" si="5"/>
        <v>77.583333333333329</v>
      </c>
      <c r="J18" s="2">
        <f t="shared" si="6"/>
        <v>105.003</v>
      </c>
    </row>
    <row r="19" spans="1:10" x14ac:dyDescent="0.25">
      <c r="A19" s="3"/>
      <c r="B19" s="2" t="s">
        <v>10</v>
      </c>
      <c r="C19" s="2">
        <f t="shared" si="0"/>
        <v>0.78433333333333322</v>
      </c>
      <c r="D19" s="2">
        <f t="shared" si="1"/>
        <v>1.633</v>
      </c>
      <c r="E19" s="7">
        <f t="shared" si="2"/>
        <v>9.9696666666666669</v>
      </c>
      <c r="F19" s="2">
        <f t="shared" si="3"/>
        <v>20.562000000000001</v>
      </c>
      <c r="G19" s="2">
        <f>AVERAGE(O10:Q10)</f>
        <v>35.113</v>
      </c>
      <c r="H19" s="2">
        <f t="shared" si="4"/>
        <v>59.937000000000005</v>
      </c>
      <c r="I19" s="2">
        <f t="shared" si="5"/>
        <v>71.397333333333336</v>
      </c>
      <c r="J19" s="2">
        <f t="shared" si="6"/>
        <v>88.112333333333325</v>
      </c>
    </row>
    <row r="20" spans="1:10" x14ac:dyDescent="0.25">
      <c r="A20" s="3" t="s">
        <v>3</v>
      </c>
      <c r="B20" s="2" t="s">
        <v>8</v>
      </c>
      <c r="C20" s="2">
        <f t="shared" si="0"/>
        <v>1.1680000000000001</v>
      </c>
      <c r="D20" s="2">
        <f t="shared" si="1"/>
        <v>0.83133333333333326</v>
      </c>
      <c r="E20" s="7">
        <f t="shared" si="2"/>
        <v>1.181</v>
      </c>
      <c r="F20" s="2">
        <f t="shared" si="3"/>
        <v>1.2569999999999999</v>
      </c>
      <c r="G20" s="2">
        <f>AVERAGE(O11:Q11)</f>
        <v>1.5293333333333334</v>
      </c>
      <c r="H20" s="2">
        <f t="shared" si="4"/>
        <v>1.0129999999999999</v>
      </c>
      <c r="I20" s="2">
        <f t="shared" si="5"/>
        <v>1.9186666666666667</v>
      </c>
      <c r="J20" s="2">
        <f t="shared" si="6"/>
        <v>2.3536666666666668</v>
      </c>
    </row>
    <row r="21" spans="1:10" x14ac:dyDescent="0.25">
      <c r="A21" s="3"/>
      <c r="B21" s="2" t="s">
        <v>9</v>
      </c>
      <c r="C21" s="2">
        <f t="shared" si="0"/>
        <v>1</v>
      </c>
      <c r="D21" s="2">
        <f t="shared" si="1"/>
        <v>1.012</v>
      </c>
      <c r="E21" s="7">
        <f t="shared" si="2"/>
        <v>1.6970000000000001</v>
      </c>
      <c r="F21" s="2">
        <f t="shared" si="3"/>
        <v>3.0259999999999998</v>
      </c>
      <c r="G21" s="2">
        <f>AVERAGE(O12:Q12)</f>
        <v>3.938333333333333</v>
      </c>
      <c r="H21" s="2">
        <f t="shared" si="4"/>
        <v>3.6576666666666671</v>
      </c>
      <c r="I21" s="2">
        <f t="shared" si="5"/>
        <v>5.1050000000000004</v>
      </c>
      <c r="J21" s="2">
        <f t="shared" si="6"/>
        <v>1.5473333333333332</v>
      </c>
    </row>
    <row r="22" spans="1:10" x14ac:dyDescent="0.25">
      <c r="A22" s="3"/>
      <c r="B22" s="2" t="s">
        <v>10</v>
      </c>
      <c r="C22" s="2">
        <f t="shared" si="0"/>
        <v>0.96366666666666667</v>
      </c>
      <c r="D22" s="2">
        <f t="shared" si="1"/>
        <v>0.78333333333333321</v>
      </c>
      <c r="E22" s="7">
        <f t="shared" si="2"/>
        <v>0.95466666666666666</v>
      </c>
      <c r="F22" s="2">
        <f t="shared" si="3"/>
        <v>1.135</v>
      </c>
      <c r="G22" s="2">
        <f>AVERAGE(O13:Q13)</f>
        <v>1.647</v>
      </c>
      <c r="H22" s="2">
        <f t="shared" si="4"/>
        <v>1.1773333333333333</v>
      </c>
      <c r="I22" s="2">
        <f t="shared" si="5"/>
        <v>1.9273333333333331</v>
      </c>
      <c r="J22" s="2">
        <f t="shared" si="6"/>
        <v>2.4773333333333336</v>
      </c>
    </row>
    <row r="24" spans="1:10" x14ac:dyDescent="0.25">
      <c r="B24" t="s">
        <v>14</v>
      </c>
    </row>
    <row r="25" spans="1:10" x14ac:dyDescent="0.25">
      <c r="B25" s="2" t="s">
        <v>0</v>
      </c>
      <c r="C25" s="5">
        <v>0</v>
      </c>
      <c r="D25" s="5">
        <v>3</v>
      </c>
      <c r="E25" s="5">
        <v>6</v>
      </c>
      <c r="F25" s="5">
        <v>9</v>
      </c>
      <c r="G25" s="5">
        <v>12</v>
      </c>
      <c r="H25" s="5">
        <v>15</v>
      </c>
      <c r="I25" s="5">
        <v>18</v>
      </c>
      <c r="J25" s="5">
        <v>21</v>
      </c>
    </row>
    <row r="26" spans="1:10" x14ac:dyDescent="0.25">
      <c r="A26" s="1"/>
      <c r="B26" s="2" t="s">
        <v>8</v>
      </c>
      <c r="C26" s="2">
        <f>((C17-C20)/124.421)*100</f>
        <v>-0.11412864387844504</v>
      </c>
      <c r="D26" s="2">
        <f t="shared" ref="D26:J27" si="7">((D17-D20)/124.421)*100</f>
        <v>0.66762577592742911</v>
      </c>
      <c r="E26" s="2">
        <f t="shared" si="7"/>
        <v>6.54739419658525</v>
      </c>
      <c r="F26" s="2">
        <f t="shared" si="7"/>
        <v>14.285637740681501</v>
      </c>
      <c r="G26" s="2">
        <f t="shared" si="7"/>
        <v>28.184148978066396</v>
      </c>
      <c r="H26" s="2">
        <f t="shared" si="7"/>
        <v>36.706022295271694</v>
      </c>
      <c r="I26" s="2">
        <f t="shared" si="7"/>
        <v>51.816011766502449</v>
      </c>
      <c r="J26" s="2">
        <f t="shared" si="7"/>
        <v>73.099128496529246</v>
      </c>
    </row>
    <row r="27" spans="1:10" x14ac:dyDescent="0.25">
      <c r="A27" s="1"/>
      <c r="B27" s="2" t="s">
        <v>9</v>
      </c>
      <c r="C27" s="2">
        <f>((C18-C21)/124.421)*100</f>
        <v>2.0628886334836342E-2</v>
      </c>
      <c r="D27" s="2">
        <f t="shared" si="7"/>
        <v>0.50768492992876324</v>
      </c>
      <c r="E27" s="2">
        <f t="shared" si="7"/>
        <v>7.5089146258804114</v>
      </c>
      <c r="F27" s="2">
        <f t="shared" si="7"/>
        <v>17.946327388463363</v>
      </c>
      <c r="G27" s="2">
        <f t="shared" si="7"/>
        <v>31.208892925363614</v>
      </c>
      <c r="H27" s="2">
        <f t="shared" si="7"/>
        <v>46.713711243814679</v>
      </c>
      <c r="I27" s="2">
        <f t="shared" si="7"/>
        <v>58.252492210586091</v>
      </c>
      <c r="J27" s="2">
        <f t="shared" si="7"/>
        <v>83.14968266343034</v>
      </c>
    </row>
    <row r="28" spans="1:10" x14ac:dyDescent="0.25">
      <c r="A28" s="1"/>
      <c r="B28" s="2" t="s">
        <v>10</v>
      </c>
      <c r="C28" s="2">
        <f t="shared" ref="C28:J28" si="8">((C19-C22)/124.421)*100</f>
        <v>-0.14413429672911601</v>
      </c>
      <c r="D28" s="2">
        <f t="shared" si="8"/>
        <v>0.68289650996750284</v>
      </c>
      <c r="E28" s="2">
        <f t="shared" si="8"/>
        <v>7.2455614405928266</v>
      </c>
      <c r="F28" s="2">
        <f t="shared" si="8"/>
        <v>15.61392369455317</v>
      </c>
      <c r="G28" s="2">
        <f t="shared" si="8"/>
        <v>26.897388704479148</v>
      </c>
      <c r="H28" s="2">
        <f t="shared" si="8"/>
        <v>47.226486418423477</v>
      </c>
      <c r="I28" s="2">
        <f t="shared" si="8"/>
        <v>55.834625987574441</v>
      </c>
      <c r="J28" s="2">
        <f t="shared" si="8"/>
        <v>68.826805764300218</v>
      </c>
    </row>
    <row r="30" spans="1:10" x14ac:dyDescent="0.25">
      <c r="B30" t="s">
        <v>13</v>
      </c>
    </row>
    <row r="31" spans="1:10" x14ac:dyDescent="0.25">
      <c r="B31" s="2" t="s">
        <v>0</v>
      </c>
      <c r="C31" s="5">
        <v>0</v>
      </c>
      <c r="D31" s="5">
        <v>3</v>
      </c>
      <c r="E31" s="5">
        <v>6</v>
      </c>
      <c r="F31" s="5">
        <v>9</v>
      </c>
      <c r="G31" s="5">
        <v>12</v>
      </c>
      <c r="H31" s="5">
        <v>15</v>
      </c>
      <c r="I31" s="5">
        <v>18</v>
      </c>
      <c r="J31" s="5">
        <v>21</v>
      </c>
    </row>
    <row r="32" spans="1:10" x14ac:dyDescent="0.25">
      <c r="B32" s="2" t="s">
        <v>13</v>
      </c>
      <c r="C32" s="2">
        <f>AVERAGE(C26:C28)</f>
        <v>-7.9211351424241572E-2</v>
      </c>
      <c r="D32" s="2">
        <f t="shared" ref="D32:J32" si="9">AVERAGE(D26:D28)</f>
        <v>0.61940240527456503</v>
      </c>
      <c r="E32" s="2">
        <f t="shared" si="9"/>
        <v>7.1006234210194963</v>
      </c>
      <c r="F32" s="2">
        <f t="shared" si="9"/>
        <v>15.948629607899347</v>
      </c>
      <c r="G32" s="2">
        <f t="shared" si="9"/>
        <v>28.763476869303052</v>
      </c>
      <c r="H32" s="2">
        <f t="shared" si="9"/>
        <v>43.548739985836619</v>
      </c>
      <c r="I32" s="2">
        <f t="shared" si="9"/>
        <v>55.301043321554324</v>
      </c>
      <c r="J32" s="2">
        <f t="shared" si="9"/>
        <v>75.02520564141993</v>
      </c>
    </row>
    <row r="33" spans="2:10" x14ac:dyDescent="0.25">
      <c r="B33" s="2" t="s">
        <v>15</v>
      </c>
      <c r="C33" s="2">
        <f>STDEV(C26:C28)</f>
        <v>8.7756137150575703E-2</v>
      </c>
      <c r="D33" s="2">
        <f t="shared" ref="D33:J33" si="10">STDEV(D26:D28)</f>
        <v>9.7050989447612382E-2</v>
      </c>
      <c r="E33" s="2">
        <f t="shared" si="10"/>
        <v>0.4968758961011967</v>
      </c>
      <c r="F33" s="2">
        <f t="shared" si="10"/>
        <v>1.853154934339273</v>
      </c>
      <c r="G33" s="2">
        <f t="shared" si="10"/>
        <v>2.2133645804181636</v>
      </c>
      <c r="H33" s="2">
        <f t="shared" si="10"/>
        <v>5.9315110755609108</v>
      </c>
      <c r="I33" s="2">
        <f t="shared" si="10"/>
        <v>3.2512463722202969</v>
      </c>
      <c r="J33" s="2">
        <f t="shared" si="10"/>
        <v>7.3531306627151354</v>
      </c>
    </row>
    <row r="34" spans="2:10" x14ac:dyDescent="0.25">
      <c r="B34" s="2" t="s">
        <v>16</v>
      </c>
      <c r="C34" s="2">
        <f>_xlfn.T.TEST(C26:C28,D26:D28,1,1)</f>
        <v>1.1246706187114878E-2</v>
      </c>
      <c r="D34" s="2">
        <f t="shared" ref="D34:J34" si="11">_xlfn.T.TEST(D26:D28,E26:E28,1,1)</f>
        <v>1.2624499070854587E-3</v>
      </c>
      <c r="E34" s="2">
        <f t="shared" si="11"/>
        <v>4.1915836974871648E-3</v>
      </c>
      <c r="F34" s="2">
        <f t="shared" si="11"/>
        <v>1.8770398173122622E-3</v>
      </c>
      <c r="G34" s="2">
        <f t="shared" si="11"/>
        <v>2.4879814252524106E-2</v>
      </c>
      <c r="H34" s="2">
        <f t="shared" si="11"/>
        <v>1.2323346335858208E-2</v>
      </c>
      <c r="I34" s="2">
        <f t="shared" si="11"/>
        <v>1.5234480335014327E-2</v>
      </c>
      <c r="J34" s="2" t="e">
        <f t="shared" si="11"/>
        <v>#DIV/0!</v>
      </c>
    </row>
    <row r="35" spans="2:10" x14ac:dyDescent="0.25">
      <c r="B35" s="2" t="s">
        <v>18</v>
      </c>
      <c r="C35" s="2" t="s">
        <v>17</v>
      </c>
      <c r="D35" s="2" t="s">
        <v>17</v>
      </c>
      <c r="E35" s="2" t="s">
        <v>17</v>
      </c>
      <c r="F35" s="2" t="s">
        <v>17</v>
      </c>
      <c r="G35" s="2" t="s">
        <v>17</v>
      </c>
      <c r="H35" s="2" t="s">
        <v>17</v>
      </c>
      <c r="I35" s="2" t="s">
        <v>17</v>
      </c>
      <c r="J35" s="2" t="s">
        <v>17</v>
      </c>
    </row>
  </sheetData>
  <mergeCells count="13">
    <mergeCell ref="A26:A28"/>
    <mergeCell ref="U6:W6"/>
    <mergeCell ref="X6:Z6"/>
    <mergeCell ref="A8:A10"/>
    <mergeCell ref="A11:A13"/>
    <mergeCell ref="A17:A19"/>
    <mergeCell ref="A20:A22"/>
    <mergeCell ref="C6:E6"/>
    <mergeCell ref="F6:H6"/>
    <mergeCell ref="I6:K6"/>
    <mergeCell ref="L6:N6"/>
    <mergeCell ref="O6:Q6"/>
    <mergeCell ref="R6:T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14" workbookViewId="0">
      <selection activeCell="B25" sqref="B25:B28"/>
    </sheetView>
  </sheetViews>
  <sheetFormatPr defaultRowHeight="15" x14ac:dyDescent="0.25"/>
  <cols>
    <col min="7" max="7" width="9.140625" customWidth="1"/>
    <col min="9" max="9" width="9.140625" customWidth="1"/>
  </cols>
  <sheetData>
    <row r="1" spans="1:26" ht="15" customHeight="1" x14ac:dyDescent="0.25">
      <c r="A1" t="s">
        <v>11</v>
      </c>
    </row>
    <row r="2" spans="1:26" x14ac:dyDescent="0.25">
      <c r="A2" t="s">
        <v>5</v>
      </c>
    </row>
    <row r="3" spans="1:26" x14ac:dyDescent="0.25">
      <c r="A3" t="s">
        <v>4</v>
      </c>
    </row>
    <row r="4" spans="1:26" x14ac:dyDescent="0.25">
      <c r="A4" t="s">
        <v>6</v>
      </c>
    </row>
    <row r="6" spans="1:26" x14ac:dyDescent="0.25">
      <c r="A6" s="2"/>
      <c r="B6" s="2" t="s">
        <v>7</v>
      </c>
      <c r="C6" s="3">
        <v>0</v>
      </c>
      <c r="D6" s="3"/>
      <c r="E6" s="3"/>
      <c r="F6" s="3">
        <v>3</v>
      </c>
      <c r="G6" s="3"/>
      <c r="H6" s="3"/>
      <c r="I6" s="3">
        <v>6</v>
      </c>
      <c r="J6" s="3"/>
      <c r="K6" s="3"/>
      <c r="L6" s="3">
        <v>9</v>
      </c>
      <c r="M6" s="3"/>
      <c r="N6" s="3"/>
      <c r="O6" s="3">
        <v>12</v>
      </c>
      <c r="P6" s="3"/>
      <c r="Q6" s="3"/>
      <c r="R6" s="3">
        <v>15</v>
      </c>
      <c r="S6" s="3"/>
      <c r="T6" s="3"/>
      <c r="U6" s="3">
        <v>18</v>
      </c>
      <c r="V6" s="3"/>
      <c r="W6" s="3"/>
      <c r="X6" s="3">
        <v>21</v>
      </c>
      <c r="Y6" s="3"/>
      <c r="Z6" s="3"/>
    </row>
    <row r="7" spans="1:26" x14ac:dyDescent="0.25">
      <c r="A7" s="4"/>
      <c r="B7" s="2" t="s">
        <v>2</v>
      </c>
      <c r="C7" s="5">
        <v>1</v>
      </c>
      <c r="D7" s="5">
        <v>2</v>
      </c>
      <c r="E7" s="5">
        <v>3</v>
      </c>
      <c r="F7" s="5">
        <v>1</v>
      </c>
      <c r="G7" s="5">
        <v>2</v>
      </c>
      <c r="H7" s="5">
        <v>3</v>
      </c>
      <c r="I7" s="5">
        <v>1</v>
      </c>
      <c r="J7" s="5">
        <v>2</v>
      </c>
      <c r="K7" s="5">
        <v>3</v>
      </c>
      <c r="L7" s="5">
        <v>1</v>
      </c>
      <c r="M7" s="5">
        <v>2</v>
      </c>
      <c r="N7" s="5">
        <v>3</v>
      </c>
      <c r="O7" s="5">
        <v>1</v>
      </c>
      <c r="P7" s="5">
        <v>2</v>
      </c>
      <c r="Q7" s="5">
        <v>3</v>
      </c>
      <c r="R7" s="5">
        <v>1</v>
      </c>
      <c r="S7" s="5">
        <v>2</v>
      </c>
      <c r="T7" s="5">
        <v>3</v>
      </c>
      <c r="U7" s="5">
        <v>1</v>
      </c>
      <c r="V7" s="5">
        <v>2</v>
      </c>
      <c r="W7" s="5">
        <v>3</v>
      </c>
      <c r="X7" s="5">
        <v>1</v>
      </c>
      <c r="Y7" s="5">
        <v>2</v>
      </c>
      <c r="Z7" s="5">
        <v>3</v>
      </c>
    </row>
    <row r="8" spans="1:26" x14ac:dyDescent="0.25">
      <c r="A8" s="6" t="s">
        <v>1</v>
      </c>
      <c r="B8" s="2" t="s">
        <v>8</v>
      </c>
      <c r="C8" s="2">
        <v>0.91300000000000003</v>
      </c>
      <c r="D8" s="2">
        <v>0.79400000000000004</v>
      </c>
      <c r="E8" s="2">
        <v>0.98499999999999999</v>
      </c>
      <c r="F8" s="2">
        <v>1.127</v>
      </c>
      <c r="G8" s="2">
        <v>1.1319999999999999</v>
      </c>
      <c r="H8" s="2">
        <v>0.91300000000000003</v>
      </c>
      <c r="I8" s="7">
        <v>8.2279999999999998</v>
      </c>
      <c r="J8" s="2">
        <v>8.125</v>
      </c>
      <c r="K8" s="8">
        <v>11.702</v>
      </c>
      <c r="L8" s="2">
        <v>47.033000000000001</v>
      </c>
      <c r="M8" s="2">
        <v>48.817</v>
      </c>
      <c r="N8" s="2">
        <v>27.315000000000001</v>
      </c>
      <c r="O8" s="2">
        <v>74.959000000000003</v>
      </c>
      <c r="P8" s="2">
        <v>81.137</v>
      </c>
      <c r="Q8" s="2">
        <v>74.835999999999999</v>
      </c>
      <c r="R8" s="2">
        <v>99.483000000000004</v>
      </c>
      <c r="S8" s="8">
        <v>101.33</v>
      </c>
      <c r="T8" s="2">
        <v>106.367</v>
      </c>
      <c r="U8" s="2">
        <v>112.492</v>
      </c>
      <c r="V8" s="2">
        <v>108.623</v>
      </c>
      <c r="W8" s="8">
        <v>96.081000000000003</v>
      </c>
      <c r="X8" s="2">
        <v>113.01600000000001</v>
      </c>
      <c r="Y8" s="2">
        <v>115.637</v>
      </c>
      <c r="Z8" s="2">
        <v>110.79600000000001</v>
      </c>
    </row>
    <row r="9" spans="1:26" x14ac:dyDescent="0.25">
      <c r="A9" s="6"/>
      <c r="B9" s="2" t="s">
        <v>9</v>
      </c>
      <c r="C9" s="2">
        <v>0.81299999999999994</v>
      </c>
      <c r="D9" s="2">
        <v>0.5</v>
      </c>
      <c r="E9" s="2">
        <v>0.45500000000000002</v>
      </c>
      <c r="F9" s="2">
        <v>0.56699999999999995</v>
      </c>
      <c r="G9" s="2">
        <v>0.67100000000000004</v>
      </c>
      <c r="H9" s="2">
        <v>0.36699999999999999</v>
      </c>
      <c r="I9" s="7">
        <v>6.37</v>
      </c>
      <c r="J9" s="2">
        <v>6.1319999999999997</v>
      </c>
      <c r="K9" s="2">
        <v>4.4349999999999996</v>
      </c>
      <c r="L9" s="2">
        <v>44.463999999999999</v>
      </c>
      <c r="M9" s="2">
        <v>39.426000000000002</v>
      </c>
      <c r="N9" s="2">
        <v>35.015999999999998</v>
      </c>
      <c r="O9" s="2">
        <v>82.661000000000001</v>
      </c>
      <c r="P9" s="2">
        <v>83.271000000000001</v>
      </c>
      <c r="Q9" s="2">
        <v>80.043000000000006</v>
      </c>
      <c r="R9" s="2">
        <v>107.13800000000001</v>
      </c>
      <c r="S9" s="2">
        <v>103.357</v>
      </c>
      <c r="T9" s="2">
        <v>104.794</v>
      </c>
      <c r="U9" s="2">
        <v>112.184</v>
      </c>
      <c r="V9" s="2">
        <v>107.32</v>
      </c>
      <c r="W9" s="2">
        <v>95.245999999999995</v>
      </c>
      <c r="X9" s="2">
        <v>105.974</v>
      </c>
      <c r="Y9" s="2">
        <v>111.41</v>
      </c>
      <c r="Z9" s="2">
        <v>118.129</v>
      </c>
    </row>
    <row r="10" spans="1:26" x14ac:dyDescent="0.25">
      <c r="A10" s="6"/>
      <c r="B10" s="2" t="s">
        <v>10</v>
      </c>
      <c r="C10" s="2">
        <v>0.63</v>
      </c>
      <c r="D10" s="2">
        <v>1.5049999999999999</v>
      </c>
      <c r="E10" s="2">
        <v>0.88300000000000001</v>
      </c>
      <c r="F10" s="2">
        <v>0.33400000000000002</v>
      </c>
      <c r="G10" s="2">
        <v>0.32100000000000001</v>
      </c>
      <c r="H10" s="2">
        <v>0.17100000000000001</v>
      </c>
      <c r="I10" s="2">
        <v>17.510999999999999</v>
      </c>
      <c r="J10" s="2">
        <v>7.3710000000000004</v>
      </c>
      <c r="K10" s="2">
        <v>5.1219999999999999</v>
      </c>
      <c r="L10" s="2">
        <v>23.594000000000001</v>
      </c>
      <c r="M10" s="2">
        <v>29.986000000000001</v>
      </c>
      <c r="N10" s="2">
        <v>64.334999999999994</v>
      </c>
      <c r="O10" s="2">
        <v>79.588999999999999</v>
      </c>
      <c r="P10" s="2">
        <v>102.705</v>
      </c>
      <c r="Q10" s="2">
        <v>91.022000000000006</v>
      </c>
      <c r="R10" s="2">
        <v>113.14</v>
      </c>
      <c r="S10" s="2">
        <v>117.125</v>
      </c>
      <c r="T10" s="2">
        <v>90.180999999999997</v>
      </c>
      <c r="U10" s="2">
        <v>115.798</v>
      </c>
      <c r="V10" s="2">
        <v>115.369</v>
      </c>
      <c r="W10" s="2">
        <v>108.521</v>
      </c>
      <c r="X10" s="2">
        <v>94.834999999999994</v>
      </c>
      <c r="Y10" s="2">
        <v>109.782</v>
      </c>
      <c r="Z10" s="2">
        <v>114.00700000000001</v>
      </c>
    </row>
    <row r="11" spans="1:26" x14ac:dyDescent="0.25">
      <c r="A11" s="6" t="s">
        <v>3</v>
      </c>
      <c r="B11" s="2" t="s">
        <v>8</v>
      </c>
      <c r="C11" s="2">
        <v>1.071</v>
      </c>
      <c r="D11" s="2">
        <v>0.85099999999999998</v>
      </c>
      <c r="E11" s="2">
        <v>0.60799999999999998</v>
      </c>
      <c r="F11" s="2">
        <v>0.29599999999999999</v>
      </c>
      <c r="G11" s="2">
        <v>0.70799999999999996</v>
      </c>
      <c r="H11" s="2">
        <v>1.071</v>
      </c>
      <c r="I11" s="2">
        <v>0.24299999999999999</v>
      </c>
      <c r="J11" s="2">
        <v>2.1619999999999999</v>
      </c>
      <c r="K11" s="2">
        <v>0.29599999999999999</v>
      </c>
      <c r="L11" s="2">
        <v>1.202</v>
      </c>
      <c r="M11" s="2">
        <v>0.80100000000000005</v>
      </c>
      <c r="N11" s="2">
        <v>2.1619999999999999</v>
      </c>
      <c r="O11" s="2">
        <v>1.708</v>
      </c>
      <c r="P11" s="2">
        <v>2.3919999999999999</v>
      </c>
      <c r="Q11" s="2">
        <v>1.202</v>
      </c>
      <c r="R11" s="2">
        <v>1.0129999999999999</v>
      </c>
      <c r="S11" s="2">
        <v>1.524</v>
      </c>
      <c r="T11" s="2">
        <v>1.9650000000000001</v>
      </c>
      <c r="U11" s="2">
        <v>2.0550000000000002</v>
      </c>
      <c r="V11" s="2">
        <v>2.1280000000000001</v>
      </c>
      <c r="W11" s="2">
        <v>1.0129999999999999</v>
      </c>
      <c r="X11" s="2">
        <v>0.63400000000000001</v>
      </c>
      <c r="Y11" s="2">
        <v>2.036</v>
      </c>
      <c r="Z11" s="2">
        <v>2.1280000000000001</v>
      </c>
    </row>
    <row r="12" spans="1:26" x14ac:dyDescent="0.25">
      <c r="A12" s="6"/>
      <c r="B12" s="2" t="s">
        <v>9</v>
      </c>
      <c r="C12" s="2">
        <v>0.215</v>
      </c>
      <c r="D12" s="2">
        <v>0.95799999999999996</v>
      </c>
      <c r="E12" s="2">
        <v>0.53400000000000003</v>
      </c>
      <c r="F12" s="2">
        <v>4.2999999999999997E-2</v>
      </c>
      <c r="G12" s="2">
        <v>0.182</v>
      </c>
      <c r="H12" s="2">
        <v>4.2999999999999997E-2</v>
      </c>
      <c r="I12" s="2">
        <v>1.5</v>
      </c>
      <c r="J12" s="2">
        <v>1.75</v>
      </c>
      <c r="K12" s="2">
        <v>1.589</v>
      </c>
      <c r="L12" s="2">
        <v>2.7109999999999999</v>
      </c>
      <c r="M12" s="2">
        <v>3.6440000000000001</v>
      </c>
      <c r="N12" s="2">
        <v>3.5779999999999998</v>
      </c>
      <c r="O12" s="2">
        <v>0.33500000000000002</v>
      </c>
      <c r="P12" s="2">
        <v>1.3069999999999999</v>
      </c>
      <c r="Q12" s="2">
        <v>1.2949999999999999</v>
      </c>
      <c r="R12" s="2">
        <v>3.7850000000000001</v>
      </c>
      <c r="S12" s="2">
        <v>3.2040000000000002</v>
      </c>
      <c r="T12" s="2">
        <v>3.5819999999999999</v>
      </c>
      <c r="U12" s="2">
        <v>2.67</v>
      </c>
      <c r="V12" s="2">
        <v>3.2719999999999998</v>
      </c>
      <c r="W12" s="2">
        <v>3.3079999999999998</v>
      </c>
      <c r="X12" s="2">
        <v>2.9820000000000002</v>
      </c>
      <c r="Y12" s="2">
        <v>3.5390000000000001</v>
      </c>
      <c r="Z12" s="2">
        <v>2.2570000000000001</v>
      </c>
    </row>
    <row r="13" spans="1:26" x14ac:dyDescent="0.25">
      <c r="A13" s="6"/>
      <c r="B13" s="2" t="s">
        <v>10</v>
      </c>
      <c r="C13" s="2">
        <v>0.78400000000000003</v>
      </c>
      <c r="D13" s="2">
        <v>0.99199999999999999</v>
      </c>
      <c r="E13" s="2">
        <v>0.753</v>
      </c>
      <c r="F13" s="2">
        <v>0.126</v>
      </c>
      <c r="G13" s="2">
        <v>0.42599999999999999</v>
      </c>
      <c r="H13" s="2">
        <v>5.1999999999999998E-2</v>
      </c>
      <c r="I13" s="2">
        <v>0.32400000000000001</v>
      </c>
      <c r="J13" s="2">
        <v>0.94299999999999995</v>
      </c>
      <c r="K13" s="2">
        <v>2.262</v>
      </c>
      <c r="L13" s="2">
        <v>1.02</v>
      </c>
      <c r="M13" s="2">
        <v>1.5149999999999999</v>
      </c>
      <c r="N13" s="2">
        <v>0.45600000000000002</v>
      </c>
      <c r="O13" s="2">
        <v>1.2170000000000001</v>
      </c>
      <c r="P13" s="2">
        <v>0.76700000000000002</v>
      </c>
      <c r="Q13" s="2">
        <v>0.64700000000000002</v>
      </c>
      <c r="R13" s="2">
        <v>0.26900000000000002</v>
      </c>
      <c r="S13" s="2">
        <v>0.55000000000000004</v>
      </c>
      <c r="T13" s="2">
        <v>0.64700000000000002</v>
      </c>
      <c r="U13" s="2">
        <v>1.772</v>
      </c>
      <c r="V13" s="2">
        <v>2.907</v>
      </c>
      <c r="W13" s="2">
        <v>0.26900000000000002</v>
      </c>
      <c r="X13" s="2">
        <v>0.8</v>
      </c>
      <c r="Y13" s="2">
        <v>1.524</v>
      </c>
      <c r="Z13" s="2">
        <v>2.907</v>
      </c>
    </row>
    <row r="14" spans="1:26" ht="15" customHeight="1" x14ac:dyDescent="0.25"/>
    <row r="15" spans="1:26" x14ac:dyDescent="0.25">
      <c r="B15" t="s">
        <v>12</v>
      </c>
    </row>
    <row r="16" spans="1:26" x14ac:dyDescent="0.25">
      <c r="A16" s="2"/>
      <c r="B16" s="2" t="s">
        <v>0</v>
      </c>
      <c r="C16" s="5">
        <v>0</v>
      </c>
      <c r="D16" s="5">
        <v>3</v>
      </c>
      <c r="E16" s="5">
        <v>6</v>
      </c>
      <c r="F16" s="5">
        <v>9</v>
      </c>
      <c r="G16" s="5">
        <v>12</v>
      </c>
      <c r="H16" s="5">
        <v>15</v>
      </c>
      <c r="I16" s="5">
        <v>18</v>
      </c>
      <c r="J16" s="5">
        <v>21</v>
      </c>
    </row>
    <row r="17" spans="1:10" x14ac:dyDescent="0.25">
      <c r="A17" s="3" t="s">
        <v>1</v>
      </c>
      <c r="B17" s="2" t="s">
        <v>8</v>
      </c>
      <c r="C17" s="2">
        <f t="shared" ref="C17:C22" si="0">AVERAGE(C8:E8)</f>
        <v>0.89733333333333343</v>
      </c>
      <c r="D17" s="2">
        <f t="shared" ref="D17:D22" si="1">AVERAGE(F8:H8)</f>
        <v>1.0573333333333332</v>
      </c>
      <c r="E17" s="7">
        <f t="shared" ref="E17:E22" si="2">AVERAGE(I8:K8)</f>
        <v>9.3516666666666666</v>
      </c>
      <c r="F17" s="2">
        <f t="shared" ref="F17:F22" si="3">AVERAGE(L8:N8)</f>
        <v>41.055</v>
      </c>
      <c r="G17" s="2">
        <f>AVERAGE(O8:Q8)</f>
        <v>76.977333333333334</v>
      </c>
      <c r="H17" s="2">
        <f t="shared" ref="H17:H22" si="4">AVERAGE(R8:T8)</f>
        <v>102.39333333333333</v>
      </c>
      <c r="I17" s="2">
        <f t="shared" ref="I17:I22" si="5">AVERAGE(U8:W8)</f>
        <v>105.73200000000001</v>
      </c>
      <c r="J17" s="2">
        <f t="shared" ref="J17:J22" si="6">AVERAGE(X8:Z8)</f>
        <v>113.14966666666668</v>
      </c>
    </row>
    <row r="18" spans="1:10" x14ac:dyDescent="0.25">
      <c r="A18" s="3"/>
      <c r="B18" s="2" t="s">
        <v>9</v>
      </c>
      <c r="C18" s="2">
        <f t="shared" si="0"/>
        <v>0.58933333333333338</v>
      </c>
      <c r="D18" s="2">
        <f>AVERAGE(F9:H9)</f>
        <v>0.53500000000000003</v>
      </c>
      <c r="E18" s="7">
        <f t="shared" si="2"/>
        <v>5.6456666666666662</v>
      </c>
      <c r="F18" s="2">
        <f t="shared" si="3"/>
        <v>39.635333333333335</v>
      </c>
      <c r="G18" s="2">
        <f>AVERAGE(N9:Q9)</f>
        <v>70.247749999999996</v>
      </c>
      <c r="H18" s="2">
        <f t="shared" si="4"/>
        <v>105.09633333333333</v>
      </c>
      <c r="I18" s="2">
        <f t="shared" si="5"/>
        <v>104.91666666666667</v>
      </c>
      <c r="J18" s="2">
        <f t="shared" si="6"/>
        <v>111.83766666666668</v>
      </c>
    </row>
    <row r="19" spans="1:10" x14ac:dyDescent="0.25">
      <c r="A19" s="3"/>
      <c r="B19" s="2" t="s">
        <v>10</v>
      </c>
      <c r="C19" s="2">
        <f t="shared" si="0"/>
        <v>1.006</v>
      </c>
      <c r="D19" s="2">
        <f t="shared" si="1"/>
        <v>0.27533333333333337</v>
      </c>
      <c r="E19" s="7">
        <f t="shared" si="2"/>
        <v>10.001333333333333</v>
      </c>
      <c r="F19" s="2">
        <f t="shared" si="3"/>
        <v>39.305</v>
      </c>
      <c r="G19" s="2">
        <f>AVERAGE(O10:Q10)</f>
        <v>91.10533333333332</v>
      </c>
      <c r="H19" s="2">
        <f t="shared" si="4"/>
        <v>106.81533333333333</v>
      </c>
      <c r="I19" s="2">
        <f t="shared" si="5"/>
        <v>113.22933333333333</v>
      </c>
      <c r="J19" s="2">
        <f t="shared" si="6"/>
        <v>106.20800000000001</v>
      </c>
    </row>
    <row r="20" spans="1:10" x14ac:dyDescent="0.25">
      <c r="A20" s="3" t="s">
        <v>3</v>
      </c>
      <c r="B20" s="2" t="s">
        <v>8</v>
      </c>
      <c r="C20" s="2">
        <f t="shared" si="0"/>
        <v>0.84333333333333327</v>
      </c>
      <c r="D20" s="2">
        <f t="shared" si="1"/>
        <v>0.69166666666666676</v>
      </c>
      <c r="E20" s="7">
        <f t="shared" si="2"/>
        <v>0.90033333333333321</v>
      </c>
      <c r="F20" s="2">
        <f t="shared" si="3"/>
        <v>1.3883333333333334</v>
      </c>
      <c r="G20" s="2">
        <f>AVERAGE(O11:Q11)</f>
        <v>1.7673333333333332</v>
      </c>
      <c r="H20" s="2">
        <f t="shared" si="4"/>
        <v>1.5006666666666666</v>
      </c>
      <c r="I20" s="2">
        <f t="shared" si="5"/>
        <v>1.732</v>
      </c>
      <c r="J20" s="2">
        <f t="shared" si="6"/>
        <v>1.5993333333333333</v>
      </c>
    </row>
    <row r="21" spans="1:10" x14ac:dyDescent="0.25">
      <c r="A21" s="3"/>
      <c r="B21" s="2" t="s">
        <v>9</v>
      </c>
      <c r="C21" s="2">
        <f t="shared" si="0"/>
        <v>0.56900000000000006</v>
      </c>
      <c r="D21" s="2">
        <f t="shared" si="1"/>
        <v>8.933333333333332E-2</v>
      </c>
      <c r="E21" s="7">
        <f t="shared" si="2"/>
        <v>1.6130000000000002</v>
      </c>
      <c r="F21" s="2">
        <f t="shared" si="3"/>
        <v>3.3109999999999999</v>
      </c>
      <c r="G21" s="2">
        <f>AVERAGE(O12:Q12)</f>
        <v>0.97899999999999998</v>
      </c>
      <c r="H21" s="2">
        <f t="shared" si="4"/>
        <v>3.5236666666666672</v>
      </c>
      <c r="I21" s="2">
        <f t="shared" si="5"/>
        <v>3.0833333333333335</v>
      </c>
      <c r="J21" s="2">
        <f t="shared" si="6"/>
        <v>2.9260000000000002</v>
      </c>
    </row>
    <row r="22" spans="1:10" x14ac:dyDescent="0.25">
      <c r="A22" s="3"/>
      <c r="B22" s="2" t="s">
        <v>10</v>
      </c>
      <c r="C22" s="2">
        <f t="shared" si="0"/>
        <v>0.84299999999999997</v>
      </c>
      <c r="D22" s="2">
        <f t="shared" si="1"/>
        <v>0.20133333333333336</v>
      </c>
      <c r="E22" s="7">
        <f t="shared" si="2"/>
        <v>1.1763333333333332</v>
      </c>
      <c r="F22" s="2">
        <f t="shared" si="3"/>
        <v>0.997</v>
      </c>
      <c r="G22" s="2">
        <f>AVERAGE(O13:Q13)</f>
        <v>0.87700000000000011</v>
      </c>
      <c r="H22" s="2">
        <f t="shared" si="4"/>
        <v>0.48866666666666675</v>
      </c>
      <c r="I22" s="2">
        <f t="shared" si="5"/>
        <v>1.6493333333333335</v>
      </c>
      <c r="J22" s="2">
        <f t="shared" si="6"/>
        <v>1.7436666666666667</v>
      </c>
    </row>
    <row r="24" spans="1:10" x14ac:dyDescent="0.25">
      <c r="B24" t="s">
        <v>14</v>
      </c>
    </row>
    <row r="25" spans="1:10" x14ac:dyDescent="0.25">
      <c r="A25" s="9"/>
      <c r="B25" s="2" t="s">
        <v>0</v>
      </c>
      <c r="C25" s="5">
        <v>0</v>
      </c>
      <c r="D25" s="5">
        <v>3</v>
      </c>
      <c r="E25" s="5">
        <v>6</v>
      </c>
      <c r="F25" s="5">
        <v>9</v>
      </c>
      <c r="G25" s="5">
        <v>12</v>
      </c>
      <c r="H25" s="5">
        <v>15</v>
      </c>
      <c r="I25" s="5">
        <v>18</v>
      </c>
      <c r="J25" s="5">
        <v>21</v>
      </c>
    </row>
    <row r="26" spans="1:10" x14ac:dyDescent="0.25">
      <c r="A26" s="10"/>
      <c r="B26" s="2" t="s">
        <v>8</v>
      </c>
      <c r="C26" s="2">
        <f>((C17-C20)/124.421)*100</f>
        <v>4.3401033587577784E-2</v>
      </c>
      <c r="D26" s="2">
        <f t="shared" ref="D26:J27" si="7">((D17-D20)/124.421)*100</f>
        <v>0.29389465336773252</v>
      </c>
      <c r="E26" s="2">
        <f t="shared" si="7"/>
        <v>6.792529664070643</v>
      </c>
      <c r="F26" s="2">
        <f t="shared" si="7"/>
        <v>31.881006153837909</v>
      </c>
      <c r="G26" s="2">
        <f t="shared" si="7"/>
        <v>60.447995113365103</v>
      </c>
      <c r="H26" s="2">
        <f t="shared" si="7"/>
        <v>81.089741013708831</v>
      </c>
      <c r="I26" s="2">
        <f t="shared" si="7"/>
        <v>83.587175798297721</v>
      </c>
      <c r="J26" s="2">
        <f t="shared" si="7"/>
        <v>89.655551179731191</v>
      </c>
    </row>
    <row r="27" spans="1:10" x14ac:dyDescent="0.25">
      <c r="A27" s="10"/>
      <c r="B27" s="2" t="s">
        <v>9</v>
      </c>
      <c r="C27" s="2">
        <f>((C18-C21)/124.421)*100</f>
        <v>1.6342364499026138E-2</v>
      </c>
      <c r="D27" s="2">
        <f>((D18-D21)/124.421)*100</f>
        <v>0.35819248090488476</v>
      </c>
      <c r="E27" s="2">
        <f t="shared" si="7"/>
        <v>3.2411463231019408</v>
      </c>
      <c r="F27" s="2">
        <f t="shared" si="7"/>
        <v>29.194696500858647</v>
      </c>
      <c r="G27" s="2">
        <f t="shared" si="7"/>
        <v>55.672876765176291</v>
      </c>
      <c r="H27" s="2">
        <f t="shared" si="7"/>
        <v>81.63627254777461</v>
      </c>
      <c r="I27" s="2">
        <f t="shared" si="7"/>
        <v>81.845776302499857</v>
      </c>
      <c r="J27" s="2">
        <f t="shared" si="7"/>
        <v>87.53479450146412</v>
      </c>
    </row>
    <row r="28" spans="1:10" x14ac:dyDescent="0.25">
      <c r="A28" s="10"/>
      <c r="B28" s="2" t="s">
        <v>10</v>
      </c>
      <c r="C28" s="2">
        <f t="shared" ref="C28:J28" si="8">((C19-C22)/124.421)*100</f>
        <v>0.1310068236069474</v>
      </c>
      <c r="D28" s="2">
        <f t="shared" si="8"/>
        <v>5.9475490471865684E-2</v>
      </c>
      <c r="E28" s="2">
        <f t="shared" si="8"/>
        <v>7.0928541001920893</v>
      </c>
      <c r="F28" s="2">
        <f t="shared" si="8"/>
        <v>30.789014716165276</v>
      </c>
      <c r="G28" s="2">
        <f t="shared" si="8"/>
        <v>72.518572695391711</v>
      </c>
      <c r="H28" s="2">
        <f t="shared" si="8"/>
        <v>85.457170949169878</v>
      </c>
      <c r="I28" s="2">
        <f t="shared" si="8"/>
        <v>89.679394957442867</v>
      </c>
      <c r="J28" s="2">
        <f t="shared" si="8"/>
        <v>83.960371105627942</v>
      </c>
    </row>
    <row r="30" spans="1:10" x14ac:dyDescent="0.25">
      <c r="B30" t="s">
        <v>13</v>
      </c>
    </row>
    <row r="31" spans="1:10" x14ac:dyDescent="0.25">
      <c r="A31" s="9"/>
      <c r="B31" s="2" t="s">
        <v>0</v>
      </c>
      <c r="C31" s="5">
        <v>0</v>
      </c>
      <c r="D31" s="5">
        <v>3</v>
      </c>
      <c r="E31" s="5">
        <v>6</v>
      </c>
      <c r="F31" s="5">
        <v>9</v>
      </c>
      <c r="G31" s="5">
        <v>12</v>
      </c>
      <c r="H31" s="5">
        <v>15</v>
      </c>
      <c r="I31" s="5">
        <v>18</v>
      </c>
      <c r="J31" s="5">
        <v>21</v>
      </c>
    </row>
    <row r="32" spans="1:10" x14ac:dyDescent="0.25">
      <c r="A32" s="9"/>
      <c r="B32" s="2" t="s">
        <v>13</v>
      </c>
      <c r="C32" s="2">
        <f>AVERAGE(C26:C28)</f>
        <v>6.3583407231183775E-2</v>
      </c>
      <c r="D32" s="2">
        <f t="shared" ref="D32:J32" si="9">AVERAGE(D26:D28)</f>
        <v>0.23718754158149435</v>
      </c>
      <c r="E32" s="2">
        <f t="shared" si="9"/>
        <v>5.7088433624548918</v>
      </c>
      <c r="F32" s="2">
        <f t="shared" si="9"/>
        <v>30.621572456953942</v>
      </c>
      <c r="G32" s="2">
        <f t="shared" si="9"/>
        <v>62.879814857977699</v>
      </c>
      <c r="H32" s="2">
        <f t="shared" si="9"/>
        <v>82.727728170217787</v>
      </c>
      <c r="I32" s="2">
        <f t="shared" si="9"/>
        <v>85.037449019413486</v>
      </c>
      <c r="J32" s="2">
        <f t="shared" si="9"/>
        <v>87.050238928941084</v>
      </c>
    </row>
    <row r="33" spans="1:10" x14ac:dyDescent="0.25">
      <c r="A33" s="9"/>
      <c r="B33" s="2" t="s">
        <v>15</v>
      </c>
      <c r="C33" s="2">
        <f>STDEV(C26:C28)</f>
        <v>5.9937306412998138E-2</v>
      </c>
      <c r="D33" s="2">
        <f t="shared" ref="D33:J33" si="10">STDEV(D26:D28)</f>
        <v>0.15722510133147552</v>
      </c>
      <c r="E33" s="2">
        <f t="shared" si="10"/>
        <v>2.1423573932134667</v>
      </c>
      <c r="F33" s="2">
        <f t="shared" si="10"/>
        <v>1.3509598700737695</v>
      </c>
      <c r="G33" s="2">
        <f t="shared" si="10"/>
        <v>8.6821471017274519</v>
      </c>
      <c r="H33" s="2">
        <f t="shared" si="10"/>
        <v>2.3795099478910391</v>
      </c>
      <c r="I33" s="2">
        <f t="shared" si="10"/>
        <v>4.1132547477249561</v>
      </c>
      <c r="J33" s="2">
        <f t="shared" si="10"/>
        <v>2.878344071903673</v>
      </c>
    </row>
    <row r="34" spans="1:10" x14ac:dyDescent="0.25">
      <c r="A34" s="9"/>
      <c r="B34" s="2" t="s">
        <v>16</v>
      </c>
      <c r="C34" s="2">
        <f>_xlfn.T.TEST(C26:C28,D26:D28,1,1)</f>
        <v>0.15019378604808331</v>
      </c>
      <c r="D34" s="2">
        <f t="shared" ref="D34:J34" si="11">_xlfn.T.TEST(D26:D28,E26:E28,1,1)</f>
        <v>2.6169358755156635E-2</v>
      </c>
      <c r="E34" s="2">
        <f t="shared" si="11"/>
        <v>3.4796201875213602E-4</v>
      </c>
      <c r="F34" s="2">
        <f t="shared" si="11"/>
        <v>1.0603404112860336E-2</v>
      </c>
      <c r="G34" s="2">
        <f t="shared" si="11"/>
        <v>1.7211839008534381E-2</v>
      </c>
      <c r="H34" s="2">
        <f t="shared" si="11"/>
        <v>9.2612872655953637E-2</v>
      </c>
      <c r="I34" s="2">
        <f t="shared" si="11"/>
        <v>0.32731776889583686</v>
      </c>
      <c r="J34" s="2" t="e">
        <f t="shared" si="11"/>
        <v>#DIV/0!</v>
      </c>
    </row>
    <row r="35" spans="1:10" x14ac:dyDescent="0.25">
      <c r="A35" s="9"/>
      <c r="B35" s="2" t="s">
        <v>18</v>
      </c>
      <c r="C35" s="2" t="s">
        <v>17</v>
      </c>
      <c r="D35" s="2" t="s">
        <v>17</v>
      </c>
      <c r="E35" s="2" t="s">
        <v>17</v>
      </c>
      <c r="F35" s="2" t="s">
        <v>17</v>
      </c>
      <c r="G35" s="2" t="s">
        <v>17</v>
      </c>
      <c r="H35" s="2"/>
      <c r="I35" s="2"/>
      <c r="J35" s="2"/>
    </row>
  </sheetData>
  <mergeCells count="13">
    <mergeCell ref="R6:T6"/>
    <mergeCell ref="U6:W6"/>
    <mergeCell ref="X6:Z6"/>
    <mergeCell ref="A20:A22"/>
    <mergeCell ref="A26:A28"/>
    <mergeCell ref="A11:A13"/>
    <mergeCell ref="A8:A10"/>
    <mergeCell ref="A17:A19"/>
    <mergeCell ref="C6:E6"/>
    <mergeCell ref="F6:H6"/>
    <mergeCell ref="I6:K6"/>
    <mergeCell ref="L6:N6"/>
    <mergeCell ref="O6:Q6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16"/>
  <sheetViews>
    <sheetView topLeftCell="A15" workbookViewId="0">
      <selection activeCell="K15" sqref="K15"/>
    </sheetView>
  </sheetViews>
  <sheetFormatPr defaultRowHeight="15" x14ac:dyDescent="0.25"/>
  <cols>
    <col min="2" max="2" width="17.85546875" customWidth="1"/>
  </cols>
  <sheetData>
    <row r="7" spans="1:10" x14ac:dyDescent="0.25">
      <c r="B7" t="s">
        <v>0</v>
      </c>
      <c r="C7">
        <v>0</v>
      </c>
      <c r="D7">
        <v>3</v>
      </c>
      <c r="E7">
        <v>6</v>
      </c>
      <c r="F7">
        <v>9</v>
      </c>
      <c r="G7">
        <v>12</v>
      </c>
      <c r="H7">
        <v>15</v>
      </c>
      <c r="I7">
        <v>18</v>
      </c>
      <c r="J7">
        <v>21</v>
      </c>
    </row>
    <row r="8" spans="1:10" x14ac:dyDescent="0.25">
      <c r="A8" t="s">
        <v>21</v>
      </c>
      <c r="B8" t="s">
        <v>8</v>
      </c>
      <c r="C8">
        <v>4.3401033587577784E-2</v>
      </c>
      <c r="D8">
        <v>0.29389465336773252</v>
      </c>
      <c r="E8">
        <v>6.792529664070643</v>
      </c>
      <c r="F8">
        <v>31.881006153837909</v>
      </c>
      <c r="G8">
        <v>60.447995113365103</v>
      </c>
      <c r="H8">
        <v>81.089741013708831</v>
      </c>
      <c r="I8">
        <v>83.587175798297721</v>
      </c>
      <c r="J8">
        <v>89.655551179731191</v>
      </c>
    </row>
    <row r="9" spans="1:10" x14ac:dyDescent="0.25">
      <c r="B9" t="s">
        <v>9</v>
      </c>
      <c r="C9">
        <v>1.6342364499026138E-2</v>
      </c>
      <c r="D9">
        <v>0.35819248090488476</v>
      </c>
      <c r="E9">
        <v>3.2411463231019408</v>
      </c>
      <c r="F9">
        <v>29.194696500858647</v>
      </c>
      <c r="G9">
        <v>55.672876765176291</v>
      </c>
      <c r="H9">
        <v>81.63627254777461</v>
      </c>
      <c r="I9">
        <v>81.845776302499857</v>
      </c>
      <c r="J9">
        <v>87.53479450146412</v>
      </c>
    </row>
    <row r="10" spans="1:10" x14ac:dyDescent="0.25">
      <c r="B10" t="s">
        <v>10</v>
      </c>
      <c r="C10">
        <v>0.1310068236069474</v>
      </c>
      <c r="D10">
        <v>5.9475490471865684E-2</v>
      </c>
      <c r="E10">
        <v>7.0928541001920893</v>
      </c>
      <c r="F10">
        <v>30.789014716165276</v>
      </c>
      <c r="G10">
        <v>72.518572695391711</v>
      </c>
      <c r="H10">
        <v>85.457170949169878</v>
      </c>
      <c r="I10">
        <v>89.679394957442867</v>
      </c>
      <c r="J10">
        <v>83.960371105627942</v>
      </c>
    </row>
    <row r="11" spans="1:10" x14ac:dyDescent="0.25">
      <c r="A11" t="s">
        <v>22</v>
      </c>
      <c r="B11" t="s">
        <v>8</v>
      </c>
      <c r="C11">
        <v>-0.11412864387844504</v>
      </c>
      <c r="D11">
        <v>0.66762577592742911</v>
      </c>
      <c r="E11">
        <v>6.54739419658525</v>
      </c>
      <c r="F11">
        <v>14.285637740681501</v>
      </c>
      <c r="G11">
        <v>28.184148978066396</v>
      </c>
      <c r="H11">
        <v>36.706022295271694</v>
      </c>
      <c r="I11">
        <v>51.816011766502449</v>
      </c>
      <c r="J11">
        <v>73.099128496529246</v>
      </c>
    </row>
    <row r="12" spans="1:10" x14ac:dyDescent="0.25">
      <c r="B12" t="s">
        <v>9</v>
      </c>
      <c r="C12">
        <v>2.0628886334836342E-2</v>
      </c>
      <c r="D12">
        <v>0.50768492992876324</v>
      </c>
      <c r="E12">
        <v>7.5089146258804114</v>
      </c>
      <c r="F12">
        <v>17.946327388463363</v>
      </c>
      <c r="G12">
        <v>31.208892925363614</v>
      </c>
      <c r="H12">
        <v>46.713711243814679</v>
      </c>
      <c r="I12">
        <v>58.252492210586091</v>
      </c>
      <c r="J12">
        <v>83.14968266343034</v>
      </c>
    </row>
    <row r="13" spans="1:10" x14ac:dyDescent="0.25">
      <c r="B13" t="s">
        <v>10</v>
      </c>
      <c r="C13">
        <v>-0.14413429672911601</v>
      </c>
      <c r="D13">
        <v>0.68289650996750284</v>
      </c>
      <c r="E13">
        <v>7.2455614405928266</v>
      </c>
      <c r="F13">
        <v>15.61392369455317</v>
      </c>
      <c r="G13">
        <v>26.897388704479148</v>
      </c>
      <c r="H13">
        <v>47.226486418423477</v>
      </c>
      <c r="I13">
        <v>55.834625987574441</v>
      </c>
      <c r="J13">
        <v>68.826805764300218</v>
      </c>
    </row>
    <row r="15" spans="1:10" x14ac:dyDescent="0.25">
      <c r="B15" t="s">
        <v>19</v>
      </c>
      <c r="C15">
        <f>_xlfn.T.TEST(C8:C10,C11:C13,1,1)</f>
        <v>0.10998547569075484</v>
      </c>
      <c r="D15">
        <f t="shared" ref="D15:I15" si="0">_xlfn.T.TEST(D8:D10,D11:D13,1,1)</f>
        <v>5.3943524534642684E-2</v>
      </c>
      <c r="E15">
        <f t="shared" si="0"/>
        <v>0.21822124579832208</v>
      </c>
      <c r="F15">
        <f t="shared" si="0"/>
        <v>7.7583609812434378E-3</v>
      </c>
      <c r="G15">
        <f t="shared" si="0"/>
        <v>1.5628381886785163E-2</v>
      </c>
      <c r="H15">
        <f t="shared" si="0"/>
        <v>2.4843933885435173E-3</v>
      </c>
      <c r="I15">
        <f t="shared" si="0"/>
        <v>5.4470068432270402E-3</v>
      </c>
      <c r="J15">
        <f>_xlfn.T.TEST(J8:J10,J11:J13,1,1)</f>
        <v>4.4353368740063459E-2</v>
      </c>
    </row>
    <row r="16" spans="1:10" x14ac:dyDescent="0.25">
      <c r="B16" t="s">
        <v>20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DPSC-OG</vt:lpstr>
      <vt:lpstr>DPSC-ED</vt:lpstr>
      <vt:lpstr>ED vs 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Akmal binti Mohamed Rozali</dc:creator>
  <cp:lastModifiedBy>A455LJ</cp:lastModifiedBy>
  <dcterms:created xsi:type="dcterms:W3CDTF">2014-12-31T11:29:17Z</dcterms:created>
  <dcterms:modified xsi:type="dcterms:W3CDTF">2016-12-13T23:48:25Z</dcterms:modified>
</cp:coreProperties>
</file>