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35" windowHeight="8565"/>
  </bookViews>
  <sheets>
    <sheet name="individual data" sheetId="1" r:id="rId1"/>
    <sheet name="species mean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" i="2"/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" i="2"/>
  <c r="J124" i="1" l="1"/>
  <c r="I46" i="2"/>
  <c r="I164" i="1"/>
  <c r="I124" i="1"/>
  <c r="J162" i="1"/>
  <c r="I162" i="1"/>
  <c r="J156" i="1"/>
  <c r="I156" i="1"/>
  <c r="J144" i="1"/>
  <c r="I144" i="1"/>
  <c r="J130" i="1"/>
  <c r="I130" i="1"/>
  <c r="J121" i="1"/>
  <c r="I121" i="1"/>
  <c r="J118" i="1"/>
  <c r="I118" i="1"/>
  <c r="J114" i="1"/>
  <c r="I114" i="1"/>
  <c r="J112" i="1"/>
  <c r="I112" i="1"/>
  <c r="J105" i="1"/>
  <c r="I105" i="1"/>
  <c r="J98" i="1"/>
  <c r="I98" i="1"/>
  <c r="J90" i="1"/>
  <c r="I90" i="1"/>
  <c r="J87" i="1"/>
  <c r="I87" i="1"/>
  <c r="J67" i="1"/>
  <c r="I67" i="1"/>
  <c r="J65" i="1"/>
  <c r="I65" i="1"/>
  <c r="J55" i="1"/>
  <c r="I55" i="1"/>
  <c r="J52" i="1"/>
  <c r="I52" i="1"/>
  <c r="J50" i="1"/>
  <c r="I50" i="1"/>
  <c r="J40" i="1"/>
  <c r="I40" i="1"/>
  <c r="J37" i="1"/>
  <c r="I37" i="1"/>
  <c r="J35" i="1"/>
  <c r="I35" i="1"/>
  <c r="J31" i="1"/>
  <c r="I31" i="1"/>
  <c r="J19" i="1"/>
  <c r="I19" i="1"/>
  <c r="J17" i="1"/>
  <c r="I17" i="1"/>
  <c r="J6" i="1"/>
  <c r="I6" i="1"/>
  <c r="I3" i="1"/>
  <c r="J3" i="1"/>
  <c r="I7" i="1"/>
  <c r="J7" i="1"/>
  <c r="I8" i="1"/>
  <c r="J8" i="1"/>
  <c r="I9" i="1"/>
  <c r="J9" i="1"/>
  <c r="I32" i="1"/>
  <c r="J32" i="1"/>
  <c r="I33" i="1"/>
  <c r="J33" i="1"/>
  <c r="I38" i="1"/>
  <c r="J38" i="1"/>
  <c r="I53" i="1"/>
  <c r="J53" i="1"/>
  <c r="I88" i="1"/>
  <c r="J88" i="1"/>
  <c r="I115" i="1"/>
  <c r="J115" i="1"/>
  <c r="I125" i="1"/>
  <c r="J125" i="1"/>
  <c r="I126" i="1"/>
  <c r="J126" i="1"/>
  <c r="I127" i="1"/>
  <c r="J127" i="1"/>
  <c r="I145" i="1"/>
  <c r="J145" i="1"/>
  <c r="I157" i="1"/>
  <c r="J157" i="1"/>
  <c r="J2" i="1"/>
  <c r="I2" i="1"/>
</calcChain>
</file>

<file path=xl/sharedStrings.xml><?xml version="1.0" encoding="utf-8"?>
<sst xmlns="http://schemas.openxmlformats.org/spreadsheetml/2006/main" count="1095" uniqueCount="309">
  <si>
    <t>Arboreal</t>
  </si>
  <si>
    <t>Semiarboreal</t>
  </si>
  <si>
    <t>Terrestrial</t>
  </si>
  <si>
    <t>Dactylopsila</t>
  </si>
  <si>
    <t>trivigata</t>
  </si>
  <si>
    <t>M9851</t>
  </si>
  <si>
    <t>Dendrolagus</t>
  </si>
  <si>
    <t>bennettianus</t>
  </si>
  <si>
    <t>M01</t>
  </si>
  <si>
    <t>lumholtzi</t>
  </si>
  <si>
    <t>C7111</t>
  </si>
  <si>
    <t>C7127</t>
  </si>
  <si>
    <t>M21009</t>
  </si>
  <si>
    <t>matschiei</t>
  </si>
  <si>
    <t>M21013</t>
  </si>
  <si>
    <t>Didelphys</t>
  </si>
  <si>
    <t>californica</t>
  </si>
  <si>
    <t>HM559</t>
  </si>
  <si>
    <t>Gymnobelideus</t>
  </si>
  <si>
    <t>leadbeateri</t>
  </si>
  <si>
    <t>M24887</t>
  </si>
  <si>
    <t>Petauroides</t>
  </si>
  <si>
    <t>volans</t>
  </si>
  <si>
    <t>C10235</t>
  </si>
  <si>
    <t>C25803</t>
  </si>
  <si>
    <t>C25811</t>
  </si>
  <si>
    <t>C25812</t>
  </si>
  <si>
    <t>C25814</t>
  </si>
  <si>
    <t>C26150</t>
  </si>
  <si>
    <t>C27723</t>
  </si>
  <si>
    <t>M002</t>
  </si>
  <si>
    <t>Petaurus</t>
  </si>
  <si>
    <t>australis</t>
  </si>
  <si>
    <t>M35441</t>
  </si>
  <si>
    <t>M37956</t>
  </si>
  <si>
    <t>norfolcensis</t>
  </si>
  <si>
    <t>M10373</t>
  </si>
  <si>
    <t>M31834</t>
  </si>
  <si>
    <t>M32998</t>
  </si>
  <si>
    <t>M35571</t>
  </si>
  <si>
    <t>M35572</t>
  </si>
  <si>
    <t>M35574</t>
  </si>
  <si>
    <t>M35704</t>
  </si>
  <si>
    <t>M35705</t>
  </si>
  <si>
    <t>M43627</t>
  </si>
  <si>
    <t>M47786</t>
  </si>
  <si>
    <t>M9691</t>
  </si>
  <si>
    <t>Phalanger</t>
  </si>
  <si>
    <t>maculatus</t>
  </si>
  <si>
    <t>M13423</t>
  </si>
  <si>
    <t>carmelitae</t>
  </si>
  <si>
    <t>M30726</t>
  </si>
  <si>
    <t>intercastellanus</t>
  </si>
  <si>
    <t>S1892</t>
  </si>
  <si>
    <t>S1893</t>
  </si>
  <si>
    <t>orientalis</t>
  </si>
  <si>
    <t>A11250</t>
  </si>
  <si>
    <t>M17206</t>
  </si>
  <si>
    <t>sericeus</t>
  </si>
  <si>
    <t>M30752</t>
  </si>
  <si>
    <t>Phascogale</t>
  </si>
  <si>
    <t>tapoatafa</t>
  </si>
  <si>
    <t>M17983</t>
  </si>
  <si>
    <t>M7522</t>
  </si>
  <si>
    <t>Phascolarctos</t>
  </si>
  <si>
    <t>cinerus</t>
  </si>
  <si>
    <t>C22285</t>
  </si>
  <si>
    <t>C26355</t>
  </si>
  <si>
    <t>C28651</t>
  </si>
  <si>
    <t>C28652</t>
  </si>
  <si>
    <t>C28655</t>
  </si>
  <si>
    <t>C28659</t>
  </si>
  <si>
    <t>C37640</t>
  </si>
  <si>
    <t>C6755</t>
  </si>
  <si>
    <t>Pseudocheirus</t>
  </si>
  <si>
    <t>occidentalis</t>
  </si>
  <si>
    <t>M6783</t>
  </si>
  <si>
    <t>peregrinus</t>
  </si>
  <si>
    <t>M9870</t>
  </si>
  <si>
    <t>Trichosurus</t>
  </si>
  <si>
    <t>caninus</t>
  </si>
  <si>
    <t>M33832</t>
  </si>
  <si>
    <t>M35762</t>
  </si>
  <si>
    <t>vulpeculafuliginosus</t>
  </si>
  <si>
    <t>C10746</t>
  </si>
  <si>
    <t>C3208</t>
  </si>
  <si>
    <t>R3031</t>
  </si>
  <si>
    <t>R3037</t>
  </si>
  <si>
    <t>R7371</t>
  </si>
  <si>
    <t>vulpeculakerr</t>
  </si>
  <si>
    <t>M6069</t>
  </si>
  <si>
    <t>vulpeculavulpecula</t>
  </si>
  <si>
    <t>M6595</t>
  </si>
  <si>
    <t>M6637</t>
  </si>
  <si>
    <t>M6646</t>
  </si>
  <si>
    <t>M6658</t>
  </si>
  <si>
    <t>Dasyurus</t>
  </si>
  <si>
    <t>albopunctatus</t>
  </si>
  <si>
    <t>M23576</t>
  </si>
  <si>
    <t>M23604</t>
  </si>
  <si>
    <t>A6379</t>
  </si>
  <si>
    <t>B5449</t>
  </si>
  <si>
    <t>C14717</t>
  </si>
  <si>
    <t>C17696</t>
  </si>
  <si>
    <t>C17727</t>
  </si>
  <si>
    <t>C25985</t>
  </si>
  <si>
    <t>C26657</t>
  </si>
  <si>
    <t>C35613</t>
  </si>
  <si>
    <t>C5778</t>
  </si>
  <si>
    <t>C6108</t>
  </si>
  <si>
    <t>M11137</t>
  </si>
  <si>
    <t>M725</t>
  </si>
  <si>
    <t>M9798</t>
  </si>
  <si>
    <t>S1146</t>
  </si>
  <si>
    <t>S1560</t>
  </si>
  <si>
    <t>S1787</t>
  </si>
  <si>
    <t>S497</t>
  </si>
  <si>
    <t>S498</t>
  </si>
  <si>
    <t>S879</t>
  </si>
  <si>
    <t>Dasycercus</t>
  </si>
  <si>
    <t>cristicuda</t>
  </si>
  <si>
    <t>M3706</t>
  </si>
  <si>
    <t>Dasyuroides</t>
  </si>
  <si>
    <t>byrnei</t>
  </si>
  <si>
    <t>M7519</t>
  </si>
  <si>
    <t>M18284</t>
  </si>
  <si>
    <t>geoffroii</t>
  </si>
  <si>
    <t>M6797</t>
  </si>
  <si>
    <t>M6735</t>
  </si>
  <si>
    <t>M6946</t>
  </si>
  <si>
    <t>M19366</t>
  </si>
  <si>
    <t>M6941</t>
  </si>
  <si>
    <t>M6922</t>
  </si>
  <si>
    <t>M3491</t>
  </si>
  <si>
    <t>M6582</t>
  </si>
  <si>
    <t>hallacatus</t>
  </si>
  <si>
    <t>M3651</t>
  </si>
  <si>
    <t>M6966</t>
  </si>
  <si>
    <t>M22480</t>
  </si>
  <si>
    <t>M7863</t>
  </si>
  <si>
    <t>C26501</t>
  </si>
  <si>
    <t>C684</t>
  </si>
  <si>
    <t>M24653</t>
  </si>
  <si>
    <t>viverrinus</t>
  </si>
  <si>
    <t>R2368</t>
  </si>
  <si>
    <t>C31527</t>
  </si>
  <si>
    <t>C17714</t>
  </si>
  <si>
    <t>C6080</t>
  </si>
  <si>
    <t>M2086</t>
  </si>
  <si>
    <t>M7222</t>
  </si>
  <si>
    <t>M1698</t>
  </si>
  <si>
    <t>Echymipera</t>
  </si>
  <si>
    <t>kalubu</t>
  </si>
  <si>
    <t>M24591</t>
  </si>
  <si>
    <t>M24590</t>
  </si>
  <si>
    <t>Isoodon</t>
  </si>
  <si>
    <t>auratusbarrowensis</t>
  </si>
  <si>
    <t>M19076</t>
  </si>
  <si>
    <t>macrourus</t>
  </si>
  <si>
    <t>M15824</t>
  </si>
  <si>
    <t>M22082</t>
  </si>
  <si>
    <t>M19872</t>
  </si>
  <si>
    <t>obesulus</t>
  </si>
  <si>
    <t>M11135</t>
  </si>
  <si>
    <t>M6929</t>
  </si>
  <si>
    <t>M6560</t>
  </si>
  <si>
    <t>Lasiorhinus</t>
  </si>
  <si>
    <t>C22355</t>
  </si>
  <si>
    <t>C22340</t>
  </si>
  <si>
    <t>C6708</t>
  </si>
  <si>
    <t>Macrotis</t>
  </si>
  <si>
    <t>lagotis</t>
  </si>
  <si>
    <t>M14370</t>
  </si>
  <si>
    <t>Microperorycytes</t>
  </si>
  <si>
    <t>longicauda</t>
  </si>
  <si>
    <t>M37996</t>
  </si>
  <si>
    <t>Myrmecobius</t>
  </si>
  <si>
    <t>fasciatus</t>
  </si>
  <si>
    <t>M40551</t>
  </si>
  <si>
    <t>Perameles</t>
  </si>
  <si>
    <t>gunnii</t>
  </si>
  <si>
    <t>C8188</t>
  </si>
  <si>
    <t>C21584</t>
  </si>
  <si>
    <t>C32881</t>
  </si>
  <si>
    <t>nasuta</t>
  </si>
  <si>
    <t>C35943</t>
  </si>
  <si>
    <t>C18497</t>
  </si>
  <si>
    <t>C26608</t>
  </si>
  <si>
    <t>C7772</t>
  </si>
  <si>
    <t>M8994</t>
  </si>
  <si>
    <t>S1073</t>
  </si>
  <si>
    <t>S1074</t>
  </si>
  <si>
    <t>M11238</t>
  </si>
  <si>
    <t>M32983</t>
  </si>
  <si>
    <t>S1065</t>
  </si>
  <si>
    <t>M35409</t>
  </si>
  <si>
    <t>M33610</t>
  </si>
  <si>
    <t>M35408</t>
  </si>
  <si>
    <t>S1072</t>
  </si>
  <si>
    <t>gymnotis</t>
  </si>
  <si>
    <t>M21907</t>
  </si>
  <si>
    <t>Sarcophilus</t>
  </si>
  <si>
    <t>harrisii</t>
  </si>
  <si>
    <t>C6233</t>
  </si>
  <si>
    <t>R8192</t>
  </si>
  <si>
    <t>C6256</t>
  </si>
  <si>
    <t>C6245</t>
  </si>
  <si>
    <t>R2993</t>
  </si>
  <si>
    <t>R1552</t>
  </si>
  <si>
    <t>M17183</t>
  </si>
  <si>
    <t>M16593</t>
  </si>
  <si>
    <t>M16592</t>
  </si>
  <si>
    <t>M8336</t>
  </si>
  <si>
    <t>Thylocinus</t>
  </si>
  <si>
    <t>cynocephalus</t>
  </si>
  <si>
    <t>M1959</t>
  </si>
  <si>
    <t>latifrons</t>
  </si>
  <si>
    <t>M6913</t>
  </si>
  <si>
    <t>Vombatus</t>
  </si>
  <si>
    <t>ursinus</t>
  </si>
  <si>
    <t>M55232</t>
  </si>
  <si>
    <t>C6652</t>
  </si>
  <si>
    <t>C9479</t>
  </si>
  <si>
    <t>C9480</t>
  </si>
  <si>
    <t>Loco</t>
  </si>
  <si>
    <t>Locomotion</t>
  </si>
  <si>
    <t>Genus</t>
  </si>
  <si>
    <t>Species</t>
  </si>
  <si>
    <t>Museum</t>
  </si>
  <si>
    <t>Chord</t>
  </si>
  <si>
    <t>Curvature</t>
  </si>
  <si>
    <t>n</t>
  </si>
  <si>
    <t>Ulnar data means for 41 marsupial species</t>
  </si>
  <si>
    <t>Didelphys californica</t>
  </si>
  <si>
    <t>Thylocinus cynocephalus</t>
  </si>
  <si>
    <t>Phascogale tapoatafa</t>
  </si>
  <si>
    <t>Dasyuroides byrnei</t>
  </si>
  <si>
    <t>Dasycercus cristicuda</t>
  </si>
  <si>
    <t>Dasyurus hallacatus</t>
  </si>
  <si>
    <t>Dasyurus viverrinus</t>
  </si>
  <si>
    <t>Dasyurus geoffroii</t>
  </si>
  <si>
    <t>Dasyurus albopunctatus</t>
  </si>
  <si>
    <t>Dasyurus maculatus</t>
  </si>
  <si>
    <t>Sarcophilus harrisii</t>
  </si>
  <si>
    <t>Myrmecobius fasciatus</t>
  </si>
  <si>
    <t>Microperorycytes longicauda</t>
  </si>
  <si>
    <t>Perameles nasuta</t>
  </si>
  <si>
    <t xml:space="preserve">Perameles gunnii </t>
  </si>
  <si>
    <t>Echymipera kalubu</t>
  </si>
  <si>
    <t>Isoodon macrourus</t>
  </si>
  <si>
    <t>Isoodon obesulus fusciventer</t>
  </si>
  <si>
    <t xml:space="preserve">Isoodon auratus barrowensis </t>
  </si>
  <si>
    <t>Macrotis lagotis</t>
  </si>
  <si>
    <t xml:space="preserve">Phascolarctos cinerus </t>
  </si>
  <si>
    <t>Vombatus ursinus</t>
  </si>
  <si>
    <t>Lasiorhinus latifrons</t>
  </si>
  <si>
    <t>Trichosurus vulpecula</t>
  </si>
  <si>
    <t>Trichosurus caninus</t>
  </si>
  <si>
    <t>Phalanger orientalis</t>
  </si>
  <si>
    <t>Phalanger carmelitae</t>
  </si>
  <si>
    <t>Phalanger sericeus</t>
  </si>
  <si>
    <t>Phalanger intercastellanus</t>
  </si>
  <si>
    <t>Phalanger maculatus</t>
  </si>
  <si>
    <t>Phalanger gymnotis</t>
  </si>
  <si>
    <t>Gymnobelideus leadbeateri</t>
  </si>
  <si>
    <t>Petaurus norfolcensis</t>
  </si>
  <si>
    <t>Petaurus australis</t>
  </si>
  <si>
    <t>Petauroides volans</t>
  </si>
  <si>
    <t xml:space="preserve">Pseudocheirus peregrinus </t>
  </si>
  <si>
    <t xml:space="preserve">Dactylopsila trivigata </t>
  </si>
  <si>
    <t>Pseudocheirus occidentalis</t>
  </si>
  <si>
    <t>Dendrolagus lumholtzi</t>
  </si>
  <si>
    <t>Dendrolagus bennettianus</t>
  </si>
  <si>
    <t xml:space="preserve">Dendrolagus matschiei </t>
  </si>
  <si>
    <t>body mass</t>
  </si>
  <si>
    <t>min</t>
  </si>
  <si>
    <t>max</t>
  </si>
  <si>
    <t>mean</t>
  </si>
  <si>
    <t>magalura</t>
  </si>
  <si>
    <t>Didelphis</t>
  </si>
  <si>
    <t>Myrecobius</t>
  </si>
  <si>
    <t>Dactylopsila megalura</t>
  </si>
  <si>
    <t>genus</t>
  </si>
  <si>
    <t>Corrected as in table 1</t>
  </si>
  <si>
    <t>mimicus</t>
  </si>
  <si>
    <t>virginiana</t>
  </si>
  <si>
    <t>Peroryctes</t>
  </si>
  <si>
    <t>vulpecula</t>
  </si>
  <si>
    <t>auratus</t>
  </si>
  <si>
    <t>Curvature is the largest deviation from the chord (subtense) divided by the chord</t>
  </si>
  <si>
    <t>These species names are those used as labels in the morphologika files</t>
  </si>
  <si>
    <t>Updated species names as show in table 1 are shown in the species means sheet</t>
  </si>
  <si>
    <t>Chord is the length in mm of the measured curve</t>
  </si>
  <si>
    <t>negative curvature is cranially curved (ulna have positive and negative curves)</t>
  </si>
  <si>
    <t>mean curve</t>
  </si>
  <si>
    <t>abs curve</t>
  </si>
  <si>
    <t>Key to museums</t>
  </si>
  <si>
    <t>WAM</t>
  </si>
  <si>
    <t>Western Australian Museum</t>
  </si>
  <si>
    <t>MV</t>
  </si>
  <si>
    <t>Museum Victoria</t>
  </si>
  <si>
    <t>AM</t>
  </si>
  <si>
    <t>Australian Museum</t>
  </si>
  <si>
    <t>SAM</t>
  </si>
  <si>
    <t>South Australian Museum</t>
  </si>
  <si>
    <t>US</t>
  </si>
  <si>
    <t>University of Sydney</t>
  </si>
  <si>
    <t>mus #</t>
  </si>
  <si>
    <t>M21025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</si>
</sst>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topLeftCell="E1" workbookViewId="0">
      <selection activeCell="M10" sqref="M10:M14"/>
    </sheetView>
  </sheetViews>
  <sheetFormatPr defaultRowHeight="15" x14ac:dyDescent="0.25"/>
  <cols>
    <col min="2" max="2" width="12.85546875" bestFit="1" customWidth="1"/>
    <col min="3" max="3" width="16.5703125" bestFit="1" customWidth="1"/>
    <col min="4" max="4" width="19.5703125" bestFit="1" customWidth="1"/>
    <col min="5" max="5" width="19.5703125" customWidth="1"/>
  </cols>
  <sheetData>
    <row r="1" spans="1:14" x14ac:dyDescent="0.25">
      <c r="A1" t="s">
        <v>224</v>
      </c>
      <c r="B1" t="s">
        <v>225</v>
      </c>
      <c r="C1" t="s">
        <v>226</v>
      </c>
      <c r="D1" t="s">
        <v>227</v>
      </c>
      <c r="E1" t="s">
        <v>228</v>
      </c>
      <c r="F1" t="s">
        <v>307</v>
      </c>
      <c r="G1" t="s">
        <v>229</v>
      </c>
      <c r="H1" t="s">
        <v>230</v>
      </c>
      <c r="I1" t="s">
        <v>231</v>
      </c>
      <c r="J1" t="s">
        <v>294</v>
      </c>
      <c r="L1" t="s">
        <v>292</v>
      </c>
    </row>
    <row r="2" spans="1:14" x14ac:dyDescent="0.25">
      <c r="A2">
        <v>1</v>
      </c>
      <c r="B2" t="s">
        <v>0</v>
      </c>
      <c r="C2" t="s">
        <v>3</v>
      </c>
      <c r="D2" t="s">
        <v>4</v>
      </c>
      <c r="E2" t="s">
        <v>301</v>
      </c>
      <c r="F2" t="s">
        <v>5</v>
      </c>
      <c r="G2">
        <v>38.36</v>
      </c>
      <c r="H2">
        <v>-2.2132796999999999E-2</v>
      </c>
      <c r="I2">
        <f>COUNT(H2)</f>
        <v>1</v>
      </c>
      <c r="J2">
        <f>AVERAGE(H2)</f>
        <v>-2.2132796999999999E-2</v>
      </c>
      <c r="L2" t="s">
        <v>289</v>
      </c>
    </row>
    <row r="3" spans="1:14" x14ac:dyDescent="0.25">
      <c r="A3">
        <v>1</v>
      </c>
      <c r="B3" t="s">
        <v>0</v>
      </c>
      <c r="C3" t="s">
        <v>6</v>
      </c>
      <c r="D3" t="s">
        <v>7</v>
      </c>
      <c r="E3" t="s">
        <v>301</v>
      </c>
      <c r="F3" t="s">
        <v>8</v>
      </c>
      <c r="G3">
        <v>50</v>
      </c>
      <c r="H3">
        <v>-3.5904255000000003E-2</v>
      </c>
      <c r="I3">
        <f t="shared" ref="I3:I53" si="0">COUNT(H3)</f>
        <v>1</v>
      </c>
      <c r="J3">
        <f t="shared" ref="J3:J53" si="1">AVERAGE(H3)</f>
        <v>-3.5904255000000003E-2</v>
      </c>
      <c r="L3" t="s">
        <v>293</v>
      </c>
    </row>
    <row r="4" spans="1:14" x14ac:dyDescent="0.25">
      <c r="A4">
        <v>1</v>
      </c>
      <c r="B4" t="s">
        <v>0</v>
      </c>
      <c r="C4" t="s">
        <v>6</v>
      </c>
      <c r="D4" t="s">
        <v>9</v>
      </c>
      <c r="E4" t="s">
        <v>299</v>
      </c>
      <c r="F4" t="s">
        <v>10</v>
      </c>
      <c r="G4">
        <v>88.8</v>
      </c>
      <c r="H4">
        <v>-2.8587235999999999E-2</v>
      </c>
    </row>
    <row r="5" spans="1:14" x14ac:dyDescent="0.25">
      <c r="A5">
        <v>1</v>
      </c>
      <c r="B5" t="s">
        <v>0</v>
      </c>
      <c r="C5" t="s">
        <v>6</v>
      </c>
      <c r="D5" t="s">
        <v>9</v>
      </c>
      <c r="E5" t="s">
        <v>299</v>
      </c>
      <c r="F5" t="s">
        <v>11</v>
      </c>
      <c r="G5">
        <v>91.02</v>
      </c>
      <c r="H5">
        <v>-2.6388774E-2</v>
      </c>
      <c r="L5" t="s">
        <v>290</v>
      </c>
    </row>
    <row r="6" spans="1:14" x14ac:dyDescent="0.25">
      <c r="A6">
        <v>1</v>
      </c>
      <c r="B6" t="s">
        <v>0</v>
      </c>
      <c r="C6" t="s">
        <v>6</v>
      </c>
      <c r="D6" t="s">
        <v>9</v>
      </c>
      <c r="E6" t="s">
        <v>297</v>
      </c>
      <c r="F6" t="s">
        <v>12</v>
      </c>
      <c r="G6">
        <v>77.77</v>
      </c>
      <c r="H6">
        <v>-5.9322034000000003E-2</v>
      </c>
      <c r="I6">
        <f>COUNT(H4:H6)</f>
        <v>3</v>
      </c>
      <c r="J6">
        <f>AVERAGE(H4:H6)</f>
        <v>-3.8099347999999998E-2</v>
      </c>
      <c r="L6" t="s">
        <v>291</v>
      </c>
    </row>
    <row r="7" spans="1:14" x14ac:dyDescent="0.25">
      <c r="A7">
        <v>1</v>
      </c>
      <c r="B7" t="s">
        <v>0</v>
      </c>
      <c r="C7" t="s">
        <v>6</v>
      </c>
      <c r="D7" t="s">
        <v>13</v>
      </c>
      <c r="E7" t="s">
        <v>297</v>
      </c>
      <c r="F7" t="s">
        <v>14</v>
      </c>
      <c r="G7">
        <v>96.22</v>
      </c>
      <c r="H7">
        <v>-3.3973412000000001E-2</v>
      </c>
      <c r="I7">
        <f t="shared" si="0"/>
        <v>1</v>
      </c>
      <c r="J7">
        <f t="shared" si="1"/>
        <v>-3.3973412000000001E-2</v>
      </c>
    </row>
    <row r="8" spans="1:14" x14ac:dyDescent="0.25">
      <c r="A8">
        <v>1</v>
      </c>
      <c r="B8" t="s">
        <v>0</v>
      </c>
      <c r="C8" t="s">
        <v>15</v>
      </c>
      <c r="D8" t="s">
        <v>16</v>
      </c>
      <c r="E8" t="s">
        <v>303</v>
      </c>
      <c r="F8" t="s">
        <v>17</v>
      </c>
      <c r="G8">
        <v>60</v>
      </c>
      <c r="H8">
        <v>-1.2136477E-2</v>
      </c>
      <c r="I8">
        <f t="shared" si="0"/>
        <v>1</v>
      </c>
      <c r="J8">
        <f t="shared" si="1"/>
        <v>-1.2136477E-2</v>
      </c>
    </row>
    <row r="9" spans="1:14" x14ac:dyDescent="0.25">
      <c r="A9">
        <v>1</v>
      </c>
      <c r="B9" t="s">
        <v>0</v>
      </c>
      <c r="C9" t="s">
        <v>18</v>
      </c>
      <c r="D9" t="s">
        <v>19</v>
      </c>
      <c r="E9" t="s">
        <v>301</v>
      </c>
      <c r="F9" t="s">
        <v>20</v>
      </c>
      <c r="G9">
        <v>26.2</v>
      </c>
      <c r="H9">
        <v>-3.1884058E-2</v>
      </c>
      <c r="I9">
        <f t="shared" si="0"/>
        <v>1</v>
      </c>
      <c r="J9">
        <f t="shared" si="1"/>
        <v>-3.1884058E-2</v>
      </c>
      <c r="L9" t="s">
        <v>296</v>
      </c>
    </row>
    <row r="10" spans="1:14" x14ac:dyDescent="0.25">
      <c r="A10">
        <v>1</v>
      </c>
      <c r="B10" t="s">
        <v>0</v>
      </c>
      <c r="C10" t="s">
        <v>21</v>
      </c>
      <c r="D10" t="s">
        <v>22</v>
      </c>
      <c r="E10" t="s">
        <v>299</v>
      </c>
      <c r="F10" t="s">
        <v>23</v>
      </c>
      <c r="G10">
        <v>64.13</v>
      </c>
      <c r="H10">
        <v>1.7925736000000001E-2</v>
      </c>
      <c r="L10" t="s">
        <v>297</v>
      </c>
      <c r="N10" t="s">
        <v>298</v>
      </c>
    </row>
    <row r="11" spans="1:14" x14ac:dyDescent="0.25">
      <c r="A11">
        <v>1</v>
      </c>
      <c r="B11" t="s">
        <v>0</v>
      </c>
      <c r="C11" t="s">
        <v>21</v>
      </c>
      <c r="D11" t="s">
        <v>22</v>
      </c>
      <c r="E11" t="s">
        <v>299</v>
      </c>
      <c r="F11" t="s">
        <v>24</v>
      </c>
      <c r="G11">
        <v>66.61</v>
      </c>
      <c r="H11">
        <v>2.4142312999999999E-2</v>
      </c>
      <c r="L11" t="s">
        <v>299</v>
      </c>
      <c r="N11" t="s">
        <v>300</v>
      </c>
    </row>
    <row r="12" spans="1:14" x14ac:dyDescent="0.25">
      <c r="A12">
        <v>1</v>
      </c>
      <c r="B12" t="s">
        <v>0</v>
      </c>
      <c r="C12" t="s">
        <v>21</v>
      </c>
      <c r="D12" t="s">
        <v>22</v>
      </c>
      <c r="E12" t="s">
        <v>299</v>
      </c>
      <c r="F12" t="s">
        <v>25</v>
      </c>
      <c r="G12">
        <v>67.61</v>
      </c>
      <c r="H12">
        <v>-1.3856761E-2</v>
      </c>
      <c r="L12" t="s">
        <v>301</v>
      </c>
      <c r="N12" t="s">
        <v>302</v>
      </c>
    </row>
    <row r="13" spans="1:14" x14ac:dyDescent="0.25">
      <c r="A13">
        <v>1</v>
      </c>
      <c r="B13" t="s">
        <v>0</v>
      </c>
      <c r="C13" t="s">
        <v>21</v>
      </c>
      <c r="D13" t="s">
        <v>22</v>
      </c>
      <c r="E13" t="s">
        <v>299</v>
      </c>
      <c r="F13" t="s">
        <v>26</v>
      </c>
      <c r="G13">
        <v>61.81</v>
      </c>
      <c r="H13">
        <v>2.3376622999999999E-2</v>
      </c>
      <c r="L13" t="s">
        <v>303</v>
      </c>
      <c r="N13" t="s">
        <v>304</v>
      </c>
    </row>
    <row r="14" spans="1:14" x14ac:dyDescent="0.25">
      <c r="A14">
        <v>1</v>
      </c>
      <c r="B14" t="s">
        <v>0</v>
      </c>
      <c r="C14" t="s">
        <v>21</v>
      </c>
      <c r="D14" t="s">
        <v>22</v>
      </c>
      <c r="E14" t="s">
        <v>299</v>
      </c>
      <c r="F14" t="s">
        <v>27</v>
      </c>
      <c r="G14">
        <v>66.819999999999993</v>
      </c>
      <c r="H14">
        <v>-1.5817846E-2</v>
      </c>
      <c r="L14" t="s">
        <v>305</v>
      </c>
      <c r="N14" t="s">
        <v>306</v>
      </c>
    </row>
    <row r="15" spans="1:14" x14ac:dyDescent="0.25">
      <c r="A15">
        <v>1</v>
      </c>
      <c r="B15" t="s">
        <v>0</v>
      </c>
      <c r="C15" t="s">
        <v>21</v>
      </c>
      <c r="D15" t="s">
        <v>22</v>
      </c>
      <c r="E15" t="s">
        <v>299</v>
      </c>
      <c r="F15" t="s">
        <v>28</v>
      </c>
      <c r="G15">
        <v>71.23</v>
      </c>
      <c r="H15">
        <v>2.0431327999999999E-2</v>
      </c>
    </row>
    <row r="16" spans="1:14" x14ac:dyDescent="0.25">
      <c r="A16">
        <v>1</v>
      </c>
      <c r="B16" t="s">
        <v>0</v>
      </c>
      <c r="C16" t="s">
        <v>21</v>
      </c>
      <c r="D16" t="s">
        <v>22</v>
      </c>
      <c r="E16" t="s">
        <v>299</v>
      </c>
      <c r="F16" t="s">
        <v>29</v>
      </c>
      <c r="G16">
        <v>69.38</v>
      </c>
      <c r="H16">
        <v>1.589697E-2</v>
      </c>
    </row>
    <row r="17" spans="1:10" x14ac:dyDescent="0.25">
      <c r="A17">
        <v>1</v>
      </c>
      <c r="B17" t="s">
        <v>0</v>
      </c>
      <c r="C17" t="s">
        <v>21</v>
      </c>
      <c r="D17" t="s">
        <v>22</v>
      </c>
      <c r="E17" t="s">
        <v>301</v>
      </c>
      <c r="F17" t="s">
        <v>30</v>
      </c>
      <c r="G17">
        <v>44.14</v>
      </c>
      <c r="H17">
        <v>1.8546362E-2</v>
      </c>
      <c r="I17">
        <f>COUNT(H10:H17)</f>
        <v>8</v>
      </c>
      <c r="J17">
        <f>AVERAGE(H10:H17)</f>
        <v>1.1330590624999998E-2</v>
      </c>
    </row>
    <row r="18" spans="1:10" x14ac:dyDescent="0.25">
      <c r="A18">
        <v>1</v>
      </c>
      <c r="B18" t="s">
        <v>0</v>
      </c>
      <c r="C18" t="s">
        <v>31</v>
      </c>
      <c r="D18" t="s">
        <v>32</v>
      </c>
      <c r="E18" t="s">
        <v>301</v>
      </c>
      <c r="F18" t="s">
        <v>33</v>
      </c>
      <c r="G18">
        <v>65.83</v>
      </c>
      <c r="H18">
        <v>-3.0837004000000001E-2</v>
      </c>
    </row>
    <row r="19" spans="1:10" x14ac:dyDescent="0.25">
      <c r="A19">
        <v>1</v>
      </c>
      <c r="B19" t="s">
        <v>0</v>
      </c>
      <c r="C19" t="s">
        <v>31</v>
      </c>
      <c r="D19" t="s">
        <v>32</v>
      </c>
      <c r="E19" t="s">
        <v>301</v>
      </c>
      <c r="F19" t="s">
        <v>34</v>
      </c>
      <c r="G19">
        <v>66.709999999999994</v>
      </c>
      <c r="H19">
        <v>-2.5290296E-2</v>
      </c>
      <c r="I19">
        <f>COUNT(H18:H19)</f>
        <v>2</v>
      </c>
      <c r="J19">
        <f>AVERAGE(H18:H19)</f>
        <v>-2.8063650000000002E-2</v>
      </c>
    </row>
    <row r="20" spans="1:10" x14ac:dyDescent="0.25">
      <c r="A20">
        <v>1</v>
      </c>
      <c r="B20" t="s">
        <v>0</v>
      </c>
      <c r="C20" t="s">
        <v>31</v>
      </c>
      <c r="D20" t="s">
        <v>35</v>
      </c>
      <c r="E20" t="s">
        <v>301</v>
      </c>
      <c r="F20" t="s">
        <v>36</v>
      </c>
      <c r="G20">
        <v>41.63</v>
      </c>
      <c r="H20">
        <v>-1.6581828999999999E-2</v>
      </c>
    </row>
    <row r="21" spans="1:10" x14ac:dyDescent="0.25">
      <c r="A21">
        <v>1</v>
      </c>
      <c r="B21" t="s">
        <v>0</v>
      </c>
      <c r="C21" t="s">
        <v>31</v>
      </c>
      <c r="D21" t="s">
        <v>35</v>
      </c>
      <c r="E21" t="s">
        <v>301</v>
      </c>
      <c r="F21" t="s">
        <v>37</v>
      </c>
      <c r="G21">
        <v>49.29</v>
      </c>
      <c r="H21">
        <v>-2.1084337000000002E-2</v>
      </c>
    </row>
    <row r="22" spans="1:10" x14ac:dyDescent="0.25">
      <c r="A22">
        <v>1</v>
      </c>
      <c r="B22" t="s">
        <v>0</v>
      </c>
      <c r="C22" t="s">
        <v>31</v>
      </c>
      <c r="D22" t="s">
        <v>35</v>
      </c>
      <c r="E22" t="s">
        <v>301</v>
      </c>
      <c r="F22" t="s">
        <v>38</v>
      </c>
      <c r="G22">
        <v>45.65</v>
      </c>
      <c r="H22">
        <v>1.7973856E-2</v>
      </c>
    </row>
    <row r="23" spans="1:10" x14ac:dyDescent="0.25">
      <c r="A23">
        <v>1</v>
      </c>
      <c r="B23" t="s">
        <v>0</v>
      </c>
      <c r="C23" t="s">
        <v>31</v>
      </c>
      <c r="D23" t="s">
        <v>35</v>
      </c>
      <c r="E23" t="s">
        <v>301</v>
      </c>
      <c r="F23" t="s">
        <v>39</v>
      </c>
      <c r="G23">
        <v>44.6</v>
      </c>
      <c r="H23">
        <v>1.8062397000000001E-2</v>
      </c>
    </row>
    <row r="24" spans="1:10" x14ac:dyDescent="0.25">
      <c r="A24">
        <v>1</v>
      </c>
      <c r="B24" t="s">
        <v>0</v>
      </c>
      <c r="C24" t="s">
        <v>31</v>
      </c>
      <c r="D24" t="s">
        <v>35</v>
      </c>
      <c r="E24" t="s">
        <v>301</v>
      </c>
      <c r="F24" t="s">
        <v>40</v>
      </c>
      <c r="G24">
        <v>43.49</v>
      </c>
      <c r="H24">
        <v>-3.3273688000000003E-2</v>
      </c>
    </row>
    <row r="25" spans="1:10" x14ac:dyDescent="0.25">
      <c r="A25">
        <v>1</v>
      </c>
      <c r="B25" t="s">
        <v>0</v>
      </c>
      <c r="C25" t="s">
        <v>31</v>
      </c>
      <c r="D25" t="s">
        <v>35</v>
      </c>
      <c r="E25" t="s">
        <v>301</v>
      </c>
      <c r="F25" t="s">
        <v>41</v>
      </c>
      <c r="G25">
        <v>40.65</v>
      </c>
      <c r="H25">
        <v>-2.0124924999999998E-2</v>
      </c>
    </row>
    <row r="26" spans="1:10" x14ac:dyDescent="0.25">
      <c r="A26">
        <v>1</v>
      </c>
      <c r="B26" t="s">
        <v>0</v>
      </c>
      <c r="C26" t="s">
        <v>31</v>
      </c>
      <c r="D26" t="s">
        <v>35</v>
      </c>
      <c r="E26" t="s">
        <v>301</v>
      </c>
      <c r="F26" t="s">
        <v>42</v>
      </c>
      <c r="G26">
        <v>45.54</v>
      </c>
      <c r="H26">
        <v>-1.1771373999999999E-2</v>
      </c>
    </row>
    <row r="27" spans="1:10" x14ac:dyDescent="0.25">
      <c r="A27">
        <v>1</v>
      </c>
      <c r="B27" t="s">
        <v>0</v>
      </c>
      <c r="C27" t="s">
        <v>31</v>
      </c>
      <c r="D27" t="s">
        <v>35</v>
      </c>
      <c r="E27" t="s">
        <v>301</v>
      </c>
      <c r="F27" t="s">
        <v>43</v>
      </c>
      <c r="G27">
        <v>46.57</v>
      </c>
      <c r="H27">
        <v>1.0370615E-2</v>
      </c>
    </row>
    <row r="28" spans="1:10" x14ac:dyDescent="0.25">
      <c r="A28">
        <v>1</v>
      </c>
      <c r="B28" t="s">
        <v>0</v>
      </c>
      <c r="C28" t="s">
        <v>31</v>
      </c>
      <c r="D28" t="s">
        <v>35</v>
      </c>
      <c r="E28" t="s">
        <v>301</v>
      </c>
      <c r="F28" t="s">
        <v>43</v>
      </c>
      <c r="G28">
        <v>46.64</v>
      </c>
      <c r="H28">
        <v>-2.2364216999999999E-2</v>
      </c>
    </row>
    <row r="29" spans="1:10" x14ac:dyDescent="0.25">
      <c r="A29">
        <v>1</v>
      </c>
      <c r="B29" t="s">
        <v>0</v>
      </c>
      <c r="C29" t="s">
        <v>31</v>
      </c>
      <c r="D29" t="s">
        <v>35</v>
      </c>
      <c r="E29" t="s">
        <v>301</v>
      </c>
      <c r="F29" t="s">
        <v>44</v>
      </c>
      <c r="G29">
        <v>44.11</v>
      </c>
      <c r="H29">
        <v>-2.6699844E-2</v>
      </c>
    </row>
    <row r="30" spans="1:10" x14ac:dyDescent="0.25">
      <c r="A30">
        <v>1</v>
      </c>
      <c r="B30" t="s">
        <v>0</v>
      </c>
      <c r="C30" t="s">
        <v>31</v>
      </c>
      <c r="D30" t="s">
        <v>35</v>
      </c>
      <c r="E30" t="s">
        <v>301</v>
      </c>
      <c r="F30" t="s">
        <v>45</v>
      </c>
      <c r="G30">
        <v>47.4</v>
      </c>
      <c r="H30">
        <v>-2.6511186999999999E-2</v>
      </c>
    </row>
    <row r="31" spans="1:10" x14ac:dyDescent="0.25">
      <c r="A31">
        <v>1</v>
      </c>
      <c r="B31" t="s">
        <v>0</v>
      </c>
      <c r="C31" t="s">
        <v>31</v>
      </c>
      <c r="D31" t="s">
        <v>35</v>
      </c>
      <c r="E31" t="s">
        <v>301</v>
      </c>
      <c r="F31" t="s">
        <v>46</v>
      </c>
      <c r="G31">
        <v>45.04</v>
      </c>
      <c r="H31">
        <v>-2.6256154E-2</v>
      </c>
      <c r="I31">
        <f>COUNT(H20:H31)</f>
        <v>12</v>
      </c>
      <c r="J31">
        <f>AVERAGE(H20:H31)</f>
        <v>-1.3188390583333334E-2</v>
      </c>
    </row>
    <row r="32" spans="1:10" x14ac:dyDescent="0.25">
      <c r="A32">
        <v>1</v>
      </c>
      <c r="B32" t="s">
        <v>0</v>
      </c>
      <c r="C32" t="s">
        <v>47</v>
      </c>
      <c r="D32" t="s">
        <v>48</v>
      </c>
      <c r="E32" t="s">
        <v>297</v>
      </c>
      <c r="F32" t="s">
        <v>49</v>
      </c>
      <c r="G32">
        <v>88.61</v>
      </c>
      <c r="H32">
        <v>-4.2389918999999998E-2</v>
      </c>
      <c r="I32">
        <f t="shared" si="0"/>
        <v>1</v>
      </c>
      <c r="J32">
        <f t="shared" si="1"/>
        <v>-4.2389918999999998E-2</v>
      </c>
    </row>
    <row r="33" spans="1:10" x14ac:dyDescent="0.25">
      <c r="A33">
        <v>1</v>
      </c>
      <c r="B33" t="s">
        <v>0</v>
      </c>
      <c r="C33" t="s">
        <v>47</v>
      </c>
      <c r="D33" t="s">
        <v>50</v>
      </c>
      <c r="E33" t="s">
        <v>301</v>
      </c>
      <c r="F33" t="s">
        <v>51</v>
      </c>
      <c r="G33">
        <v>53.47</v>
      </c>
      <c r="H33">
        <v>-2.7849146000000002E-2</v>
      </c>
      <c r="I33">
        <f t="shared" si="0"/>
        <v>1</v>
      </c>
      <c r="J33">
        <f t="shared" si="1"/>
        <v>-2.7849146000000002E-2</v>
      </c>
    </row>
    <row r="34" spans="1:10" x14ac:dyDescent="0.25">
      <c r="A34">
        <v>1</v>
      </c>
      <c r="B34" t="s">
        <v>0</v>
      </c>
      <c r="C34" t="s">
        <v>47</v>
      </c>
      <c r="D34" t="s">
        <v>52</v>
      </c>
      <c r="E34" t="s">
        <v>301</v>
      </c>
      <c r="F34" t="s">
        <v>53</v>
      </c>
      <c r="G34">
        <v>47.69</v>
      </c>
      <c r="H34">
        <v>-2.7522936000000001E-2</v>
      </c>
    </row>
    <row r="35" spans="1:10" x14ac:dyDescent="0.25">
      <c r="A35">
        <v>1</v>
      </c>
      <c r="B35" t="s">
        <v>0</v>
      </c>
      <c r="C35" t="s">
        <v>47</v>
      </c>
      <c r="D35" t="s">
        <v>52</v>
      </c>
      <c r="E35" t="s">
        <v>301</v>
      </c>
      <c r="F35" t="s">
        <v>54</v>
      </c>
      <c r="G35">
        <v>43.75</v>
      </c>
      <c r="H35">
        <v>-3.1198686E-2</v>
      </c>
      <c r="I35">
        <f>COUNT(H34:H35)</f>
        <v>2</v>
      </c>
      <c r="J35">
        <f>AVERAGE(H34:H35)</f>
        <v>-2.9360811000000001E-2</v>
      </c>
    </row>
    <row r="36" spans="1:10" x14ac:dyDescent="0.25">
      <c r="A36">
        <v>1</v>
      </c>
      <c r="B36" t="s">
        <v>0</v>
      </c>
      <c r="C36" t="s">
        <v>47</v>
      </c>
      <c r="D36" t="s">
        <v>55</v>
      </c>
      <c r="E36" t="s">
        <v>301</v>
      </c>
      <c r="F36" t="s">
        <v>56</v>
      </c>
      <c r="G36">
        <v>42.21</v>
      </c>
      <c r="H36">
        <v>-3.7973541E-2</v>
      </c>
    </row>
    <row r="37" spans="1:10" x14ac:dyDescent="0.25">
      <c r="A37">
        <v>1</v>
      </c>
      <c r="B37" t="s">
        <v>0</v>
      </c>
      <c r="C37" t="s">
        <v>47</v>
      </c>
      <c r="D37" t="s">
        <v>55</v>
      </c>
      <c r="E37" t="s">
        <v>301</v>
      </c>
      <c r="F37" t="s">
        <v>57</v>
      </c>
      <c r="G37">
        <v>42.95</v>
      </c>
      <c r="H37">
        <v>-3.7973541E-2</v>
      </c>
      <c r="I37">
        <f>COUNT(H36:H37)</f>
        <v>2</v>
      </c>
      <c r="J37">
        <f>AVERAGE(H36:H37)</f>
        <v>-3.7973541E-2</v>
      </c>
    </row>
    <row r="38" spans="1:10" x14ac:dyDescent="0.25">
      <c r="A38">
        <v>1</v>
      </c>
      <c r="B38" t="s">
        <v>0</v>
      </c>
      <c r="C38" t="s">
        <v>47</v>
      </c>
      <c r="D38" t="s">
        <v>58</v>
      </c>
      <c r="E38" t="s">
        <v>301</v>
      </c>
      <c r="F38" t="s">
        <v>59</v>
      </c>
      <c r="G38">
        <v>61.14</v>
      </c>
      <c r="H38">
        <v>-2.2001072999999999E-2</v>
      </c>
      <c r="I38">
        <f t="shared" si="0"/>
        <v>1</v>
      </c>
      <c r="J38">
        <f t="shared" si="1"/>
        <v>-2.2001072999999999E-2</v>
      </c>
    </row>
    <row r="39" spans="1:10" x14ac:dyDescent="0.25">
      <c r="A39">
        <v>1</v>
      </c>
      <c r="B39" t="s">
        <v>0</v>
      </c>
      <c r="C39" t="s">
        <v>60</v>
      </c>
      <c r="D39" t="s">
        <v>61</v>
      </c>
      <c r="E39" t="s">
        <v>301</v>
      </c>
      <c r="F39" t="s">
        <v>62</v>
      </c>
      <c r="G39">
        <v>31.16</v>
      </c>
      <c r="H39">
        <v>-1.4705882E-2</v>
      </c>
    </row>
    <row r="40" spans="1:10" x14ac:dyDescent="0.25">
      <c r="A40">
        <v>1</v>
      </c>
      <c r="B40" t="s">
        <v>0</v>
      </c>
      <c r="C40" t="s">
        <v>60</v>
      </c>
      <c r="D40" t="s">
        <v>61</v>
      </c>
      <c r="E40" t="s">
        <v>301</v>
      </c>
      <c r="F40" t="s">
        <v>63</v>
      </c>
      <c r="G40">
        <v>37.06</v>
      </c>
      <c r="H40">
        <v>2.7372263000000001E-2</v>
      </c>
      <c r="I40">
        <f>COUNT(H39:H40)</f>
        <v>2</v>
      </c>
      <c r="J40">
        <f>AVERAGE(H39:H40)</f>
        <v>6.3331905000000004E-3</v>
      </c>
    </row>
    <row r="41" spans="1:10" x14ac:dyDescent="0.25">
      <c r="A41">
        <v>1</v>
      </c>
      <c r="B41" t="s">
        <v>0</v>
      </c>
      <c r="C41" t="s">
        <v>64</v>
      </c>
      <c r="D41" t="s">
        <v>65</v>
      </c>
      <c r="E41" t="s">
        <v>299</v>
      </c>
      <c r="F41" t="s">
        <v>66</v>
      </c>
      <c r="G41">
        <v>123.57</v>
      </c>
      <c r="H41">
        <v>-2.2922735999999999E-2</v>
      </c>
    </row>
    <row r="42" spans="1:10" x14ac:dyDescent="0.25">
      <c r="A42">
        <v>1</v>
      </c>
      <c r="B42" t="s">
        <v>0</v>
      </c>
      <c r="C42" t="s">
        <v>64</v>
      </c>
      <c r="D42" t="s">
        <v>65</v>
      </c>
      <c r="E42" t="s">
        <v>299</v>
      </c>
      <c r="F42" t="s">
        <v>67</v>
      </c>
      <c r="G42">
        <v>106.69</v>
      </c>
      <c r="H42">
        <v>-3.5675959E-2</v>
      </c>
    </row>
    <row r="43" spans="1:10" x14ac:dyDescent="0.25">
      <c r="A43">
        <v>1</v>
      </c>
      <c r="B43" t="s">
        <v>0</v>
      </c>
      <c r="C43" t="s">
        <v>64</v>
      </c>
      <c r="D43" t="s">
        <v>65</v>
      </c>
      <c r="E43" t="s">
        <v>299</v>
      </c>
      <c r="F43" t="s">
        <v>68</v>
      </c>
      <c r="G43">
        <v>136.44</v>
      </c>
      <c r="H43">
        <v>-3.7712140999999998E-2</v>
      </c>
    </row>
    <row r="44" spans="1:10" x14ac:dyDescent="0.25">
      <c r="A44">
        <v>1</v>
      </c>
      <c r="B44" t="s">
        <v>0</v>
      </c>
      <c r="C44" t="s">
        <v>64</v>
      </c>
      <c r="D44" t="s">
        <v>65</v>
      </c>
      <c r="E44" t="s">
        <v>299</v>
      </c>
      <c r="F44" t="s">
        <v>69</v>
      </c>
      <c r="G44">
        <v>132.59</v>
      </c>
      <c r="H44">
        <v>-2.9228811E-2</v>
      </c>
    </row>
    <row r="45" spans="1:10" x14ac:dyDescent="0.25">
      <c r="A45">
        <v>1</v>
      </c>
      <c r="B45" t="s">
        <v>0</v>
      </c>
      <c r="C45" t="s">
        <v>64</v>
      </c>
      <c r="D45" t="s">
        <v>65</v>
      </c>
      <c r="E45" t="s">
        <v>299</v>
      </c>
      <c r="F45" t="s">
        <v>70</v>
      </c>
      <c r="G45">
        <v>128.13999999999999</v>
      </c>
      <c r="H45">
        <v>-2.6854220000000002E-2</v>
      </c>
    </row>
    <row r="46" spans="1:10" x14ac:dyDescent="0.25">
      <c r="A46">
        <v>1</v>
      </c>
      <c r="B46" t="s">
        <v>0</v>
      </c>
      <c r="C46" t="s">
        <v>64</v>
      </c>
      <c r="D46" t="s">
        <v>65</v>
      </c>
      <c r="E46" t="s">
        <v>299</v>
      </c>
      <c r="F46" t="s">
        <v>71</v>
      </c>
      <c r="G46">
        <v>132.85</v>
      </c>
      <c r="H46">
        <v>-3.5331758999999997E-2</v>
      </c>
    </row>
    <row r="47" spans="1:10" x14ac:dyDescent="0.25">
      <c r="A47">
        <v>1</v>
      </c>
      <c r="B47" t="s">
        <v>0</v>
      </c>
      <c r="C47" t="s">
        <v>64</v>
      </c>
      <c r="D47" t="s">
        <v>65</v>
      </c>
      <c r="E47" t="s">
        <v>299</v>
      </c>
      <c r="F47" t="s">
        <v>71</v>
      </c>
      <c r="G47">
        <v>141.24</v>
      </c>
      <c r="H47">
        <v>-5.1252194000000001E-2</v>
      </c>
    </row>
    <row r="48" spans="1:10" x14ac:dyDescent="0.25">
      <c r="A48">
        <v>1</v>
      </c>
      <c r="B48" t="s">
        <v>0</v>
      </c>
      <c r="C48" t="s">
        <v>64</v>
      </c>
      <c r="D48" t="s">
        <v>65</v>
      </c>
      <c r="E48" t="s">
        <v>299</v>
      </c>
      <c r="F48" t="s">
        <v>71</v>
      </c>
      <c r="G48">
        <v>121.88</v>
      </c>
      <c r="H48">
        <v>-5.2781740000000001E-2</v>
      </c>
    </row>
    <row r="49" spans="1:10" x14ac:dyDescent="0.25">
      <c r="A49">
        <v>1</v>
      </c>
      <c r="B49" t="s">
        <v>0</v>
      </c>
      <c r="C49" t="s">
        <v>64</v>
      </c>
      <c r="D49" t="s">
        <v>65</v>
      </c>
      <c r="E49" t="s">
        <v>299</v>
      </c>
      <c r="F49" t="s">
        <v>72</v>
      </c>
      <c r="G49">
        <v>138.66</v>
      </c>
      <c r="H49">
        <v>-3.4299444999999998E-2</v>
      </c>
    </row>
    <row r="50" spans="1:10" x14ac:dyDescent="0.25">
      <c r="A50">
        <v>1</v>
      </c>
      <c r="B50" t="s">
        <v>0</v>
      </c>
      <c r="C50" t="s">
        <v>64</v>
      </c>
      <c r="D50" t="s">
        <v>65</v>
      </c>
      <c r="E50" t="s">
        <v>299</v>
      </c>
      <c r="F50" t="s">
        <v>73</v>
      </c>
      <c r="G50">
        <v>115.61</v>
      </c>
      <c r="H50">
        <v>-3.7420287000000003E-2</v>
      </c>
      <c r="I50">
        <f>COUNT(H41:H50)</f>
        <v>10</v>
      </c>
      <c r="J50">
        <f>AVERAGE(H41:H50)</f>
        <v>-3.6347929200000004E-2</v>
      </c>
    </row>
    <row r="51" spans="1:10" x14ac:dyDescent="0.25">
      <c r="A51">
        <v>1</v>
      </c>
      <c r="B51" t="s">
        <v>0</v>
      </c>
      <c r="C51" t="s">
        <v>74</v>
      </c>
      <c r="D51" t="s">
        <v>75</v>
      </c>
      <c r="E51" t="s">
        <v>297</v>
      </c>
      <c r="F51" t="s">
        <v>76</v>
      </c>
      <c r="G51">
        <v>49.56</v>
      </c>
      <c r="H51">
        <v>-3.8417277999999999E-2</v>
      </c>
    </row>
    <row r="52" spans="1:10" x14ac:dyDescent="0.25">
      <c r="A52">
        <v>1</v>
      </c>
      <c r="B52" t="s">
        <v>0</v>
      </c>
      <c r="C52" t="s">
        <v>74</v>
      </c>
      <c r="D52" t="s">
        <v>75</v>
      </c>
      <c r="E52" t="s">
        <v>297</v>
      </c>
      <c r="F52" t="s">
        <v>308</v>
      </c>
      <c r="G52">
        <v>57.8</v>
      </c>
      <c r="H52">
        <v>-2.4326271E-2</v>
      </c>
      <c r="I52">
        <f>COUNT(H51:H52)</f>
        <v>2</v>
      </c>
      <c r="J52">
        <f>AVERAGE(H51:H52)</f>
        <v>-3.1371774499999998E-2</v>
      </c>
    </row>
    <row r="53" spans="1:10" x14ac:dyDescent="0.25">
      <c r="A53">
        <v>1</v>
      </c>
      <c r="B53" t="s">
        <v>0</v>
      </c>
      <c r="C53" t="s">
        <v>74</v>
      </c>
      <c r="D53" t="s">
        <v>77</v>
      </c>
      <c r="E53" t="s">
        <v>297</v>
      </c>
      <c r="F53" t="s">
        <v>78</v>
      </c>
      <c r="G53">
        <v>47.36</v>
      </c>
      <c r="H53">
        <v>-4.1871790999999998E-2</v>
      </c>
      <c r="I53">
        <f t="shared" si="0"/>
        <v>1</v>
      </c>
      <c r="J53">
        <f t="shared" si="1"/>
        <v>-4.1871790999999998E-2</v>
      </c>
    </row>
    <row r="54" spans="1:10" x14ac:dyDescent="0.25">
      <c r="A54">
        <v>1</v>
      </c>
      <c r="B54" t="s">
        <v>0</v>
      </c>
      <c r="C54" t="s">
        <v>79</v>
      </c>
      <c r="D54" t="s">
        <v>80</v>
      </c>
      <c r="E54" t="s">
        <v>301</v>
      </c>
      <c r="F54" t="s">
        <v>81</v>
      </c>
      <c r="G54">
        <v>70.45</v>
      </c>
      <c r="H54">
        <v>-2.2129031E-2</v>
      </c>
    </row>
    <row r="55" spans="1:10" x14ac:dyDescent="0.25">
      <c r="A55">
        <v>1</v>
      </c>
      <c r="B55" t="s">
        <v>0</v>
      </c>
      <c r="C55" t="s">
        <v>79</v>
      </c>
      <c r="D55" t="s">
        <v>80</v>
      </c>
      <c r="E55" t="s">
        <v>301</v>
      </c>
      <c r="F55" t="s">
        <v>82</v>
      </c>
      <c r="G55">
        <v>73.34</v>
      </c>
      <c r="H55">
        <v>-2.0426192999999999E-2</v>
      </c>
      <c r="I55">
        <f>COUNT(H54:H55)</f>
        <v>2</v>
      </c>
      <c r="J55">
        <f>AVERAGE(H54:H55)</f>
        <v>-2.1277612000000001E-2</v>
      </c>
    </row>
    <row r="56" spans="1:10" x14ac:dyDescent="0.25">
      <c r="A56">
        <v>1</v>
      </c>
      <c r="B56" t="s">
        <v>0</v>
      </c>
      <c r="C56" t="s">
        <v>79</v>
      </c>
      <c r="D56" t="s">
        <v>83</v>
      </c>
      <c r="E56" t="s">
        <v>299</v>
      </c>
      <c r="F56" t="s">
        <v>84</v>
      </c>
      <c r="G56">
        <v>85.15</v>
      </c>
      <c r="H56">
        <v>-1.3422294E-2</v>
      </c>
    </row>
    <row r="57" spans="1:10" x14ac:dyDescent="0.25">
      <c r="A57">
        <v>1</v>
      </c>
      <c r="B57" t="s">
        <v>0</v>
      </c>
      <c r="C57" t="s">
        <v>79</v>
      </c>
      <c r="D57" t="s">
        <v>83</v>
      </c>
      <c r="E57" t="s">
        <v>299</v>
      </c>
      <c r="F57" t="s">
        <v>85</v>
      </c>
      <c r="G57">
        <v>69.8</v>
      </c>
      <c r="H57">
        <v>-2.5503356000000001E-2</v>
      </c>
    </row>
    <row r="58" spans="1:10" x14ac:dyDescent="0.25">
      <c r="A58">
        <v>1</v>
      </c>
      <c r="B58" t="s">
        <v>0</v>
      </c>
      <c r="C58" t="s">
        <v>79</v>
      </c>
      <c r="D58" t="s">
        <v>83</v>
      </c>
      <c r="E58" t="s">
        <v>299</v>
      </c>
      <c r="F58" t="s">
        <v>86</v>
      </c>
      <c r="G58">
        <v>66.42</v>
      </c>
      <c r="H58">
        <v>-2.1357521000000001E-2</v>
      </c>
    </row>
    <row r="59" spans="1:10" x14ac:dyDescent="0.25">
      <c r="A59">
        <v>1</v>
      </c>
      <c r="B59" t="s">
        <v>0</v>
      </c>
      <c r="C59" t="s">
        <v>79</v>
      </c>
      <c r="D59" t="s">
        <v>83</v>
      </c>
      <c r="E59" t="s">
        <v>299</v>
      </c>
      <c r="F59" t="s">
        <v>87</v>
      </c>
      <c r="G59">
        <v>66.2</v>
      </c>
      <c r="H59">
        <v>-2.3224043999999999E-2</v>
      </c>
    </row>
    <row r="60" spans="1:10" x14ac:dyDescent="0.25">
      <c r="A60">
        <v>1</v>
      </c>
      <c r="B60" t="s">
        <v>0</v>
      </c>
      <c r="C60" t="s">
        <v>79</v>
      </c>
      <c r="D60" t="s">
        <v>83</v>
      </c>
      <c r="E60" t="s">
        <v>299</v>
      </c>
      <c r="F60" t="s">
        <v>88</v>
      </c>
      <c r="G60">
        <v>84.27</v>
      </c>
      <c r="H60">
        <v>-1.8518519000000001E-2</v>
      </c>
    </row>
    <row r="61" spans="1:10" x14ac:dyDescent="0.25">
      <c r="A61">
        <v>1</v>
      </c>
      <c r="B61" t="s">
        <v>0</v>
      </c>
      <c r="C61" t="s">
        <v>79</v>
      </c>
      <c r="D61" t="s">
        <v>89</v>
      </c>
      <c r="E61" t="s">
        <v>297</v>
      </c>
      <c r="F61" t="s">
        <v>90</v>
      </c>
      <c r="G61">
        <v>61.98</v>
      </c>
      <c r="H61">
        <v>-1.7814726999999999E-2</v>
      </c>
    </row>
    <row r="62" spans="1:10" x14ac:dyDescent="0.25">
      <c r="A62">
        <v>1</v>
      </c>
      <c r="B62" t="s">
        <v>0</v>
      </c>
      <c r="C62" t="s">
        <v>79</v>
      </c>
      <c r="D62" t="s">
        <v>91</v>
      </c>
      <c r="E62" t="s">
        <v>297</v>
      </c>
      <c r="F62" t="s">
        <v>92</v>
      </c>
      <c r="G62">
        <v>50.11</v>
      </c>
      <c r="H62">
        <v>-1.9928292E-2</v>
      </c>
    </row>
    <row r="63" spans="1:10" x14ac:dyDescent="0.25">
      <c r="A63">
        <v>1</v>
      </c>
      <c r="B63" t="s">
        <v>0</v>
      </c>
      <c r="C63" t="s">
        <v>79</v>
      </c>
      <c r="D63" t="s">
        <v>91</v>
      </c>
      <c r="E63" t="s">
        <v>297</v>
      </c>
      <c r="F63" t="s">
        <v>93</v>
      </c>
      <c r="G63">
        <v>51.96</v>
      </c>
      <c r="H63">
        <v>-2.4021371999999999E-2</v>
      </c>
    </row>
    <row r="64" spans="1:10" x14ac:dyDescent="0.25">
      <c r="A64">
        <v>1</v>
      </c>
      <c r="B64" t="s">
        <v>0</v>
      </c>
      <c r="C64" t="s">
        <v>79</v>
      </c>
      <c r="D64" t="s">
        <v>91</v>
      </c>
      <c r="E64" t="s">
        <v>297</v>
      </c>
      <c r="F64" t="s">
        <v>94</v>
      </c>
      <c r="G64">
        <v>54.82</v>
      </c>
      <c r="H64">
        <v>-2.3415978E-2</v>
      </c>
    </row>
    <row r="65" spans="1:10" x14ac:dyDescent="0.25">
      <c r="A65">
        <v>1</v>
      </c>
      <c r="B65" t="s">
        <v>0</v>
      </c>
      <c r="C65" t="s">
        <v>79</v>
      </c>
      <c r="D65" t="s">
        <v>91</v>
      </c>
      <c r="E65" t="s">
        <v>297</v>
      </c>
      <c r="F65" t="s">
        <v>95</v>
      </c>
      <c r="G65">
        <v>50.48</v>
      </c>
      <c r="H65">
        <v>-2.0217729E-2</v>
      </c>
      <c r="I65">
        <f>COUNT(H56:H65)</f>
        <v>10</v>
      </c>
      <c r="J65">
        <f>AVERAGE(H56:H65)</f>
        <v>-2.0742383199999999E-2</v>
      </c>
    </row>
    <row r="66" spans="1:10" x14ac:dyDescent="0.25">
      <c r="A66">
        <v>2</v>
      </c>
      <c r="B66" t="s">
        <v>1</v>
      </c>
      <c r="C66" t="s">
        <v>96</v>
      </c>
      <c r="D66" t="s">
        <v>97</v>
      </c>
      <c r="E66" t="s">
        <v>301</v>
      </c>
      <c r="F66" t="s">
        <v>98</v>
      </c>
      <c r="G66">
        <v>32.549999999999997</v>
      </c>
      <c r="H66">
        <v>-3.2778000000000002E-2</v>
      </c>
    </row>
    <row r="67" spans="1:10" x14ac:dyDescent="0.25">
      <c r="A67">
        <v>2</v>
      </c>
      <c r="B67" t="s">
        <v>1</v>
      </c>
      <c r="C67" t="s">
        <v>96</v>
      </c>
      <c r="D67" t="s">
        <v>97</v>
      </c>
      <c r="E67" t="s">
        <v>301</v>
      </c>
      <c r="F67" t="s">
        <v>99</v>
      </c>
      <c r="G67">
        <v>32.81</v>
      </c>
      <c r="H67">
        <v>1.6834089E-2</v>
      </c>
      <c r="I67">
        <f>COUNT(H66:H67)</f>
        <v>2</v>
      </c>
      <c r="J67">
        <f>AVERAGE(H66:H67)</f>
        <v>-7.9719555000000008E-3</v>
      </c>
    </row>
    <row r="68" spans="1:10" x14ac:dyDescent="0.25">
      <c r="A68">
        <v>2</v>
      </c>
      <c r="B68" t="s">
        <v>1</v>
      </c>
      <c r="C68" t="s">
        <v>96</v>
      </c>
      <c r="D68" t="s">
        <v>48</v>
      </c>
      <c r="E68" t="s">
        <v>301</v>
      </c>
      <c r="F68" t="s">
        <v>100</v>
      </c>
      <c r="G68">
        <v>75.81</v>
      </c>
      <c r="H68">
        <v>2.4387201000000001E-2</v>
      </c>
    </row>
    <row r="69" spans="1:10" x14ac:dyDescent="0.25">
      <c r="A69">
        <v>2</v>
      </c>
      <c r="B69" t="s">
        <v>1</v>
      </c>
      <c r="C69" t="s">
        <v>96</v>
      </c>
      <c r="D69" t="s">
        <v>48</v>
      </c>
      <c r="E69" t="s">
        <v>301</v>
      </c>
      <c r="F69" t="s">
        <v>101</v>
      </c>
      <c r="G69">
        <v>66.42</v>
      </c>
      <c r="H69">
        <v>1.6887816999999999E-2</v>
      </c>
    </row>
    <row r="70" spans="1:10" x14ac:dyDescent="0.25">
      <c r="A70">
        <v>2</v>
      </c>
      <c r="B70" t="s">
        <v>1</v>
      </c>
      <c r="C70" t="s">
        <v>96</v>
      </c>
      <c r="D70" t="s">
        <v>48</v>
      </c>
      <c r="E70" t="s">
        <v>299</v>
      </c>
      <c r="F70" t="s">
        <v>102</v>
      </c>
      <c r="G70">
        <v>73.319999999999993</v>
      </c>
      <c r="H70">
        <v>-1.0937499999999999E-2</v>
      </c>
    </row>
    <row r="71" spans="1:10" x14ac:dyDescent="0.25">
      <c r="A71">
        <v>2</v>
      </c>
      <c r="B71" t="s">
        <v>1</v>
      </c>
      <c r="C71" t="s">
        <v>96</v>
      </c>
      <c r="D71" t="s">
        <v>48</v>
      </c>
      <c r="E71" t="s">
        <v>299</v>
      </c>
      <c r="F71" t="s">
        <v>102</v>
      </c>
      <c r="G71">
        <v>82.68</v>
      </c>
      <c r="H71">
        <v>-2.6184539E-2</v>
      </c>
    </row>
    <row r="72" spans="1:10" x14ac:dyDescent="0.25">
      <c r="A72">
        <v>2</v>
      </c>
      <c r="B72" t="s">
        <v>1</v>
      </c>
      <c r="C72" t="s">
        <v>96</v>
      </c>
      <c r="D72" t="s">
        <v>48</v>
      </c>
      <c r="E72" t="s">
        <v>299</v>
      </c>
      <c r="F72" t="s">
        <v>103</v>
      </c>
      <c r="G72">
        <v>81.5</v>
      </c>
      <c r="H72">
        <v>-1.1661807999999999E-2</v>
      </c>
    </row>
    <row r="73" spans="1:10" x14ac:dyDescent="0.25">
      <c r="A73">
        <v>2</v>
      </c>
      <c r="B73" t="s">
        <v>1</v>
      </c>
      <c r="C73" t="s">
        <v>96</v>
      </c>
      <c r="D73" t="s">
        <v>48</v>
      </c>
      <c r="E73" t="s">
        <v>299</v>
      </c>
      <c r="F73" t="s">
        <v>104</v>
      </c>
      <c r="G73">
        <v>76.63</v>
      </c>
      <c r="H73">
        <v>-1.0204082E-2</v>
      </c>
    </row>
    <row r="74" spans="1:10" x14ac:dyDescent="0.25">
      <c r="A74">
        <v>2</v>
      </c>
      <c r="B74" t="s">
        <v>1</v>
      </c>
      <c r="C74" t="s">
        <v>96</v>
      </c>
      <c r="D74" t="s">
        <v>48</v>
      </c>
      <c r="E74" t="s">
        <v>299</v>
      </c>
      <c r="F74" t="s">
        <v>105</v>
      </c>
      <c r="G74">
        <v>72.790000000000006</v>
      </c>
      <c r="H74">
        <v>1.0090221999999999E-2</v>
      </c>
    </row>
    <row r="75" spans="1:10" x14ac:dyDescent="0.25">
      <c r="A75">
        <v>2</v>
      </c>
      <c r="B75" t="s">
        <v>1</v>
      </c>
      <c r="C75" t="s">
        <v>96</v>
      </c>
      <c r="D75" t="s">
        <v>48</v>
      </c>
      <c r="E75" t="s">
        <v>299</v>
      </c>
      <c r="F75" t="s">
        <v>106</v>
      </c>
      <c r="G75">
        <v>71.849999999999994</v>
      </c>
      <c r="H75">
        <v>-1.6025641E-2</v>
      </c>
    </row>
    <row r="76" spans="1:10" x14ac:dyDescent="0.25">
      <c r="A76">
        <v>2</v>
      </c>
      <c r="B76" t="s">
        <v>1</v>
      </c>
      <c r="C76" t="s">
        <v>96</v>
      </c>
      <c r="D76" t="s">
        <v>48</v>
      </c>
      <c r="E76" t="s">
        <v>299</v>
      </c>
      <c r="F76" t="s">
        <v>107</v>
      </c>
      <c r="G76">
        <v>71.19</v>
      </c>
      <c r="H76">
        <v>-1.0937499999999999E-2</v>
      </c>
    </row>
    <row r="77" spans="1:10" x14ac:dyDescent="0.25">
      <c r="A77">
        <v>2</v>
      </c>
      <c r="B77" t="s">
        <v>1</v>
      </c>
      <c r="C77" t="s">
        <v>96</v>
      </c>
      <c r="D77" t="s">
        <v>48</v>
      </c>
      <c r="E77" t="s">
        <v>299</v>
      </c>
      <c r="F77" t="s">
        <v>108</v>
      </c>
      <c r="G77">
        <v>60.74</v>
      </c>
      <c r="H77">
        <v>1.9642857E-2</v>
      </c>
    </row>
    <row r="78" spans="1:10" x14ac:dyDescent="0.25">
      <c r="A78">
        <v>2</v>
      </c>
      <c r="B78" t="s">
        <v>1</v>
      </c>
      <c r="C78" t="s">
        <v>96</v>
      </c>
      <c r="D78" t="s">
        <v>48</v>
      </c>
      <c r="E78" t="s">
        <v>299</v>
      </c>
      <c r="F78" t="s">
        <v>109</v>
      </c>
      <c r="G78">
        <v>55.36</v>
      </c>
      <c r="H78">
        <v>1.5649132E-2</v>
      </c>
    </row>
    <row r="79" spans="1:10" x14ac:dyDescent="0.25">
      <c r="A79">
        <v>2</v>
      </c>
      <c r="B79" t="s">
        <v>1</v>
      </c>
      <c r="C79" t="s">
        <v>96</v>
      </c>
      <c r="D79" t="s">
        <v>48</v>
      </c>
      <c r="E79" t="s">
        <v>301</v>
      </c>
      <c r="F79" t="s">
        <v>110</v>
      </c>
      <c r="G79">
        <v>65.59</v>
      </c>
      <c r="H79">
        <v>1.5709298999999999E-2</v>
      </c>
    </row>
    <row r="80" spans="1:10" x14ac:dyDescent="0.25">
      <c r="A80">
        <v>2</v>
      </c>
      <c r="B80" t="s">
        <v>1</v>
      </c>
      <c r="C80" t="s">
        <v>96</v>
      </c>
      <c r="D80" t="s">
        <v>48</v>
      </c>
      <c r="E80" t="s">
        <v>301</v>
      </c>
      <c r="F80" t="s">
        <v>111</v>
      </c>
      <c r="G80">
        <v>67.48</v>
      </c>
      <c r="H80">
        <v>4.0097204999999997E-2</v>
      </c>
    </row>
    <row r="81" spans="1:10" x14ac:dyDescent="0.25">
      <c r="A81">
        <v>2</v>
      </c>
      <c r="B81" t="s">
        <v>1</v>
      </c>
      <c r="C81" t="s">
        <v>96</v>
      </c>
      <c r="D81" t="s">
        <v>48</v>
      </c>
      <c r="E81" t="s">
        <v>301</v>
      </c>
      <c r="F81" t="s">
        <v>112</v>
      </c>
      <c r="G81">
        <v>61.94</v>
      </c>
      <c r="H81">
        <v>1.6326530999999998E-2</v>
      </c>
    </row>
    <row r="82" spans="1:10" x14ac:dyDescent="0.25">
      <c r="A82">
        <v>2</v>
      </c>
      <c r="B82" t="s">
        <v>1</v>
      </c>
      <c r="C82" t="s">
        <v>96</v>
      </c>
      <c r="D82" t="s">
        <v>48</v>
      </c>
      <c r="E82" t="s">
        <v>301</v>
      </c>
      <c r="F82" t="s">
        <v>113</v>
      </c>
      <c r="G82">
        <v>70.3</v>
      </c>
      <c r="H82">
        <v>2.2093023E-2</v>
      </c>
    </row>
    <row r="83" spans="1:10" x14ac:dyDescent="0.25">
      <c r="A83">
        <v>2</v>
      </c>
      <c r="B83" t="s">
        <v>1</v>
      </c>
      <c r="C83" t="s">
        <v>96</v>
      </c>
      <c r="D83" t="s">
        <v>48</v>
      </c>
      <c r="E83" t="s">
        <v>301</v>
      </c>
      <c r="F83" t="s">
        <v>114</v>
      </c>
      <c r="G83">
        <v>58.46</v>
      </c>
      <c r="H83">
        <v>-1.2598569E-2</v>
      </c>
    </row>
    <row r="84" spans="1:10" x14ac:dyDescent="0.25">
      <c r="A84">
        <v>2</v>
      </c>
      <c r="B84" t="s">
        <v>1</v>
      </c>
      <c r="C84" t="s">
        <v>96</v>
      </c>
      <c r="D84" t="s">
        <v>48</v>
      </c>
      <c r="E84" t="s">
        <v>301</v>
      </c>
      <c r="F84" t="s">
        <v>115</v>
      </c>
      <c r="G84">
        <v>60.99</v>
      </c>
      <c r="H84">
        <v>-1.7521252000000001E-2</v>
      </c>
    </row>
    <row r="85" spans="1:10" x14ac:dyDescent="0.25">
      <c r="A85">
        <v>2</v>
      </c>
      <c r="B85" t="s">
        <v>1</v>
      </c>
      <c r="C85" t="s">
        <v>96</v>
      </c>
      <c r="D85" t="s">
        <v>48</v>
      </c>
      <c r="E85" t="s">
        <v>301</v>
      </c>
      <c r="F85" t="s">
        <v>116</v>
      </c>
      <c r="G85">
        <v>59.07</v>
      </c>
      <c r="H85">
        <v>1.4864865E-2</v>
      </c>
    </row>
    <row r="86" spans="1:10" x14ac:dyDescent="0.25">
      <c r="A86">
        <v>2</v>
      </c>
      <c r="B86" t="s">
        <v>1</v>
      </c>
      <c r="C86" t="s">
        <v>96</v>
      </c>
      <c r="D86" t="s">
        <v>48</v>
      </c>
      <c r="E86" t="s">
        <v>301</v>
      </c>
      <c r="F86" t="s">
        <v>117</v>
      </c>
      <c r="G86">
        <v>55.99</v>
      </c>
      <c r="H86">
        <v>1.9123261999999999E-2</v>
      </c>
    </row>
    <row r="87" spans="1:10" x14ac:dyDescent="0.25">
      <c r="A87">
        <v>2</v>
      </c>
      <c r="B87" t="s">
        <v>1</v>
      </c>
      <c r="C87" t="s">
        <v>96</v>
      </c>
      <c r="D87" t="s">
        <v>48</v>
      </c>
      <c r="E87" t="s">
        <v>301</v>
      </c>
      <c r="F87" t="s">
        <v>118</v>
      </c>
      <c r="G87">
        <v>62.66</v>
      </c>
      <c r="H87">
        <v>1.4764891E-2</v>
      </c>
      <c r="I87">
        <f>COUNT(H68:H87)</f>
        <v>20</v>
      </c>
      <c r="J87">
        <f>AVERAGE(H68:H87)</f>
        <v>5.6782706999999998E-3</v>
      </c>
    </row>
    <row r="88" spans="1:10" x14ac:dyDescent="0.25">
      <c r="A88">
        <v>3</v>
      </c>
      <c r="B88" t="s">
        <v>2</v>
      </c>
      <c r="C88" t="s">
        <v>119</v>
      </c>
      <c r="D88" t="s">
        <v>120</v>
      </c>
      <c r="E88" t="s">
        <v>303</v>
      </c>
      <c r="F88" t="s">
        <v>121</v>
      </c>
      <c r="G88">
        <v>30.99</v>
      </c>
      <c r="H88">
        <v>1.8087855E-2</v>
      </c>
      <c r="I88">
        <f t="shared" ref="I88:I127" si="2">COUNT(H88)</f>
        <v>1</v>
      </c>
      <c r="J88">
        <f t="shared" ref="J88:J127" si="3">AVERAGE(H88)</f>
        <v>1.8087855E-2</v>
      </c>
    </row>
    <row r="89" spans="1:10" x14ac:dyDescent="0.25">
      <c r="A89">
        <v>3</v>
      </c>
      <c r="B89" t="s">
        <v>2</v>
      </c>
      <c r="C89" t="s">
        <v>122</v>
      </c>
      <c r="D89" t="s">
        <v>123</v>
      </c>
      <c r="E89" t="s">
        <v>301</v>
      </c>
      <c r="F89" t="s">
        <v>124</v>
      </c>
      <c r="G89">
        <v>37.57</v>
      </c>
      <c r="H89">
        <v>1.6998267000000001E-2</v>
      </c>
    </row>
    <row r="90" spans="1:10" x14ac:dyDescent="0.25">
      <c r="A90">
        <v>3</v>
      </c>
      <c r="B90" t="s">
        <v>2</v>
      </c>
      <c r="C90" t="s">
        <v>122</v>
      </c>
      <c r="D90" t="s">
        <v>123</v>
      </c>
      <c r="E90" t="s">
        <v>301</v>
      </c>
      <c r="F90" t="s">
        <v>125</v>
      </c>
      <c r="G90">
        <v>35.549999999999997</v>
      </c>
      <c r="H90">
        <v>2.8751164999999999E-2</v>
      </c>
      <c r="I90">
        <f>COUNT(H89:H90)</f>
        <v>2</v>
      </c>
      <c r="J90">
        <f>AVERAGE(H89:H90)</f>
        <v>2.2874716E-2</v>
      </c>
    </row>
    <row r="91" spans="1:10" x14ac:dyDescent="0.25">
      <c r="A91">
        <v>3</v>
      </c>
      <c r="B91" t="s">
        <v>2</v>
      </c>
      <c r="C91" t="s">
        <v>96</v>
      </c>
      <c r="D91" t="s">
        <v>126</v>
      </c>
      <c r="E91" t="s">
        <v>297</v>
      </c>
      <c r="F91" t="s">
        <v>127</v>
      </c>
      <c r="G91">
        <v>55.58</v>
      </c>
      <c r="H91">
        <v>1.3565581E-2</v>
      </c>
    </row>
    <row r="92" spans="1:10" x14ac:dyDescent="0.25">
      <c r="A92">
        <v>3</v>
      </c>
      <c r="B92" t="s">
        <v>2</v>
      </c>
      <c r="C92" t="s">
        <v>96</v>
      </c>
      <c r="D92" t="s">
        <v>126</v>
      </c>
      <c r="E92" t="s">
        <v>297</v>
      </c>
      <c r="F92" t="s">
        <v>128</v>
      </c>
      <c r="G92">
        <v>49.06</v>
      </c>
      <c r="H92">
        <v>8.5653099999999996E-3</v>
      </c>
    </row>
    <row r="93" spans="1:10" x14ac:dyDescent="0.25">
      <c r="A93">
        <v>3</v>
      </c>
      <c r="B93" t="s">
        <v>2</v>
      </c>
      <c r="C93" t="s">
        <v>96</v>
      </c>
      <c r="D93" t="s">
        <v>126</v>
      </c>
      <c r="E93" t="s">
        <v>301</v>
      </c>
      <c r="F93" t="s">
        <v>129</v>
      </c>
      <c r="G93">
        <v>55.73</v>
      </c>
      <c r="H93">
        <v>1.3084112E-2</v>
      </c>
    </row>
    <row r="94" spans="1:10" x14ac:dyDescent="0.25">
      <c r="A94">
        <v>3</v>
      </c>
      <c r="B94" t="s">
        <v>2</v>
      </c>
      <c r="C94" t="s">
        <v>96</v>
      </c>
      <c r="D94" t="s">
        <v>126</v>
      </c>
      <c r="E94" t="s">
        <v>297</v>
      </c>
      <c r="F94" t="s">
        <v>130</v>
      </c>
      <c r="G94">
        <v>55.6</v>
      </c>
      <c r="H94">
        <v>1.8376376999999999E-2</v>
      </c>
    </row>
    <row r="95" spans="1:10" x14ac:dyDescent="0.25">
      <c r="A95">
        <v>3</v>
      </c>
      <c r="B95" t="s">
        <v>2</v>
      </c>
      <c r="C95" t="s">
        <v>96</v>
      </c>
      <c r="D95" t="s">
        <v>126</v>
      </c>
      <c r="E95" t="s">
        <v>297</v>
      </c>
      <c r="F95" t="s">
        <v>131</v>
      </c>
      <c r="G95">
        <v>39.28</v>
      </c>
      <c r="H95">
        <v>6.5104166000000005E-2</v>
      </c>
    </row>
    <row r="96" spans="1:10" x14ac:dyDescent="0.25">
      <c r="A96">
        <v>3</v>
      </c>
      <c r="B96" t="s">
        <v>2</v>
      </c>
      <c r="C96" t="s">
        <v>96</v>
      </c>
      <c r="D96" t="s">
        <v>126</v>
      </c>
      <c r="E96" t="s">
        <v>297</v>
      </c>
      <c r="F96" t="s">
        <v>132</v>
      </c>
      <c r="G96">
        <v>49.42</v>
      </c>
      <c r="H96">
        <v>2.3917995000000001E-2</v>
      </c>
    </row>
    <row r="97" spans="1:10" x14ac:dyDescent="0.25">
      <c r="A97">
        <v>3</v>
      </c>
      <c r="B97" t="s">
        <v>2</v>
      </c>
      <c r="C97" t="s">
        <v>96</v>
      </c>
      <c r="D97" t="s">
        <v>126</v>
      </c>
      <c r="E97" t="s">
        <v>297</v>
      </c>
      <c r="F97" t="s">
        <v>133</v>
      </c>
      <c r="G97">
        <v>54.23</v>
      </c>
      <c r="H97">
        <v>2.1712553999999998E-2</v>
      </c>
    </row>
    <row r="98" spans="1:10" x14ac:dyDescent="0.25">
      <c r="A98">
        <v>3</v>
      </c>
      <c r="B98" t="s">
        <v>2</v>
      </c>
      <c r="C98" t="s">
        <v>96</v>
      </c>
      <c r="D98" t="s">
        <v>126</v>
      </c>
      <c r="E98" t="s">
        <v>297</v>
      </c>
      <c r="F98" t="s">
        <v>134</v>
      </c>
      <c r="G98">
        <v>53.66</v>
      </c>
      <c r="H98">
        <v>1.7232919999999999E-2</v>
      </c>
      <c r="I98">
        <f>COUNT(H91:H98)</f>
        <v>8</v>
      </c>
      <c r="J98">
        <f>AVERAGE(H91:H98)</f>
        <v>2.2694876874999999E-2</v>
      </c>
    </row>
    <row r="99" spans="1:10" x14ac:dyDescent="0.25">
      <c r="A99">
        <v>3</v>
      </c>
      <c r="B99" t="s">
        <v>2</v>
      </c>
      <c r="C99" t="s">
        <v>96</v>
      </c>
      <c r="D99" t="s">
        <v>135</v>
      </c>
      <c r="E99" t="s">
        <v>297</v>
      </c>
      <c r="F99" t="s">
        <v>136</v>
      </c>
      <c r="G99">
        <v>40.98</v>
      </c>
      <c r="H99">
        <v>1.5009381E-2</v>
      </c>
    </row>
    <row r="100" spans="1:10" x14ac:dyDescent="0.25">
      <c r="A100">
        <v>3</v>
      </c>
      <c r="B100" t="s">
        <v>2</v>
      </c>
      <c r="C100" t="s">
        <v>96</v>
      </c>
      <c r="D100" t="s">
        <v>135</v>
      </c>
      <c r="E100" t="s">
        <v>297</v>
      </c>
      <c r="F100" t="s">
        <v>137</v>
      </c>
      <c r="G100">
        <v>38.9</v>
      </c>
      <c r="H100">
        <v>2.6595745E-2</v>
      </c>
    </row>
    <row r="101" spans="1:10" x14ac:dyDescent="0.25">
      <c r="A101">
        <v>3</v>
      </c>
      <c r="B101" t="s">
        <v>2</v>
      </c>
      <c r="C101" t="s">
        <v>96</v>
      </c>
      <c r="D101" t="s">
        <v>135</v>
      </c>
      <c r="E101" t="s">
        <v>297</v>
      </c>
      <c r="F101" t="s">
        <v>138</v>
      </c>
      <c r="G101">
        <v>43.63</v>
      </c>
      <c r="H101">
        <v>1.6396939999999999E-2</v>
      </c>
    </row>
    <row r="102" spans="1:10" x14ac:dyDescent="0.25">
      <c r="A102">
        <v>3</v>
      </c>
      <c r="B102" t="s">
        <v>2</v>
      </c>
      <c r="C102" t="s">
        <v>96</v>
      </c>
      <c r="D102" t="s">
        <v>135</v>
      </c>
      <c r="E102" t="s">
        <v>297</v>
      </c>
      <c r="F102" t="s">
        <v>139</v>
      </c>
      <c r="G102">
        <v>39.68</v>
      </c>
      <c r="H102">
        <v>-1.6260163000000001E-2</v>
      </c>
    </row>
    <row r="103" spans="1:10" x14ac:dyDescent="0.25">
      <c r="A103">
        <v>3</v>
      </c>
      <c r="B103" t="s">
        <v>2</v>
      </c>
      <c r="C103" t="s">
        <v>96</v>
      </c>
      <c r="D103" t="s">
        <v>135</v>
      </c>
      <c r="E103" t="s">
        <v>299</v>
      </c>
      <c r="F103" t="s">
        <v>140</v>
      </c>
      <c r="G103">
        <v>37.08</v>
      </c>
      <c r="H103">
        <v>2.2890727999999999E-2</v>
      </c>
    </row>
    <row r="104" spans="1:10" x14ac:dyDescent="0.25">
      <c r="A104">
        <v>3</v>
      </c>
      <c r="B104" t="s">
        <v>2</v>
      </c>
      <c r="C104" t="s">
        <v>96</v>
      </c>
      <c r="D104" t="s">
        <v>135</v>
      </c>
      <c r="E104" t="s">
        <v>299</v>
      </c>
      <c r="F104" t="s">
        <v>141</v>
      </c>
      <c r="G104">
        <v>42.9</v>
      </c>
      <c r="H104">
        <v>-1.5228426E-2</v>
      </c>
    </row>
    <row r="105" spans="1:10" x14ac:dyDescent="0.25">
      <c r="A105">
        <v>3</v>
      </c>
      <c r="B105" t="s">
        <v>2</v>
      </c>
      <c r="C105" t="s">
        <v>96</v>
      </c>
      <c r="D105" t="s">
        <v>135</v>
      </c>
      <c r="E105" t="s">
        <v>301</v>
      </c>
      <c r="F105" t="s">
        <v>142</v>
      </c>
      <c r="G105">
        <v>36.9</v>
      </c>
      <c r="H105">
        <v>2.4815573E-2</v>
      </c>
      <c r="I105">
        <f>COUNT(H99:H105)</f>
        <v>7</v>
      </c>
      <c r="J105">
        <f>AVERAGE(H99:H105)</f>
        <v>1.0602825428571426E-2</v>
      </c>
    </row>
    <row r="106" spans="1:10" x14ac:dyDescent="0.25">
      <c r="A106">
        <v>3</v>
      </c>
      <c r="B106" t="s">
        <v>2</v>
      </c>
      <c r="C106" t="s">
        <v>96</v>
      </c>
      <c r="D106" t="s">
        <v>143</v>
      </c>
      <c r="E106" t="s">
        <v>299</v>
      </c>
      <c r="F106" t="s">
        <v>144</v>
      </c>
      <c r="G106">
        <v>40.65</v>
      </c>
      <c r="H106">
        <v>2.2476146999999998E-2</v>
      </c>
    </row>
    <row r="107" spans="1:10" x14ac:dyDescent="0.25">
      <c r="A107">
        <v>3</v>
      </c>
      <c r="B107" t="s">
        <v>2</v>
      </c>
      <c r="C107" t="s">
        <v>96</v>
      </c>
      <c r="D107" t="s">
        <v>143</v>
      </c>
      <c r="E107" t="s">
        <v>299</v>
      </c>
      <c r="F107" t="s">
        <v>145</v>
      </c>
      <c r="G107">
        <v>66.34</v>
      </c>
      <c r="H107">
        <v>-2.3462152999999999E-2</v>
      </c>
    </row>
    <row r="108" spans="1:10" x14ac:dyDescent="0.25">
      <c r="A108">
        <v>3</v>
      </c>
      <c r="B108" t="s">
        <v>2</v>
      </c>
      <c r="C108" t="s">
        <v>96</v>
      </c>
      <c r="D108" t="s">
        <v>143</v>
      </c>
      <c r="E108" t="s">
        <v>299</v>
      </c>
      <c r="F108" t="s">
        <v>146</v>
      </c>
      <c r="G108">
        <v>52.84</v>
      </c>
      <c r="H108">
        <v>3.4295087000000002E-2</v>
      </c>
    </row>
    <row r="109" spans="1:10" x14ac:dyDescent="0.25">
      <c r="A109">
        <v>3</v>
      </c>
      <c r="B109" t="s">
        <v>2</v>
      </c>
      <c r="C109" t="s">
        <v>96</v>
      </c>
      <c r="D109" t="s">
        <v>143</v>
      </c>
      <c r="E109" t="s">
        <v>299</v>
      </c>
      <c r="F109" t="s">
        <v>147</v>
      </c>
      <c r="G109">
        <v>45.03</v>
      </c>
      <c r="H109">
        <v>2.1367521E-2</v>
      </c>
    </row>
    <row r="110" spans="1:10" x14ac:dyDescent="0.25">
      <c r="A110">
        <v>3</v>
      </c>
      <c r="B110" t="s">
        <v>2</v>
      </c>
      <c r="C110" t="s">
        <v>96</v>
      </c>
      <c r="D110" t="s">
        <v>143</v>
      </c>
      <c r="E110" t="s">
        <v>301</v>
      </c>
      <c r="F110" t="s">
        <v>148</v>
      </c>
      <c r="G110">
        <v>43.07</v>
      </c>
      <c r="H110">
        <v>-1.6110932000000001E-2</v>
      </c>
    </row>
    <row r="111" spans="1:10" x14ac:dyDescent="0.25">
      <c r="A111">
        <v>3</v>
      </c>
      <c r="B111" t="s">
        <v>2</v>
      </c>
      <c r="C111" t="s">
        <v>96</v>
      </c>
      <c r="D111" t="s">
        <v>143</v>
      </c>
      <c r="E111" t="s">
        <v>301</v>
      </c>
      <c r="F111" t="s">
        <v>149</v>
      </c>
      <c r="G111">
        <v>44.42</v>
      </c>
      <c r="H111">
        <v>2.9368091999999998E-2</v>
      </c>
    </row>
    <row r="112" spans="1:10" x14ac:dyDescent="0.25">
      <c r="A112">
        <v>3</v>
      </c>
      <c r="B112" t="s">
        <v>2</v>
      </c>
      <c r="C112" t="s">
        <v>96</v>
      </c>
      <c r="D112" t="s">
        <v>143</v>
      </c>
      <c r="E112" t="s">
        <v>301</v>
      </c>
      <c r="F112" t="s">
        <v>150</v>
      </c>
      <c r="G112">
        <v>51.41</v>
      </c>
      <c r="H112">
        <v>1.8250252000000002E-2</v>
      </c>
      <c r="I112">
        <f>COUNT(H106:H112)</f>
        <v>7</v>
      </c>
      <c r="J112">
        <f>AVERAGE(H106:H112)</f>
        <v>1.2312002000000001E-2</v>
      </c>
    </row>
    <row r="113" spans="1:10" x14ac:dyDescent="0.25">
      <c r="A113">
        <v>3</v>
      </c>
      <c r="B113" t="s">
        <v>2</v>
      </c>
      <c r="C113" t="s">
        <v>151</v>
      </c>
      <c r="D113" t="s">
        <v>152</v>
      </c>
      <c r="E113" t="s">
        <v>301</v>
      </c>
      <c r="F113" t="s">
        <v>153</v>
      </c>
      <c r="G113">
        <v>30.47</v>
      </c>
      <c r="H113">
        <v>-3.3802816999999999E-2</v>
      </c>
    </row>
    <row r="114" spans="1:10" x14ac:dyDescent="0.25">
      <c r="A114">
        <v>3</v>
      </c>
      <c r="B114" t="s">
        <v>2</v>
      </c>
      <c r="C114" t="s">
        <v>151</v>
      </c>
      <c r="D114" t="s">
        <v>152</v>
      </c>
      <c r="E114" t="s">
        <v>301</v>
      </c>
      <c r="F114" t="s">
        <v>154</v>
      </c>
      <c r="G114">
        <v>32.9</v>
      </c>
      <c r="H114">
        <v>-2.1164021000000002E-2</v>
      </c>
      <c r="I114">
        <f>COUNT(H113:H114)</f>
        <v>2</v>
      </c>
      <c r="J114">
        <f>AVERAGE(H113:H114)</f>
        <v>-2.7483419000000002E-2</v>
      </c>
    </row>
    <row r="115" spans="1:10" x14ac:dyDescent="0.25">
      <c r="A115">
        <v>3</v>
      </c>
      <c r="B115" t="s">
        <v>2</v>
      </c>
      <c r="C115" t="s">
        <v>155</v>
      </c>
      <c r="D115" t="s">
        <v>156</v>
      </c>
      <c r="E115" t="s">
        <v>297</v>
      </c>
      <c r="F115" t="s">
        <v>157</v>
      </c>
      <c r="G115">
        <v>27.41</v>
      </c>
      <c r="H115">
        <v>3.7232672000000001E-2</v>
      </c>
      <c r="I115">
        <f t="shared" si="2"/>
        <v>1</v>
      </c>
      <c r="J115">
        <f t="shared" si="3"/>
        <v>3.7232672000000001E-2</v>
      </c>
    </row>
    <row r="116" spans="1:10" x14ac:dyDescent="0.25">
      <c r="A116">
        <v>3</v>
      </c>
      <c r="B116" t="s">
        <v>2</v>
      </c>
      <c r="C116" t="s">
        <v>155</v>
      </c>
      <c r="D116" t="s">
        <v>158</v>
      </c>
      <c r="E116" t="s">
        <v>297</v>
      </c>
      <c r="F116" t="s">
        <v>159</v>
      </c>
      <c r="G116">
        <v>42.54</v>
      </c>
      <c r="H116">
        <v>-1.0434713999999999E-2</v>
      </c>
    </row>
    <row r="117" spans="1:10" x14ac:dyDescent="0.25">
      <c r="A117">
        <v>3</v>
      </c>
      <c r="B117" t="s">
        <v>2</v>
      </c>
      <c r="C117" t="s">
        <v>155</v>
      </c>
      <c r="D117" t="s">
        <v>158</v>
      </c>
      <c r="E117" t="s">
        <v>297</v>
      </c>
      <c r="F117" t="s">
        <v>160</v>
      </c>
      <c r="G117">
        <v>45.11</v>
      </c>
      <c r="H117">
        <v>2.5592943999999999E-2</v>
      </c>
    </row>
    <row r="118" spans="1:10" x14ac:dyDescent="0.25">
      <c r="A118">
        <v>3</v>
      </c>
      <c r="B118" t="s">
        <v>2</v>
      </c>
      <c r="C118" t="s">
        <v>155</v>
      </c>
      <c r="D118" t="s">
        <v>158</v>
      </c>
      <c r="E118" t="s">
        <v>297</v>
      </c>
      <c r="F118" t="s">
        <v>161</v>
      </c>
      <c r="G118">
        <v>33.369999999999997</v>
      </c>
      <c r="H118">
        <v>4.1061844E-2</v>
      </c>
      <c r="I118">
        <f>COUNT(H116:H118)</f>
        <v>3</v>
      </c>
      <c r="J118">
        <f>AVERAGE(H116:H118)</f>
        <v>1.8740024666666667E-2</v>
      </c>
    </row>
    <row r="119" spans="1:10" x14ac:dyDescent="0.25">
      <c r="A119">
        <v>3</v>
      </c>
      <c r="B119" t="s">
        <v>2</v>
      </c>
      <c r="C119" t="s">
        <v>155</v>
      </c>
      <c r="D119" t="s">
        <v>162</v>
      </c>
      <c r="E119" t="s">
        <v>301</v>
      </c>
      <c r="F119" t="s">
        <v>163</v>
      </c>
      <c r="G119">
        <v>26.16</v>
      </c>
      <c r="H119">
        <v>3.3238162000000002E-2</v>
      </c>
    </row>
    <row r="120" spans="1:10" x14ac:dyDescent="0.25">
      <c r="A120">
        <v>3</v>
      </c>
      <c r="B120" t="s">
        <v>2</v>
      </c>
      <c r="C120" t="s">
        <v>155</v>
      </c>
      <c r="D120" t="s">
        <v>162</v>
      </c>
      <c r="E120" t="s">
        <v>297</v>
      </c>
      <c r="F120" t="s">
        <v>164</v>
      </c>
      <c r="G120">
        <v>38.090000000000003</v>
      </c>
      <c r="H120">
        <v>4.0313831000000001E-2</v>
      </c>
    </row>
    <row r="121" spans="1:10" x14ac:dyDescent="0.25">
      <c r="A121">
        <v>3</v>
      </c>
      <c r="B121" t="s">
        <v>2</v>
      </c>
      <c r="C121" t="s">
        <v>155</v>
      </c>
      <c r="D121" t="s">
        <v>162</v>
      </c>
      <c r="E121" t="s">
        <v>297</v>
      </c>
      <c r="F121" t="s">
        <v>165</v>
      </c>
      <c r="G121">
        <v>37.840000000000003</v>
      </c>
      <c r="H121">
        <v>1.7777778000000001E-2</v>
      </c>
      <c r="I121">
        <f>COUNT(H119:H121)</f>
        <v>3</v>
      </c>
      <c r="J121">
        <f>AVERAGE(H119:H121)</f>
        <v>3.0443257000000001E-2</v>
      </c>
    </row>
    <row r="122" spans="1:10" x14ac:dyDescent="0.25">
      <c r="A122">
        <v>3</v>
      </c>
      <c r="B122" t="s">
        <v>2</v>
      </c>
      <c r="C122" t="s">
        <v>166</v>
      </c>
      <c r="D122" t="s">
        <v>216</v>
      </c>
      <c r="E122" t="s">
        <v>299</v>
      </c>
      <c r="F122" t="s">
        <v>167</v>
      </c>
      <c r="G122">
        <v>93.44</v>
      </c>
      <c r="H122">
        <v>-1.6042780999999999E-2</v>
      </c>
    </row>
    <row r="123" spans="1:10" x14ac:dyDescent="0.25">
      <c r="A123">
        <v>3</v>
      </c>
      <c r="B123" t="s">
        <v>2</v>
      </c>
      <c r="C123" t="s">
        <v>166</v>
      </c>
      <c r="D123" t="s">
        <v>216</v>
      </c>
      <c r="E123" t="s">
        <v>299</v>
      </c>
      <c r="F123" t="s">
        <v>168</v>
      </c>
      <c r="G123">
        <v>91.35</v>
      </c>
      <c r="H123">
        <v>-1.9776559999999999E-2</v>
      </c>
    </row>
    <row r="124" spans="1:10" x14ac:dyDescent="0.25">
      <c r="A124">
        <v>3</v>
      </c>
      <c r="B124" t="s">
        <v>2</v>
      </c>
      <c r="C124" t="s">
        <v>166</v>
      </c>
      <c r="D124" t="s">
        <v>216</v>
      </c>
      <c r="E124" t="s">
        <v>299</v>
      </c>
      <c r="F124" t="s">
        <v>169</v>
      </c>
      <c r="G124">
        <v>82.96</v>
      </c>
      <c r="H124">
        <v>-6.4748201000000005E-2</v>
      </c>
      <c r="I124">
        <f>COUNT(H122:H124,G158)</f>
        <v>4</v>
      </c>
      <c r="J124">
        <f>AVERAGE(H122:H124,H158)</f>
        <v>-2.9093511750000002E-2</v>
      </c>
    </row>
    <row r="125" spans="1:10" x14ac:dyDescent="0.25">
      <c r="A125">
        <v>3</v>
      </c>
      <c r="B125" t="s">
        <v>2</v>
      </c>
      <c r="C125" t="s">
        <v>170</v>
      </c>
      <c r="D125" t="s">
        <v>171</v>
      </c>
      <c r="E125" t="s">
        <v>297</v>
      </c>
      <c r="F125" t="s">
        <v>172</v>
      </c>
      <c r="G125">
        <v>45.56</v>
      </c>
      <c r="H125">
        <v>-1.2423032000000001E-2</v>
      </c>
      <c r="I125">
        <f t="shared" si="2"/>
        <v>1</v>
      </c>
      <c r="J125">
        <f t="shared" si="3"/>
        <v>-1.2423032000000001E-2</v>
      </c>
    </row>
    <row r="126" spans="1:10" x14ac:dyDescent="0.25">
      <c r="A126">
        <v>3</v>
      </c>
      <c r="B126" t="s">
        <v>2</v>
      </c>
      <c r="C126" t="s">
        <v>173</v>
      </c>
      <c r="D126" t="s">
        <v>174</v>
      </c>
      <c r="E126" t="s">
        <v>301</v>
      </c>
      <c r="F126" t="s">
        <v>175</v>
      </c>
      <c r="G126">
        <v>25.61</v>
      </c>
      <c r="H126">
        <v>2.3803524999999999E-2</v>
      </c>
      <c r="I126">
        <f t="shared" si="2"/>
        <v>1</v>
      </c>
      <c r="J126">
        <f t="shared" si="3"/>
        <v>2.3803524999999999E-2</v>
      </c>
    </row>
    <row r="127" spans="1:10" x14ac:dyDescent="0.25">
      <c r="A127">
        <v>3</v>
      </c>
      <c r="B127" t="s">
        <v>2</v>
      </c>
      <c r="C127" t="s">
        <v>176</v>
      </c>
      <c r="D127" t="s">
        <v>177</v>
      </c>
      <c r="E127" t="s">
        <v>297</v>
      </c>
      <c r="F127" t="s">
        <v>178</v>
      </c>
      <c r="G127">
        <v>32.21</v>
      </c>
      <c r="H127">
        <v>3.0567686E-2</v>
      </c>
      <c r="I127">
        <f t="shared" si="2"/>
        <v>1</v>
      </c>
      <c r="J127">
        <f t="shared" si="3"/>
        <v>3.0567686E-2</v>
      </c>
    </row>
    <row r="128" spans="1:10" x14ac:dyDescent="0.25">
      <c r="A128">
        <v>3</v>
      </c>
      <c r="B128" t="s">
        <v>2</v>
      </c>
      <c r="C128" t="s">
        <v>179</v>
      </c>
      <c r="D128" t="s">
        <v>180</v>
      </c>
      <c r="E128" t="s">
        <v>299</v>
      </c>
      <c r="F128" t="s">
        <v>181</v>
      </c>
      <c r="G128">
        <v>40.17</v>
      </c>
      <c r="H128">
        <v>2.8913547000000001E-2</v>
      </c>
    </row>
    <row r="129" spans="1:10" x14ac:dyDescent="0.25">
      <c r="A129">
        <v>3</v>
      </c>
      <c r="B129" t="s">
        <v>2</v>
      </c>
      <c r="C129" t="s">
        <v>179</v>
      </c>
      <c r="D129" t="s">
        <v>180</v>
      </c>
      <c r="E129" t="s">
        <v>299</v>
      </c>
      <c r="F129" t="s">
        <v>182</v>
      </c>
      <c r="G129">
        <v>34.67</v>
      </c>
      <c r="H129">
        <v>2.0942407999999999E-2</v>
      </c>
    </row>
    <row r="130" spans="1:10" x14ac:dyDescent="0.25">
      <c r="A130">
        <v>3</v>
      </c>
      <c r="B130" t="s">
        <v>2</v>
      </c>
      <c r="C130" t="s">
        <v>179</v>
      </c>
      <c r="D130" t="s">
        <v>180</v>
      </c>
      <c r="E130" t="s">
        <v>299</v>
      </c>
      <c r="F130" t="s">
        <v>183</v>
      </c>
      <c r="G130">
        <v>41.87</v>
      </c>
      <c r="H130">
        <v>3.3898304999999997E-2</v>
      </c>
      <c r="I130">
        <f>COUNT(H128:H130)</f>
        <v>3</v>
      </c>
      <c r="J130">
        <f>AVERAGE(H128:H130)</f>
        <v>2.7918086666666665E-2</v>
      </c>
    </row>
    <row r="131" spans="1:10" x14ac:dyDescent="0.25">
      <c r="A131">
        <v>3</v>
      </c>
      <c r="B131" t="s">
        <v>2</v>
      </c>
      <c r="C131" t="s">
        <v>179</v>
      </c>
      <c r="D131" t="s">
        <v>184</v>
      </c>
      <c r="E131" t="s">
        <v>299</v>
      </c>
      <c r="F131" t="s">
        <v>185</v>
      </c>
      <c r="G131">
        <v>32.72</v>
      </c>
      <c r="H131">
        <v>5.2896724999999999E-2</v>
      </c>
    </row>
    <row r="132" spans="1:10" x14ac:dyDescent="0.25">
      <c r="A132">
        <v>3</v>
      </c>
      <c r="B132" t="s">
        <v>2</v>
      </c>
      <c r="C132" t="s">
        <v>179</v>
      </c>
      <c r="D132" t="s">
        <v>184</v>
      </c>
      <c r="E132" t="s">
        <v>299</v>
      </c>
      <c r="F132" t="s">
        <v>186</v>
      </c>
      <c r="G132">
        <v>28.07</v>
      </c>
      <c r="H132">
        <v>1.9882166E-2</v>
      </c>
    </row>
    <row r="133" spans="1:10" x14ac:dyDescent="0.25">
      <c r="A133">
        <v>3</v>
      </c>
      <c r="B133" t="s">
        <v>2</v>
      </c>
      <c r="C133" t="s">
        <v>179</v>
      </c>
      <c r="D133" t="s">
        <v>184</v>
      </c>
      <c r="E133" t="s">
        <v>299</v>
      </c>
      <c r="F133" t="s">
        <v>187</v>
      </c>
      <c r="G133">
        <v>36.090000000000003</v>
      </c>
      <c r="H133">
        <v>3.6281178999999997E-2</v>
      </c>
    </row>
    <row r="134" spans="1:10" x14ac:dyDescent="0.25">
      <c r="A134">
        <v>3</v>
      </c>
      <c r="B134" t="s">
        <v>2</v>
      </c>
      <c r="C134" t="s">
        <v>179</v>
      </c>
      <c r="D134" t="s">
        <v>184</v>
      </c>
      <c r="E134" t="s">
        <v>299</v>
      </c>
      <c r="F134" t="s">
        <v>188</v>
      </c>
      <c r="G134">
        <v>40.07</v>
      </c>
      <c r="H134">
        <v>3.9215686E-2</v>
      </c>
    </row>
    <row r="135" spans="1:10" x14ac:dyDescent="0.25">
      <c r="A135">
        <v>3</v>
      </c>
      <c r="B135" t="s">
        <v>2</v>
      </c>
      <c r="C135" t="s">
        <v>179</v>
      </c>
      <c r="D135" t="s">
        <v>184</v>
      </c>
      <c r="E135" t="s">
        <v>301</v>
      </c>
      <c r="F135" t="s">
        <v>189</v>
      </c>
      <c r="G135">
        <v>41.09</v>
      </c>
      <c r="H135">
        <v>3.0069038999999999E-2</v>
      </c>
    </row>
    <row r="136" spans="1:10" x14ac:dyDescent="0.25">
      <c r="A136">
        <v>3</v>
      </c>
      <c r="B136" t="s">
        <v>2</v>
      </c>
      <c r="C136" t="s">
        <v>179</v>
      </c>
      <c r="D136" t="s">
        <v>184</v>
      </c>
      <c r="E136" t="s">
        <v>301</v>
      </c>
      <c r="F136" t="s">
        <v>190</v>
      </c>
      <c r="G136">
        <v>38.36</v>
      </c>
      <c r="H136">
        <v>-3.0674847000000002E-2</v>
      </c>
    </row>
    <row r="137" spans="1:10" x14ac:dyDescent="0.25">
      <c r="A137">
        <v>3</v>
      </c>
      <c r="B137" t="s">
        <v>2</v>
      </c>
      <c r="C137" t="s">
        <v>179</v>
      </c>
      <c r="D137" t="s">
        <v>184</v>
      </c>
      <c r="E137" t="s">
        <v>301</v>
      </c>
      <c r="F137" t="s">
        <v>191</v>
      </c>
      <c r="G137">
        <v>43.32</v>
      </c>
      <c r="H137">
        <v>2.2263336000000002E-2</v>
      </c>
    </row>
    <row r="138" spans="1:10" x14ac:dyDescent="0.25">
      <c r="A138">
        <v>3</v>
      </c>
      <c r="B138" t="s">
        <v>2</v>
      </c>
      <c r="C138" t="s">
        <v>179</v>
      </c>
      <c r="D138" t="s">
        <v>184</v>
      </c>
      <c r="E138" t="s">
        <v>301</v>
      </c>
      <c r="F138" t="s">
        <v>192</v>
      </c>
      <c r="G138">
        <v>44.46</v>
      </c>
      <c r="H138">
        <v>1.3677417000000001E-2</v>
      </c>
    </row>
    <row r="139" spans="1:10" x14ac:dyDescent="0.25">
      <c r="A139">
        <v>3</v>
      </c>
      <c r="B139" t="s">
        <v>2</v>
      </c>
      <c r="C139" t="s">
        <v>179</v>
      </c>
      <c r="D139" t="s">
        <v>184</v>
      </c>
      <c r="E139" t="s">
        <v>301</v>
      </c>
      <c r="F139" t="s">
        <v>193</v>
      </c>
      <c r="G139">
        <v>43.71</v>
      </c>
      <c r="H139">
        <v>-3.7306502999999998E-2</v>
      </c>
    </row>
    <row r="140" spans="1:10" x14ac:dyDescent="0.25">
      <c r="A140">
        <v>3</v>
      </c>
      <c r="B140" t="s">
        <v>2</v>
      </c>
      <c r="C140" t="s">
        <v>179</v>
      </c>
      <c r="D140" t="s">
        <v>184</v>
      </c>
      <c r="E140" t="s">
        <v>301</v>
      </c>
      <c r="F140" t="s">
        <v>194</v>
      </c>
      <c r="G140">
        <v>39.18</v>
      </c>
      <c r="H140">
        <v>4.7244094E-2</v>
      </c>
    </row>
    <row r="141" spans="1:10" x14ac:dyDescent="0.25">
      <c r="A141">
        <v>3</v>
      </c>
      <c r="B141" t="s">
        <v>2</v>
      </c>
      <c r="C141" t="s">
        <v>179</v>
      </c>
      <c r="D141" t="s">
        <v>184</v>
      </c>
      <c r="E141" t="s">
        <v>301</v>
      </c>
      <c r="F141" t="s">
        <v>195</v>
      </c>
      <c r="G141">
        <v>32.369999999999997</v>
      </c>
      <c r="H141">
        <v>3.125E-2</v>
      </c>
    </row>
    <row r="142" spans="1:10" x14ac:dyDescent="0.25">
      <c r="A142">
        <v>3</v>
      </c>
      <c r="B142" t="s">
        <v>2</v>
      </c>
      <c r="C142" t="s">
        <v>179</v>
      </c>
      <c r="D142" t="s">
        <v>184</v>
      </c>
      <c r="E142" t="s">
        <v>301</v>
      </c>
      <c r="F142" t="s">
        <v>196</v>
      </c>
      <c r="G142">
        <v>34.71</v>
      </c>
      <c r="H142">
        <v>2.8464669000000001E-2</v>
      </c>
    </row>
    <row r="143" spans="1:10" x14ac:dyDescent="0.25">
      <c r="A143">
        <v>3</v>
      </c>
      <c r="B143" t="s">
        <v>2</v>
      </c>
      <c r="C143" t="s">
        <v>179</v>
      </c>
      <c r="D143" t="s">
        <v>184</v>
      </c>
      <c r="E143" t="s">
        <v>301</v>
      </c>
      <c r="F143" t="s">
        <v>197</v>
      </c>
      <c r="G143">
        <v>33.46</v>
      </c>
      <c r="H143">
        <v>2.4005532999999999E-2</v>
      </c>
    </row>
    <row r="144" spans="1:10" x14ac:dyDescent="0.25">
      <c r="A144">
        <v>3</v>
      </c>
      <c r="B144" t="s">
        <v>2</v>
      </c>
      <c r="C144" t="s">
        <v>179</v>
      </c>
      <c r="D144" t="s">
        <v>184</v>
      </c>
      <c r="E144" t="s">
        <v>301</v>
      </c>
      <c r="F144" t="s">
        <v>198</v>
      </c>
      <c r="G144">
        <v>39.92</v>
      </c>
      <c r="H144">
        <v>1.0755354E-2</v>
      </c>
      <c r="I144">
        <f>COUNT(H131:H144)</f>
        <v>14</v>
      </c>
      <c r="J144">
        <f>AVERAGE(H131:H144)</f>
        <v>2.0573131999999997E-2</v>
      </c>
    </row>
    <row r="145" spans="1:10" x14ac:dyDescent="0.25">
      <c r="A145">
        <v>3</v>
      </c>
      <c r="B145" t="s">
        <v>2</v>
      </c>
      <c r="C145" t="s">
        <v>47</v>
      </c>
      <c r="D145" t="s">
        <v>199</v>
      </c>
      <c r="E145" t="s">
        <v>301</v>
      </c>
      <c r="F145" t="s">
        <v>200</v>
      </c>
      <c r="G145">
        <v>48.57</v>
      </c>
      <c r="H145">
        <v>-5.3782181999999998E-2</v>
      </c>
      <c r="I145">
        <f t="shared" ref="I145:I157" si="4">COUNT(H145)</f>
        <v>1</v>
      </c>
      <c r="J145">
        <f t="shared" ref="J145:J157" si="5">AVERAGE(H145)</f>
        <v>-5.3782181999999998E-2</v>
      </c>
    </row>
    <row r="146" spans="1:10" x14ac:dyDescent="0.25">
      <c r="A146">
        <v>3</v>
      </c>
      <c r="B146" t="s">
        <v>2</v>
      </c>
      <c r="C146" t="s">
        <v>201</v>
      </c>
      <c r="D146" t="s">
        <v>202</v>
      </c>
      <c r="E146" t="s">
        <v>299</v>
      </c>
      <c r="F146" t="s">
        <v>203</v>
      </c>
      <c r="G146">
        <v>85.49</v>
      </c>
      <c r="H146">
        <v>1.3620475E-2</v>
      </c>
    </row>
    <row r="147" spans="1:10" x14ac:dyDescent="0.25">
      <c r="A147">
        <v>3</v>
      </c>
      <c r="B147" t="s">
        <v>2</v>
      </c>
      <c r="C147" t="s">
        <v>201</v>
      </c>
      <c r="D147" t="s">
        <v>202</v>
      </c>
      <c r="E147" t="s">
        <v>299</v>
      </c>
      <c r="F147" t="s">
        <v>204</v>
      </c>
      <c r="G147">
        <v>81.77</v>
      </c>
      <c r="H147">
        <v>1.8279113E-2</v>
      </c>
    </row>
    <row r="148" spans="1:10" x14ac:dyDescent="0.25">
      <c r="A148">
        <v>3</v>
      </c>
      <c r="B148" t="s">
        <v>2</v>
      </c>
      <c r="C148" t="s">
        <v>201</v>
      </c>
      <c r="D148" t="s">
        <v>202</v>
      </c>
      <c r="E148" t="s">
        <v>299</v>
      </c>
      <c r="F148" t="s">
        <v>204</v>
      </c>
      <c r="G148">
        <v>96.31</v>
      </c>
      <c r="H148">
        <v>1.8678160999999999E-2</v>
      </c>
    </row>
    <row r="149" spans="1:10" x14ac:dyDescent="0.25">
      <c r="A149">
        <v>3</v>
      </c>
      <c r="B149" t="s">
        <v>2</v>
      </c>
      <c r="C149" t="s">
        <v>201</v>
      </c>
      <c r="D149" t="s">
        <v>202</v>
      </c>
      <c r="E149" t="s">
        <v>299</v>
      </c>
      <c r="F149" t="s">
        <v>205</v>
      </c>
      <c r="G149">
        <v>75.680000000000007</v>
      </c>
      <c r="H149">
        <v>2.9929576999999999E-2</v>
      </c>
    </row>
    <row r="150" spans="1:10" x14ac:dyDescent="0.25">
      <c r="A150">
        <v>3</v>
      </c>
      <c r="B150" t="s">
        <v>2</v>
      </c>
      <c r="C150" t="s">
        <v>201</v>
      </c>
      <c r="D150" t="s">
        <v>202</v>
      </c>
      <c r="E150" t="s">
        <v>299</v>
      </c>
      <c r="F150" t="s">
        <v>206</v>
      </c>
      <c r="G150">
        <v>86.09</v>
      </c>
      <c r="H150">
        <v>9.8760870000000004E-3</v>
      </c>
    </row>
    <row r="151" spans="1:10" x14ac:dyDescent="0.25">
      <c r="A151">
        <v>3</v>
      </c>
      <c r="B151" t="s">
        <v>2</v>
      </c>
      <c r="C151" t="s">
        <v>201</v>
      </c>
      <c r="D151" t="s">
        <v>202</v>
      </c>
      <c r="E151" t="s">
        <v>299</v>
      </c>
      <c r="F151" t="s">
        <v>207</v>
      </c>
      <c r="G151">
        <v>71.44</v>
      </c>
      <c r="H151">
        <v>2.1526419000000001E-2</v>
      </c>
    </row>
    <row r="152" spans="1:10" x14ac:dyDescent="0.25">
      <c r="A152">
        <v>3</v>
      </c>
      <c r="B152" t="s">
        <v>2</v>
      </c>
      <c r="C152" t="s">
        <v>201</v>
      </c>
      <c r="D152" t="s">
        <v>202</v>
      </c>
      <c r="E152" t="s">
        <v>299</v>
      </c>
      <c r="F152" t="s">
        <v>208</v>
      </c>
      <c r="G152">
        <v>68.709999999999994</v>
      </c>
      <c r="H152">
        <v>1.9469027E-2</v>
      </c>
    </row>
    <row r="153" spans="1:10" x14ac:dyDescent="0.25">
      <c r="A153">
        <v>3</v>
      </c>
      <c r="B153" t="s">
        <v>2</v>
      </c>
      <c r="C153" t="s">
        <v>201</v>
      </c>
      <c r="D153" t="s">
        <v>202</v>
      </c>
      <c r="E153" t="s">
        <v>297</v>
      </c>
      <c r="F153" t="s">
        <v>209</v>
      </c>
      <c r="G153">
        <v>90.75</v>
      </c>
      <c r="H153">
        <v>3.9292730999999997E-2</v>
      </c>
    </row>
    <row r="154" spans="1:10" x14ac:dyDescent="0.25">
      <c r="A154">
        <v>3</v>
      </c>
      <c r="B154" t="s">
        <v>2</v>
      </c>
      <c r="C154" t="s">
        <v>201</v>
      </c>
      <c r="D154" t="s">
        <v>202</v>
      </c>
      <c r="E154" t="s">
        <v>297</v>
      </c>
      <c r="F154" t="s">
        <v>210</v>
      </c>
      <c r="G154">
        <v>98.06</v>
      </c>
      <c r="H154">
        <v>2.2093528000000001E-2</v>
      </c>
    </row>
    <row r="155" spans="1:10" x14ac:dyDescent="0.25">
      <c r="A155">
        <v>3</v>
      </c>
      <c r="B155" t="s">
        <v>2</v>
      </c>
      <c r="C155" t="s">
        <v>201</v>
      </c>
      <c r="D155" t="s">
        <v>202</v>
      </c>
      <c r="E155" t="s">
        <v>297</v>
      </c>
      <c r="F155" t="s">
        <v>211</v>
      </c>
      <c r="G155">
        <v>103.37</v>
      </c>
      <c r="H155">
        <v>2.2203982000000001E-2</v>
      </c>
    </row>
    <row r="156" spans="1:10" x14ac:dyDescent="0.25">
      <c r="A156">
        <v>3</v>
      </c>
      <c r="B156" t="s">
        <v>2</v>
      </c>
      <c r="C156" t="s">
        <v>201</v>
      </c>
      <c r="D156" t="s">
        <v>202</v>
      </c>
      <c r="E156" t="s">
        <v>297</v>
      </c>
      <c r="F156" t="s">
        <v>212</v>
      </c>
      <c r="G156">
        <v>99.11</v>
      </c>
      <c r="H156">
        <v>1.7268446E-2</v>
      </c>
      <c r="I156">
        <f>COUNT(H146:H156)</f>
        <v>11</v>
      </c>
      <c r="J156">
        <f>AVERAGE(H146:H156)</f>
        <v>2.1112504181818183E-2</v>
      </c>
    </row>
    <row r="157" spans="1:10" x14ac:dyDescent="0.25">
      <c r="A157">
        <v>3</v>
      </c>
      <c r="B157" t="s">
        <v>2</v>
      </c>
      <c r="C157" t="s">
        <v>213</v>
      </c>
      <c r="D157" t="s">
        <v>214</v>
      </c>
      <c r="E157" t="s">
        <v>301</v>
      </c>
      <c r="F157" t="s">
        <v>215</v>
      </c>
      <c r="G157">
        <v>155.66999999999999</v>
      </c>
      <c r="H157">
        <v>5.1471397000000002E-2</v>
      </c>
      <c r="I157">
        <f t="shared" si="4"/>
        <v>1</v>
      </c>
      <c r="J157">
        <f t="shared" si="5"/>
        <v>5.1471397000000002E-2</v>
      </c>
    </row>
    <row r="158" spans="1:10" x14ac:dyDescent="0.25">
      <c r="A158">
        <v>3</v>
      </c>
      <c r="B158" t="s">
        <v>2</v>
      </c>
      <c r="C158" t="s">
        <v>166</v>
      </c>
      <c r="D158" t="s">
        <v>216</v>
      </c>
      <c r="E158" t="s">
        <v>297</v>
      </c>
      <c r="F158" t="s">
        <v>217</v>
      </c>
      <c r="G158">
        <v>65.11</v>
      </c>
      <c r="H158">
        <v>-1.5806504999999998E-2</v>
      </c>
    </row>
    <row r="159" spans="1:10" x14ac:dyDescent="0.25">
      <c r="A159">
        <v>3</v>
      </c>
      <c r="B159" t="s">
        <v>2</v>
      </c>
      <c r="C159" t="s">
        <v>218</v>
      </c>
      <c r="D159" t="s">
        <v>219</v>
      </c>
      <c r="E159" t="s">
        <v>297</v>
      </c>
      <c r="F159" t="s">
        <v>220</v>
      </c>
      <c r="G159">
        <v>89.52</v>
      </c>
      <c r="H159">
        <v>-9.3808629999999997E-3</v>
      </c>
    </row>
    <row r="160" spans="1:10" x14ac:dyDescent="0.25">
      <c r="A160">
        <v>3</v>
      </c>
      <c r="B160" t="s">
        <v>2</v>
      </c>
      <c r="C160" t="s">
        <v>218</v>
      </c>
      <c r="D160" t="s">
        <v>219</v>
      </c>
      <c r="E160" t="s">
        <v>299</v>
      </c>
      <c r="F160" t="s">
        <v>221</v>
      </c>
      <c r="G160">
        <v>67.709999999999994</v>
      </c>
      <c r="H160">
        <v>2.0790020999999999E-2</v>
      </c>
    </row>
    <row r="161" spans="1:10" x14ac:dyDescent="0.25">
      <c r="A161">
        <v>3</v>
      </c>
      <c r="B161" t="s">
        <v>2</v>
      </c>
      <c r="C161" t="s">
        <v>218</v>
      </c>
      <c r="D161" t="s">
        <v>219</v>
      </c>
      <c r="E161" t="s">
        <v>299</v>
      </c>
      <c r="F161" t="s">
        <v>222</v>
      </c>
      <c r="G161">
        <v>82.99</v>
      </c>
      <c r="H161">
        <v>2.1052632000000002E-2</v>
      </c>
    </row>
    <row r="162" spans="1:10" x14ac:dyDescent="0.25">
      <c r="A162">
        <v>3</v>
      </c>
      <c r="B162" t="s">
        <v>2</v>
      </c>
      <c r="C162" t="s">
        <v>218</v>
      </c>
      <c r="D162" t="s">
        <v>219</v>
      </c>
      <c r="E162" t="s">
        <v>299</v>
      </c>
      <c r="F162" t="s">
        <v>223</v>
      </c>
      <c r="G162">
        <v>95.19</v>
      </c>
      <c r="H162">
        <v>2.8016643000000001E-2</v>
      </c>
      <c r="I162">
        <f>COUNT(H159:H162)</f>
        <v>4</v>
      </c>
      <c r="J162">
        <f>AVERAGE(H159:H162)</f>
        <v>1.5119608250000001E-2</v>
      </c>
    </row>
    <row r="164" spans="1:10" x14ac:dyDescent="0.25">
      <c r="I164">
        <f>SUM(I2:I162)</f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E1" workbookViewId="0">
      <selection activeCell="V26" sqref="V26"/>
    </sheetView>
  </sheetViews>
  <sheetFormatPr defaultRowHeight="15" x14ac:dyDescent="0.25"/>
  <cols>
    <col min="3" max="3" width="16.5703125" bestFit="1" customWidth="1"/>
  </cols>
  <sheetData>
    <row r="1" spans="1:15" x14ac:dyDescent="0.25">
      <c r="C1" t="s">
        <v>283</v>
      </c>
      <c r="F1" t="s">
        <v>232</v>
      </c>
      <c r="L1" t="s">
        <v>274</v>
      </c>
    </row>
    <row r="2" spans="1:15" x14ac:dyDescent="0.25">
      <c r="C2" t="s">
        <v>282</v>
      </c>
      <c r="E2" t="s">
        <v>224</v>
      </c>
      <c r="F2" t="s">
        <v>225</v>
      </c>
      <c r="G2" t="s">
        <v>226</v>
      </c>
      <c r="H2" t="s">
        <v>227</v>
      </c>
      <c r="I2" t="s">
        <v>231</v>
      </c>
      <c r="J2" t="s">
        <v>230</v>
      </c>
      <c r="K2" t="s">
        <v>224</v>
      </c>
      <c r="L2" t="s">
        <v>275</v>
      </c>
      <c r="M2" t="s">
        <v>276</v>
      </c>
      <c r="N2" t="s">
        <v>277</v>
      </c>
      <c r="O2" t="s">
        <v>295</v>
      </c>
    </row>
    <row r="3" spans="1:15" x14ac:dyDescent="0.25">
      <c r="A3" s="1" t="s">
        <v>281</v>
      </c>
      <c r="B3" s="1"/>
      <c r="C3" t="s">
        <v>3</v>
      </c>
      <c r="D3" t="s">
        <v>278</v>
      </c>
    </row>
    <row r="4" spans="1:15" x14ac:dyDescent="0.25">
      <c r="A4" s="1" t="s">
        <v>269</v>
      </c>
      <c r="B4" s="1"/>
      <c r="C4" t="s">
        <v>3</v>
      </c>
      <c r="D4" t="s">
        <v>4</v>
      </c>
      <c r="F4" t="s">
        <v>0</v>
      </c>
      <c r="G4" t="s">
        <v>3</v>
      </c>
      <c r="H4" t="s">
        <v>4</v>
      </c>
      <c r="I4">
        <v>1</v>
      </c>
      <c r="J4">
        <v>-2.2132796999999999E-2</v>
      </c>
      <c r="K4">
        <v>1</v>
      </c>
      <c r="L4">
        <v>0.246</v>
      </c>
      <c r="M4">
        <v>0.39</v>
      </c>
      <c r="N4">
        <f>AVERAGE(L4:M4)</f>
        <v>0.318</v>
      </c>
      <c r="O4">
        <f>ABS(J4)</f>
        <v>2.2132796999999999E-2</v>
      </c>
    </row>
    <row r="5" spans="1:15" x14ac:dyDescent="0.25">
      <c r="A5" s="1" t="s">
        <v>272</v>
      </c>
      <c r="B5" s="1"/>
      <c r="C5" t="s">
        <v>6</v>
      </c>
      <c r="D5" t="s">
        <v>7</v>
      </c>
      <c r="F5" t="s">
        <v>0</v>
      </c>
      <c r="G5" t="s">
        <v>6</v>
      </c>
      <c r="H5" t="s">
        <v>7</v>
      </c>
      <c r="I5">
        <v>1</v>
      </c>
      <c r="J5">
        <v>-3.5904255000000003E-2</v>
      </c>
      <c r="K5">
        <v>1</v>
      </c>
      <c r="L5">
        <v>6.7</v>
      </c>
      <c r="M5">
        <v>10</v>
      </c>
      <c r="N5">
        <f t="shared" ref="N5:N44" si="0">AVERAGE(L5:M5)</f>
        <v>8.35</v>
      </c>
      <c r="O5">
        <f t="shared" ref="O5:O44" si="1">ABS(J5)</f>
        <v>3.5904255000000003E-2</v>
      </c>
    </row>
    <row r="6" spans="1:15" x14ac:dyDescent="0.25">
      <c r="A6" s="1" t="s">
        <v>271</v>
      </c>
      <c r="B6" s="1"/>
      <c r="C6" t="s">
        <v>6</v>
      </c>
      <c r="D6" t="s">
        <v>9</v>
      </c>
      <c r="F6" t="s">
        <v>0</v>
      </c>
      <c r="G6" t="s">
        <v>6</v>
      </c>
      <c r="H6" t="s">
        <v>9</v>
      </c>
      <c r="I6">
        <v>3</v>
      </c>
      <c r="J6">
        <v>-3.8099347999999998E-2</v>
      </c>
      <c r="K6">
        <v>1</v>
      </c>
      <c r="L6">
        <v>6.7</v>
      </c>
      <c r="M6">
        <v>10</v>
      </c>
      <c r="N6">
        <f t="shared" si="0"/>
        <v>8.35</v>
      </c>
      <c r="O6">
        <f t="shared" si="1"/>
        <v>3.8099347999999998E-2</v>
      </c>
    </row>
    <row r="7" spans="1:15" x14ac:dyDescent="0.25">
      <c r="A7" s="1" t="s">
        <v>273</v>
      </c>
      <c r="B7" s="1"/>
      <c r="C7" t="s">
        <v>6</v>
      </c>
      <c r="D7" t="s">
        <v>13</v>
      </c>
      <c r="F7" t="s">
        <v>0</v>
      </c>
      <c r="G7" t="s">
        <v>6</v>
      </c>
      <c r="H7" t="s">
        <v>13</v>
      </c>
      <c r="I7">
        <v>1</v>
      </c>
      <c r="J7">
        <v>-3.3973412000000001E-2</v>
      </c>
      <c r="K7">
        <v>1</v>
      </c>
      <c r="L7">
        <v>6.7</v>
      </c>
      <c r="M7">
        <v>10</v>
      </c>
      <c r="N7">
        <f t="shared" si="0"/>
        <v>8.35</v>
      </c>
      <c r="O7">
        <f t="shared" si="1"/>
        <v>3.3973412000000001E-2</v>
      </c>
    </row>
    <row r="8" spans="1:15" x14ac:dyDescent="0.25">
      <c r="A8" s="1" t="s">
        <v>233</v>
      </c>
      <c r="B8" s="1"/>
      <c r="C8" t="s">
        <v>279</v>
      </c>
      <c r="D8" s="2" t="s">
        <v>285</v>
      </c>
      <c r="F8" t="s">
        <v>0</v>
      </c>
      <c r="G8" t="s">
        <v>15</v>
      </c>
      <c r="H8" t="s">
        <v>16</v>
      </c>
      <c r="I8">
        <v>1</v>
      </c>
      <c r="J8">
        <v>-1.2136477E-2</v>
      </c>
      <c r="K8">
        <v>1</v>
      </c>
      <c r="L8">
        <v>2</v>
      </c>
      <c r="M8">
        <v>5.5</v>
      </c>
      <c r="N8">
        <f t="shared" si="0"/>
        <v>3.75</v>
      </c>
      <c r="O8">
        <f t="shared" si="1"/>
        <v>1.2136477E-2</v>
      </c>
    </row>
    <row r="9" spans="1:15" x14ac:dyDescent="0.25">
      <c r="A9" s="1" t="s">
        <v>264</v>
      </c>
      <c r="B9" s="1"/>
      <c r="C9" t="s">
        <v>18</v>
      </c>
      <c r="D9" t="s">
        <v>19</v>
      </c>
      <c r="F9" t="s">
        <v>0</v>
      </c>
      <c r="G9" t="s">
        <v>18</v>
      </c>
      <c r="H9" t="s">
        <v>19</v>
      </c>
      <c r="I9">
        <v>1</v>
      </c>
      <c r="J9">
        <v>-3.1884058E-2</v>
      </c>
      <c r="K9">
        <v>1</v>
      </c>
      <c r="L9">
        <v>6.5000000000000002E-2</v>
      </c>
      <c r="M9">
        <v>0.12</v>
      </c>
      <c r="N9">
        <f t="shared" si="0"/>
        <v>9.2499999999999999E-2</v>
      </c>
      <c r="O9">
        <f t="shared" si="1"/>
        <v>3.1884058E-2</v>
      </c>
    </row>
    <row r="10" spans="1:15" x14ac:dyDescent="0.25">
      <c r="A10" s="1" t="s">
        <v>267</v>
      </c>
      <c r="B10" s="1"/>
      <c r="C10" t="s">
        <v>21</v>
      </c>
      <c r="D10" t="s">
        <v>22</v>
      </c>
      <c r="F10" t="s">
        <v>0</v>
      </c>
      <c r="G10" t="s">
        <v>21</v>
      </c>
      <c r="H10" t="s">
        <v>22</v>
      </c>
      <c r="I10">
        <v>8</v>
      </c>
      <c r="J10">
        <v>1.1330590624999998E-2</v>
      </c>
      <c r="K10">
        <v>1</v>
      </c>
      <c r="L10">
        <v>1.2</v>
      </c>
      <c r="M10">
        <v>1.5</v>
      </c>
      <c r="N10">
        <f t="shared" si="0"/>
        <v>1.35</v>
      </c>
      <c r="O10">
        <f t="shared" si="1"/>
        <v>1.1330590624999998E-2</v>
      </c>
    </row>
    <row r="11" spans="1:15" x14ac:dyDescent="0.25">
      <c r="A11" s="1" t="s">
        <v>266</v>
      </c>
      <c r="B11" s="1"/>
      <c r="C11" t="s">
        <v>31</v>
      </c>
      <c r="D11" t="s">
        <v>32</v>
      </c>
      <c r="F11" t="s">
        <v>0</v>
      </c>
      <c r="G11" t="s">
        <v>31</v>
      </c>
      <c r="H11" t="s">
        <v>32</v>
      </c>
      <c r="I11">
        <v>2</v>
      </c>
      <c r="J11">
        <v>-2.8063650000000002E-2</v>
      </c>
      <c r="K11">
        <v>1</v>
      </c>
      <c r="L11">
        <v>0.435</v>
      </c>
      <c r="M11">
        <v>0.7</v>
      </c>
      <c r="N11">
        <f t="shared" si="0"/>
        <v>0.5675</v>
      </c>
      <c r="O11">
        <f t="shared" si="1"/>
        <v>2.8063650000000002E-2</v>
      </c>
    </row>
    <row r="12" spans="1:15" x14ac:dyDescent="0.25">
      <c r="A12" s="1" t="s">
        <v>265</v>
      </c>
      <c r="B12" s="1"/>
      <c r="C12" t="s">
        <v>31</v>
      </c>
      <c r="D12" t="s">
        <v>35</v>
      </c>
      <c r="F12" t="s">
        <v>0</v>
      </c>
      <c r="G12" t="s">
        <v>31</v>
      </c>
      <c r="H12" t="s">
        <v>35</v>
      </c>
      <c r="I12">
        <v>12</v>
      </c>
      <c r="J12">
        <v>-1.3188390583333334E-2</v>
      </c>
      <c r="K12">
        <v>1</v>
      </c>
      <c r="L12">
        <v>0.435</v>
      </c>
      <c r="M12">
        <v>0.7</v>
      </c>
      <c r="N12">
        <f t="shared" si="0"/>
        <v>0.5675</v>
      </c>
      <c r="O12">
        <f t="shared" si="1"/>
        <v>1.3188390583333334E-2</v>
      </c>
    </row>
    <row r="13" spans="1:15" x14ac:dyDescent="0.25">
      <c r="A13" s="1" t="s">
        <v>262</v>
      </c>
      <c r="B13" s="1"/>
      <c r="C13" t="s">
        <v>47</v>
      </c>
      <c r="D13" t="s">
        <v>48</v>
      </c>
      <c r="F13" t="s">
        <v>0</v>
      </c>
      <c r="G13" t="s">
        <v>47</v>
      </c>
      <c r="H13" t="s">
        <v>48</v>
      </c>
      <c r="I13">
        <v>1</v>
      </c>
      <c r="J13">
        <v>-4.2389918999999998E-2</v>
      </c>
      <c r="K13">
        <v>1</v>
      </c>
      <c r="L13">
        <v>3</v>
      </c>
      <c r="M13">
        <v>7</v>
      </c>
      <c r="N13">
        <f t="shared" si="0"/>
        <v>5</v>
      </c>
      <c r="O13">
        <f t="shared" si="1"/>
        <v>4.2389918999999998E-2</v>
      </c>
    </row>
    <row r="14" spans="1:15" x14ac:dyDescent="0.25">
      <c r="A14" s="1" t="s">
        <v>259</v>
      </c>
      <c r="B14" s="1"/>
      <c r="C14" t="s">
        <v>47</v>
      </c>
      <c r="D14" t="s">
        <v>50</v>
      </c>
      <c r="F14" t="s">
        <v>0</v>
      </c>
      <c r="G14" t="s">
        <v>47</v>
      </c>
      <c r="H14" t="s">
        <v>50</v>
      </c>
      <c r="I14">
        <v>1</v>
      </c>
      <c r="J14">
        <v>-2.7849146000000002E-2</v>
      </c>
      <c r="K14">
        <v>1</v>
      </c>
      <c r="L14">
        <v>1</v>
      </c>
      <c r="M14">
        <v>1.88</v>
      </c>
      <c r="N14">
        <f t="shared" si="0"/>
        <v>1.44</v>
      </c>
      <c r="O14">
        <f t="shared" si="1"/>
        <v>2.7849146000000002E-2</v>
      </c>
    </row>
    <row r="15" spans="1:15" x14ac:dyDescent="0.25">
      <c r="A15" s="1" t="s">
        <v>261</v>
      </c>
      <c r="B15" s="1"/>
      <c r="C15" t="s">
        <v>47</v>
      </c>
      <c r="D15" s="2" t="s">
        <v>284</v>
      </c>
      <c r="F15" t="s">
        <v>0</v>
      </c>
      <c r="G15" t="s">
        <v>47</v>
      </c>
      <c r="H15" t="s">
        <v>52</v>
      </c>
      <c r="I15">
        <v>2</v>
      </c>
      <c r="J15">
        <v>-2.9360811000000001E-2</v>
      </c>
      <c r="K15">
        <v>1</v>
      </c>
      <c r="L15">
        <v>1</v>
      </c>
      <c r="M15">
        <v>1.88</v>
      </c>
      <c r="N15">
        <f t="shared" si="0"/>
        <v>1.44</v>
      </c>
      <c r="O15">
        <f t="shared" si="1"/>
        <v>2.9360811000000001E-2</v>
      </c>
    </row>
    <row r="16" spans="1:15" x14ac:dyDescent="0.25">
      <c r="A16" s="1" t="s">
        <v>258</v>
      </c>
      <c r="B16" s="1"/>
      <c r="C16" t="s">
        <v>47</v>
      </c>
      <c r="D16" t="s">
        <v>55</v>
      </c>
      <c r="F16" t="s">
        <v>0</v>
      </c>
      <c r="G16" t="s">
        <v>47</v>
      </c>
      <c r="H16" t="s">
        <v>55</v>
      </c>
      <c r="I16">
        <v>2</v>
      </c>
      <c r="J16">
        <v>-3.7973541E-2</v>
      </c>
      <c r="K16">
        <v>1</v>
      </c>
      <c r="L16">
        <v>1</v>
      </c>
      <c r="M16">
        <v>1.88</v>
      </c>
      <c r="N16">
        <f t="shared" si="0"/>
        <v>1.44</v>
      </c>
      <c r="O16">
        <f t="shared" si="1"/>
        <v>3.7973541E-2</v>
      </c>
    </row>
    <row r="17" spans="1:15" x14ac:dyDescent="0.25">
      <c r="A17" s="1" t="s">
        <v>260</v>
      </c>
      <c r="B17" s="1"/>
      <c r="C17" t="s">
        <v>47</v>
      </c>
      <c r="D17" t="s">
        <v>58</v>
      </c>
      <c r="F17" t="s">
        <v>0</v>
      </c>
      <c r="G17" t="s">
        <v>47</v>
      </c>
      <c r="H17" t="s">
        <v>58</v>
      </c>
      <c r="I17">
        <v>1</v>
      </c>
      <c r="J17">
        <v>-2.2001072999999999E-2</v>
      </c>
      <c r="K17">
        <v>1</v>
      </c>
      <c r="L17">
        <v>1</v>
      </c>
      <c r="M17">
        <v>1.88</v>
      </c>
      <c r="N17">
        <f t="shared" si="0"/>
        <v>1.44</v>
      </c>
      <c r="O17">
        <f t="shared" si="1"/>
        <v>2.2001072999999999E-2</v>
      </c>
    </row>
    <row r="18" spans="1:15" x14ac:dyDescent="0.25">
      <c r="A18" s="1" t="s">
        <v>235</v>
      </c>
      <c r="B18" s="1"/>
      <c r="C18" t="s">
        <v>60</v>
      </c>
      <c r="D18" t="s">
        <v>61</v>
      </c>
      <c r="F18" t="s">
        <v>0</v>
      </c>
      <c r="G18" t="s">
        <v>60</v>
      </c>
      <c r="H18" t="s">
        <v>61</v>
      </c>
      <c r="I18">
        <v>2</v>
      </c>
      <c r="J18">
        <v>6.3331905000000004E-3</v>
      </c>
      <c r="K18">
        <v>1</v>
      </c>
      <c r="L18">
        <v>0.1</v>
      </c>
      <c r="M18">
        <v>0.23</v>
      </c>
      <c r="N18">
        <f t="shared" si="0"/>
        <v>0.16500000000000001</v>
      </c>
      <c r="O18">
        <f t="shared" si="1"/>
        <v>6.3331905000000004E-3</v>
      </c>
    </row>
    <row r="19" spans="1:15" x14ac:dyDescent="0.25">
      <c r="A19" s="1" t="s">
        <v>253</v>
      </c>
      <c r="B19" s="1"/>
      <c r="C19" t="s">
        <v>64</v>
      </c>
      <c r="D19" t="s">
        <v>65</v>
      </c>
      <c r="F19" t="s">
        <v>0</v>
      </c>
      <c r="G19" t="s">
        <v>64</v>
      </c>
      <c r="H19" t="s">
        <v>65</v>
      </c>
      <c r="I19">
        <v>10</v>
      </c>
      <c r="J19">
        <v>-3.6347929200000004E-2</v>
      </c>
      <c r="K19">
        <v>1</v>
      </c>
      <c r="L19">
        <v>4</v>
      </c>
      <c r="M19">
        <v>15</v>
      </c>
      <c r="N19">
        <f t="shared" si="0"/>
        <v>9.5</v>
      </c>
      <c r="O19">
        <f t="shared" si="1"/>
        <v>3.6347929200000004E-2</v>
      </c>
    </row>
    <row r="20" spans="1:15" x14ac:dyDescent="0.25">
      <c r="A20" s="1" t="s">
        <v>270</v>
      </c>
      <c r="B20" s="1"/>
      <c r="C20" t="s">
        <v>74</v>
      </c>
      <c r="D20" t="s">
        <v>75</v>
      </c>
      <c r="F20" t="s">
        <v>0</v>
      </c>
      <c r="G20" t="s">
        <v>74</v>
      </c>
      <c r="H20" t="s">
        <v>75</v>
      </c>
      <c r="I20">
        <v>2</v>
      </c>
      <c r="J20">
        <v>-3.1371774499999998E-2</v>
      </c>
      <c r="K20">
        <v>1</v>
      </c>
      <c r="L20">
        <v>0.7</v>
      </c>
      <c r="M20">
        <v>1.5</v>
      </c>
      <c r="N20">
        <f t="shared" si="0"/>
        <v>1.1000000000000001</v>
      </c>
      <c r="O20">
        <f t="shared" si="1"/>
        <v>3.1371774499999998E-2</v>
      </c>
    </row>
    <row r="21" spans="1:15" x14ac:dyDescent="0.25">
      <c r="A21" s="1" t="s">
        <v>268</v>
      </c>
      <c r="B21" s="1"/>
      <c r="C21" t="s">
        <v>74</v>
      </c>
      <c r="D21" t="s">
        <v>77</v>
      </c>
      <c r="F21" t="s">
        <v>0</v>
      </c>
      <c r="G21" t="s">
        <v>74</v>
      </c>
      <c r="H21" t="s">
        <v>77</v>
      </c>
      <c r="I21">
        <v>1</v>
      </c>
      <c r="J21">
        <v>-4.1871790999999998E-2</v>
      </c>
      <c r="K21">
        <v>1</v>
      </c>
      <c r="L21">
        <v>0.7</v>
      </c>
      <c r="M21">
        <v>1.5</v>
      </c>
      <c r="N21">
        <f t="shared" si="0"/>
        <v>1.1000000000000001</v>
      </c>
      <c r="O21">
        <f t="shared" si="1"/>
        <v>4.1871790999999998E-2</v>
      </c>
    </row>
    <row r="22" spans="1:15" x14ac:dyDescent="0.25">
      <c r="A22" s="1" t="s">
        <v>257</v>
      </c>
      <c r="B22" s="1"/>
      <c r="C22" t="s">
        <v>79</v>
      </c>
      <c r="D22" t="s">
        <v>80</v>
      </c>
      <c r="F22" t="s">
        <v>0</v>
      </c>
      <c r="G22" t="s">
        <v>79</v>
      </c>
      <c r="H22" t="s">
        <v>80</v>
      </c>
      <c r="I22">
        <v>2</v>
      </c>
      <c r="J22">
        <v>-2.1277612000000001E-2</v>
      </c>
      <c r="K22">
        <v>1</v>
      </c>
      <c r="L22">
        <v>1.3</v>
      </c>
      <c r="M22">
        <v>5</v>
      </c>
      <c r="N22">
        <f t="shared" si="0"/>
        <v>3.15</v>
      </c>
      <c r="O22">
        <f t="shared" si="1"/>
        <v>2.1277612000000001E-2</v>
      </c>
    </row>
    <row r="23" spans="1:15" x14ac:dyDescent="0.25">
      <c r="A23" s="1" t="s">
        <v>256</v>
      </c>
      <c r="B23" s="1"/>
      <c r="C23" t="s">
        <v>79</v>
      </c>
      <c r="D23" t="s">
        <v>287</v>
      </c>
      <c r="F23" t="s">
        <v>0</v>
      </c>
      <c r="G23" t="s">
        <v>79</v>
      </c>
      <c r="H23" t="s">
        <v>91</v>
      </c>
      <c r="I23">
        <v>10</v>
      </c>
      <c r="J23">
        <v>-2.0742383199999999E-2</v>
      </c>
      <c r="K23">
        <v>1</v>
      </c>
      <c r="L23">
        <v>1.3</v>
      </c>
      <c r="M23">
        <v>5</v>
      </c>
      <c r="N23">
        <f t="shared" si="0"/>
        <v>3.15</v>
      </c>
      <c r="O23">
        <f t="shared" si="1"/>
        <v>2.0742383199999999E-2</v>
      </c>
    </row>
    <row r="24" spans="1:15" x14ac:dyDescent="0.25">
      <c r="A24" s="1" t="s">
        <v>241</v>
      </c>
      <c r="B24" s="1"/>
      <c r="C24" t="s">
        <v>96</v>
      </c>
      <c r="D24" t="s">
        <v>97</v>
      </c>
      <c r="F24" t="s">
        <v>1</v>
      </c>
      <c r="G24" t="s">
        <v>96</v>
      </c>
      <c r="H24" t="s">
        <v>97</v>
      </c>
      <c r="I24">
        <v>2</v>
      </c>
      <c r="J24">
        <v>-7.9719555000000008E-3</v>
      </c>
      <c r="K24">
        <v>2</v>
      </c>
      <c r="L24">
        <v>0.4</v>
      </c>
      <c r="M24">
        <v>0.6</v>
      </c>
      <c r="N24">
        <f t="shared" si="0"/>
        <v>0.5</v>
      </c>
      <c r="O24">
        <f t="shared" si="1"/>
        <v>7.9719555000000008E-3</v>
      </c>
    </row>
    <row r="25" spans="1:15" x14ac:dyDescent="0.25">
      <c r="A25" s="1" t="s">
        <v>242</v>
      </c>
      <c r="B25" s="1"/>
      <c r="C25" t="s">
        <v>96</v>
      </c>
      <c r="D25" t="s">
        <v>48</v>
      </c>
      <c r="F25" t="s">
        <v>1</v>
      </c>
      <c r="G25" t="s">
        <v>96</v>
      </c>
      <c r="H25" t="s">
        <v>48</v>
      </c>
      <c r="I25">
        <v>20</v>
      </c>
      <c r="J25">
        <v>5.6782706999999998E-3</v>
      </c>
      <c r="K25">
        <v>2</v>
      </c>
      <c r="L25">
        <v>2</v>
      </c>
      <c r="M25">
        <v>3</v>
      </c>
      <c r="N25">
        <f t="shared" si="0"/>
        <v>2.5</v>
      </c>
      <c r="O25">
        <f t="shared" si="1"/>
        <v>5.6782706999999998E-3</v>
      </c>
    </row>
    <row r="26" spans="1:15" x14ac:dyDescent="0.25">
      <c r="A26" s="1" t="s">
        <v>237</v>
      </c>
      <c r="B26" s="1"/>
      <c r="C26" t="s">
        <v>119</v>
      </c>
      <c r="D26" t="s">
        <v>120</v>
      </c>
      <c r="F26" t="s">
        <v>2</v>
      </c>
      <c r="G26" t="s">
        <v>119</v>
      </c>
      <c r="H26" t="s">
        <v>120</v>
      </c>
      <c r="I26">
        <v>1</v>
      </c>
      <c r="J26">
        <v>1.8087855E-2</v>
      </c>
      <c r="K26">
        <v>3</v>
      </c>
      <c r="L26">
        <v>0.06</v>
      </c>
      <c r="M26">
        <v>0.17</v>
      </c>
      <c r="N26">
        <f t="shared" si="0"/>
        <v>0.115</v>
      </c>
      <c r="O26">
        <f t="shared" si="1"/>
        <v>1.8087855E-2</v>
      </c>
    </row>
    <row r="27" spans="1:15" x14ac:dyDescent="0.25">
      <c r="A27" s="1" t="s">
        <v>236</v>
      </c>
      <c r="B27" s="1"/>
      <c r="C27" t="s">
        <v>122</v>
      </c>
      <c r="D27" t="s">
        <v>123</v>
      </c>
      <c r="F27" t="s">
        <v>2</v>
      </c>
      <c r="G27" t="s">
        <v>122</v>
      </c>
      <c r="H27" t="s">
        <v>123</v>
      </c>
      <c r="I27">
        <v>2</v>
      </c>
      <c r="J27">
        <v>2.2874716E-2</v>
      </c>
      <c r="K27">
        <v>3</v>
      </c>
      <c r="L27">
        <v>7.0000000000000007E-2</v>
      </c>
      <c r="M27">
        <v>0.14000000000000001</v>
      </c>
      <c r="N27">
        <f t="shared" si="0"/>
        <v>0.10500000000000001</v>
      </c>
      <c r="O27">
        <f t="shared" si="1"/>
        <v>2.2874716E-2</v>
      </c>
    </row>
    <row r="28" spans="1:15" x14ac:dyDescent="0.25">
      <c r="A28" s="1" t="s">
        <v>240</v>
      </c>
      <c r="B28" s="1"/>
      <c r="C28" t="s">
        <v>96</v>
      </c>
      <c r="D28" t="s">
        <v>126</v>
      </c>
      <c r="F28" t="s">
        <v>2</v>
      </c>
      <c r="G28" t="s">
        <v>96</v>
      </c>
      <c r="H28" t="s">
        <v>126</v>
      </c>
      <c r="I28">
        <v>8</v>
      </c>
      <c r="J28">
        <v>2.2694876874999999E-2</v>
      </c>
      <c r="K28">
        <v>3</v>
      </c>
      <c r="L28">
        <v>0.45</v>
      </c>
      <c r="M28">
        <v>0.65</v>
      </c>
      <c r="N28">
        <f t="shared" si="0"/>
        <v>0.55000000000000004</v>
      </c>
      <c r="O28">
        <f t="shared" si="1"/>
        <v>2.2694876874999999E-2</v>
      </c>
    </row>
    <row r="29" spans="1:15" x14ac:dyDescent="0.25">
      <c r="A29" s="1" t="s">
        <v>238</v>
      </c>
      <c r="B29" s="1"/>
      <c r="C29" t="s">
        <v>96</v>
      </c>
      <c r="D29" t="s">
        <v>135</v>
      </c>
      <c r="F29" t="s">
        <v>2</v>
      </c>
      <c r="G29" t="s">
        <v>96</v>
      </c>
      <c r="H29" t="s">
        <v>135</v>
      </c>
      <c r="I29">
        <v>7</v>
      </c>
      <c r="J29">
        <v>1.0602825428571426E-2</v>
      </c>
      <c r="K29">
        <v>3</v>
      </c>
      <c r="L29">
        <v>0.4</v>
      </c>
      <c r="M29">
        <v>0.6</v>
      </c>
      <c r="N29">
        <f t="shared" si="0"/>
        <v>0.5</v>
      </c>
      <c r="O29">
        <f t="shared" si="1"/>
        <v>1.0602825428571426E-2</v>
      </c>
    </row>
    <row r="30" spans="1:15" x14ac:dyDescent="0.25">
      <c r="A30" s="1" t="s">
        <v>239</v>
      </c>
      <c r="B30" s="1"/>
      <c r="C30" t="s">
        <v>96</v>
      </c>
      <c r="D30" t="s">
        <v>143</v>
      </c>
      <c r="F30" t="s">
        <v>2</v>
      </c>
      <c r="G30" t="s">
        <v>96</v>
      </c>
      <c r="H30" t="s">
        <v>143</v>
      </c>
      <c r="I30">
        <v>7</v>
      </c>
      <c r="J30">
        <v>1.2312002000000001E-2</v>
      </c>
      <c r="K30">
        <v>3</v>
      </c>
      <c r="L30">
        <v>0.6</v>
      </c>
      <c r="M30">
        <v>1.55</v>
      </c>
      <c r="N30">
        <f t="shared" si="0"/>
        <v>1.075</v>
      </c>
      <c r="O30">
        <f t="shared" si="1"/>
        <v>1.2312002000000001E-2</v>
      </c>
    </row>
    <row r="31" spans="1:15" x14ac:dyDescent="0.25">
      <c r="A31" s="1" t="s">
        <v>248</v>
      </c>
      <c r="B31" s="1"/>
      <c r="C31" t="s">
        <v>151</v>
      </c>
      <c r="D31" t="s">
        <v>152</v>
      </c>
      <c r="F31" t="s">
        <v>2</v>
      </c>
      <c r="G31" t="s">
        <v>151</v>
      </c>
      <c r="H31" t="s">
        <v>152</v>
      </c>
      <c r="I31">
        <v>2</v>
      </c>
      <c r="J31">
        <v>-2.7483419000000002E-2</v>
      </c>
      <c r="K31">
        <v>3</v>
      </c>
      <c r="L31">
        <v>0.5</v>
      </c>
      <c r="M31">
        <v>2</v>
      </c>
      <c r="N31">
        <f t="shared" si="0"/>
        <v>1.25</v>
      </c>
      <c r="O31">
        <f t="shared" si="1"/>
        <v>2.7483419000000002E-2</v>
      </c>
    </row>
    <row r="32" spans="1:15" x14ac:dyDescent="0.25">
      <c r="A32" s="1" t="s">
        <v>251</v>
      </c>
      <c r="B32" s="1"/>
      <c r="C32" t="s">
        <v>155</v>
      </c>
      <c r="D32" t="s">
        <v>288</v>
      </c>
      <c r="F32" t="s">
        <v>2</v>
      </c>
      <c r="G32" t="s">
        <v>155</v>
      </c>
      <c r="H32" t="s">
        <v>156</v>
      </c>
      <c r="I32">
        <v>1</v>
      </c>
      <c r="J32">
        <v>3.7232672000000001E-2</v>
      </c>
      <c r="K32">
        <v>3</v>
      </c>
      <c r="L32">
        <v>1.1000000000000001</v>
      </c>
      <c r="M32">
        <v>1.4</v>
      </c>
      <c r="N32">
        <f t="shared" si="0"/>
        <v>1.25</v>
      </c>
      <c r="O32">
        <f t="shared" si="1"/>
        <v>3.7232672000000001E-2</v>
      </c>
    </row>
    <row r="33" spans="1:15" x14ac:dyDescent="0.25">
      <c r="A33" s="1" t="s">
        <v>249</v>
      </c>
      <c r="B33" s="1"/>
      <c r="C33" t="s">
        <v>155</v>
      </c>
      <c r="D33" t="s">
        <v>158</v>
      </c>
      <c r="F33" t="s">
        <v>2</v>
      </c>
      <c r="G33" t="s">
        <v>155</v>
      </c>
      <c r="H33" t="s">
        <v>158</v>
      </c>
      <c r="I33">
        <v>3</v>
      </c>
      <c r="J33">
        <v>1.8740024666666667E-2</v>
      </c>
      <c r="K33">
        <v>3</v>
      </c>
      <c r="L33">
        <v>1.2</v>
      </c>
      <c r="M33">
        <v>1.6</v>
      </c>
      <c r="N33">
        <f t="shared" si="0"/>
        <v>1.4</v>
      </c>
      <c r="O33">
        <f t="shared" si="1"/>
        <v>1.8740024666666667E-2</v>
      </c>
    </row>
    <row r="34" spans="1:15" x14ac:dyDescent="0.25">
      <c r="A34" s="1" t="s">
        <v>250</v>
      </c>
      <c r="B34" s="1"/>
      <c r="C34" t="s">
        <v>155</v>
      </c>
      <c r="D34" t="s">
        <v>162</v>
      </c>
      <c r="F34" t="s">
        <v>2</v>
      </c>
      <c r="G34" t="s">
        <v>155</v>
      </c>
      <c r="H34" t="s">
        <v>162</v>
      </c>
      <c r="I34">
        <v>3</v>
      </c>
      <c r="J34">
        <v>3.0443257000000001E-2</v>
      </c>
      <c r="K34">
        <v>3</v>
      </c>
      <c r="L34">
        <v>1.1000000000000001</v>
      </c>
      <c r="M34">
        <v>1.4</v>
      </c>
      <c r="N34">
        <f t="shared" si="0"/>
        <v>1.25</v>
      </c>
      <c r="O34">
        <f t="shared" si="1"/>
        <v>3.0443257000000001E-2</v>
      </c>
    </row>
    <row r="35" spans="1:15" x14ac:dyDescent="0.25">
      <c r="A35" s="1" t="s">
        <v>255</v>
      </c>
      <c r="B35" s="1"/>
      <c r="C35" t="s">
        <v>166</v>
      </c>
      <c r="D35" t="s">
        <v>216</v>
      </c>
      <c r="F35" t="s">
        <v>2</v>
      </c>
      <c r="G35" t="s">
        <v>166</v>
      </c>
      <c r="H35" t="s">
        <v>216</v>
      </c>
      <c r="I35">
        <v>4</v>
      </c>
      <c r="J35">
        <v>-2.9093511750000002E-2</v>
      </c>
      <c r="K35">
        <v>3</v>
      </c>
      <c r="L35">
        <v>19</v>
      </c>
      <c r="M35">
        <v>32</v>
      </c>
      <c r="N35">
        <f t="shared" si="0"/>
        <v>25.5</v>
      </c>
      <c r="O35">
        <f t="shared" si="1"/>
        <v>2.9093511750000002E-2</v>
      </c>
    </row>
    <row r="36" spans="1:15" x14ac:dyDescent="0.25">
      <c r="A36" s="1" t="s">
        <v>252</v>
      </c>
      <c r="B36" s="1"/>
      <c r="C36" t="s">
        <v>170</v>
      </c>
      <c r="D36" t="s">
        <v>171</v>
      </c>
      <c r="F36" t="s">
        <v>2</v>
      </c>
      <c r="G36" t="s">
        <v>170</v>
      </c>
      <c r="H36" t="s">
        <v>171</v>
      </c>
      <c r="I36">
        <v>1</v>
      </c>
      <c r="J36">
        <v>-1.2423032000000001E-2</v>
      </c>
      <c r="K36">
        <v>3</v>
      </c>
      <c r="L36">
        <v>0.3</v>
      </c>
      <c r="M36">
        <v>1.6</v>
      </c>
      <c r="N36">
        <f t="shared" si="0"/>
        <v>0.95000000000000007</v>
      </c>
      <c r="O36">
        <f t="shared" si="1"/>
        <v>1.2423032000000001E-2</v>
      </c>
    </row>
    <row r="37" spans="1:15" x14ac:dyDescent="0.25">
      <c r="A37" s="1" t="s">
        <v>245</v>
      </c>
      <c r="B37" s="1"/>
      <c r="C37" s="2" t="s">
        <v>286</v>
      </c>
      <c r="D37" t="s">
        <v>174</v>
      </c>
      <c r="F37" t="s">
        <v>2</v>
      </c>
      <c r="G37" t="s">
        <v>173</v>
      </c>
      <c r="H37" t="s">
        <v>174</v>
      </c>
      <c r="I37">
        <v>1</v>
      </c>
      <c r="J37">
        <v>2.3803524999999999E-2</v>
      </c>
      <c r="K37">
        <v>3</v>
      </c>
      <c r="L37">
        <v>0.38</v>
      </c>
      <c r="M37">
        <v>0.45</v>
      </c>
      <c r="N37">
        <f t="shared" si="0"/>
        <v>0.41500000000000004</v>
      </c>
      <c r="O37">
        <f t="shared" si="1"/>
        <v>2.3803524999999999E-2</v>
      </c>
    </row>
    <row r="38" spans="1:15" x14ac:dyDescent="0.25">
      <c r="A38" s="1" t="s">
        <v>244</v>
      </c>
      <c r="B38" s="1"/>
      <c r="C38" t="s">
        <v>280</v>
      </c>
      <c r="D38" t="s">
        <v>177</v>
      </c>
      <c r="F38" t="s">
        <v>2</v>
      </c>
      <c r="G38" t="s">
        <v>176</v>
      </c>
      <c r="H38" t="s">
        <v>177</v>
      </c>
      <c r="I38">
        <v>1</v>
      </c>
      <c r="J38">
        <v>3.0567686E-2</v>
      </c>
      <c r="K38">
        <v>3</v>
      </c>
      <c r="L38">
        <v>0.27500000000000002</v>
      </c>
      <c r="M38">
        <v>0.45</v>
      </c>
      <c r="N38">
        <f t="shared" si="0"/>
        <v>0.36250000000000004</v>
      </c>
      <c r="O38">
        <f t="shared" si="1"/>
        <v>3.0567686E-2</v>
      </c>
    </row>
    <row r="39" spans="1:15" x14ac:dyDescent="0.25">
      <c r="A39" s="1" t="s">
        <v>247</v>
      </c>
      <c r="B39" s="1"/>
      <c r="C39" t="s">
        <v>179</v>
      </c>
      <c r="D39" t="s">
        <v>180</v>
      </c>
      <c r="F39" t="s">
        <v>2</v>
      </c>
      <c r="G39" t="s">
        <v>179</v>
      </c>
      <c r="H39" t="s">
        <v>180</v>
      </c>
      <c r="I39">
        <v>3</v>
      </c>
      <c r="J39">
        <v>2.7918086666666665E-2</v>
      </c>
      <c r="K39">
        <v>3</v>
      </c>
      <c r="L39">
        <v>0.45</v>
      </c>
      <c r="M39">
        <v>0.9</v>
      </c>
      <c r="N39">
        <f t="shared" si="0"/>
        <v>0.67500000000000004</v>
      </c>
      <c r="O39">
        <f t="shared" si="1"/>
        <v>2.7918086666666665E-2</v>
      </c>
    </row>
    <row r="40" spans="1:15" x14ac:dyDescent="0.25">
      <c r="A40" s="1" t="s">
        <v>246</v>
      </c>
      <c r="B40" s="1"/>
      <c r="C40" t="s">
        <v>179</v>
      </c>
      <c r="D40" t="s">
        <v>184</v>
      </c>
      <c r="F40" t="s">
        <v>2</v>
      </c>
      <c r="G40" t="s">
        <v>179</v>
      </c>
      <c r="H40" t="s">
        <v>184</v>
      </c>
      <c r="I40">
        <v>14</v>
      </c>
      <c r="J40">
        <v>2.0573131999999997E-2</v>
      </c>
      <c r="K40">
        <v>3</v>
      </c>
      <c r="L40">
        <v>0.85</v>
      </c>
      <c r="M40">
        <v>1.1000000000000001</v>
      </c>
      <c r="N40">
        <f t="shared" si="0"/>
        <v>0.97500000000000009</v>
      </c>
      <c r="O40">
        <f t="shared" si="1"/>
        <v>2.0573131999999997E-2</v>
      </c>
    </row>
    <row r="41" spans="1:15" x14ac:dyDescent="0.25">
      <c r="A41" s="1" t="s">
        <v>263</v>
      </c>
      <c r="B41" s="1"/>
      <c r="C41" t="s">
        <v>47</v>
      </c>
      <c r="D41" t="s">
        <v>199</v>
      </c>
      <c r="F41" t="s">
        <v>2</v>
      </c>
      <c r="G41" t="s">
        <v>47</v>
      </c>
      <c r="H41" t="s">
        <v>199</v>
      </c>
      <c r="I41">
        <v>1</v>
      </c>
      <c r="J41">
        <v>-5.3782181999999998E-2</v>
      </c>
      <c r="K41">
        <v>3</v>
      </c>
      <c r="L41">
        <v>1.46</v>
      </c>
      <c r="M41">
        <v>4</v>
      </c>
      <c r="N41">
        <f t="shared" si="0"/>
        <v>2.73</v>
      </c>
      <c r="O41">
        <f t="shared" si="1"/>
        <v>5.3782181999999998E-2</v>
      </c>
    </row>
    <row r="42" spans="1:15" x14ac:dyDescent="0.25">
      <c r="A42" s="1" t="s">
        <v>243</v>
      </c>
      <c r="B42" s="1"/>
      <c r="C42" t="s">
        <v>201</v>
      </c>
      <c r="D42" t="s">
        <v>202</v>
      </c>
      <c r="F42" t="s">
        <v>2</v>
      </c>
      <c r="G42" t="s">
        <v>201</v>
      </c>
      <c r="H42" t="s">
        <v>202</v>
      </c>
      <c r="I42">
        <v>11</v>
      </c>
      <c r="J42">
        <v>2.1112504181818183E-2</v>
      </c>
      <c r="K42">
        <v>3</v>
      </c>
      <c r="L42">
        <v>4.0999999999999996</v>
      </c>
      <c r="M42">
        <v>11</v>
      </c>
      <c r="N42">
        <f t="shared" si="0"/>
        <v>7.55</v>
      </c>
      <c r="O42">
        <f t="shared" si="1"/>
        <v>2.1112504181818183E-2</v>
      </c>
    </row>
    <row r="43" spans="1:15" x14ac:dyDescent="0.25">
      <c r="A43" s="1" t="s">
        <v>234</v>
      </c>
      <c r="B43" s="1"/>
      <c r="C43" t="s">
        <v>213</v>
      </c>
      <c r="D43" t="s">
        <v>214</v>
      </c>
      <c r="F43" t="s">
        <v>2</v>
      </c>
      <c r="G43" t="s">
        <v>213</v>
      </c>
      <c r="H43" t="s">
        <v>214</v>
      </c>
      <c r="I43">
        <v>1</v>
      </c>
      <c r="J43">
        <v>5.1471397000000002E-2</v>
      </c>
      <c r="K43">
        <v>3</v>
      </c>
      <c r="L43">
        <v>10</v>
      </c>
      <c r="M43">
        <v>16</v>
      </c>
      <c r="N43">
        <f t="shared" si="0"/>
        <v>13</v>
      </c>
      <c r="O43">
        <f t="shared" si="1"/>
        <v>5.1471397000000002E-2</v>
      </c>
    </row>
    <row r="44" spans="1:15" x14ac:dyDescent="0.25">
      <c r="A44" s="1" t="s">
        <v>254</v>
      </c>
      <c r="B44" s="1"/>
      <c r="C44" t="s">
        <v>218</v>
      </c>
      <c r="D44" t="s">
        <v>219</v>
      </c>
      <c r="F44" t="s">
        <v>2</v>
      </c>
      <c r="G44" t="s">
        <v>218</v>
      </c>
      <c r="H44" t="s">
        <v>219</v>
      </c>
      <c r="I44">
        <v>4</v>
      </c>
      <c r="J44">
        <v>1.5119608250000001E-2</v>
      </c>
      <c r="K44">
        <v>3</v>
      </c>
      <c r="L44">
        <v>15</v>
      </c>
      <c r="M44">
        <v>35</v>
      </c>
      <c r="N44">
        <f t="shared" si="0"/>
        <v>25</v>
      </c>
      <c r="O44">
        <f t="shared" si="1"/>
        <v>1.5119608250000001E-2</v>
      </c>
    </row>
    <row r="46" spans="1:15" x14ac:dyDescent="0.25">
      <c r="I46">
        <f>COUNT(I4:I44)</f>
        <v>41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data</vt:lpstr>
      <vt:lpstr>species means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nadmin</dc:creator>
  <cp:lastModifiedBy>milne</cp:lastModifiedBy>
  <dcterms:created xsi:type="dcterms:W3CDTF">2017-01-16T01:44:33Z</dcterms:created>
  <dcterms:modified xsi:type="dcterms:W3CDTF">2017-01-31T07:38:38Z</dcterms:modified>
</cp:coreProperties>
</file>