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ZH/Downloads/张慧溶血论文/PeerJ/张慧PeerJ第三次修回更改/第三次修改给主任/第二次给主任/"/>
    </mc:Choice>
  </mc:AlternateContent>
  <bookViews>
    <workbookView xWindow="0" yWindow="460" windowWidth="24460" windowHeight="15440" tabRatio="500" activeTab="1"/>
  </bookViews>
  <sheets>
    <sheet name="Cu+TE date" sheetId="3" r:id="rId1"/>
    <sheet name="Cu+Hb 370,395,405 " sheetId="5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3" l="1"/>
  <c r="C23" i="3"/>
  <c r="C24" i="3"/>
  <c r="C25" i="3"/>
  <c r="C27" i="3"/>
  <c r="D22" i="3"/>
  <c r="D23" i="3"/>
  <c r="D24" i="3"/>
  <c r="D25" i="3"/>
  <c r="D27" i="3"/>
  <c r="E22" i="3"/>
  <c r="E23" i="3"/>
  <c r="E24" i="3"/>
  <c r="E25" i="3"/>
  <c r="E27" i="3"/>
  <c r="F22" i="3"/>
  <c r="F23" i="3"/>
  <c r="F24" i="3"/>
  <c r="F25" i="3"/>
  <c r="F27" i="3"/>
  <c r="G22" i="3"/>
  <c r="G23" i="3"/>
  <c r="G24" i="3"/>
  <c r="G25" i="3"/>
  <c r="G27" i="3"/>
  <c r="H22" i="3"/>
  <c r="H23" i="3"/>
  <c r="H24" i="3"/>
  <c r="H25" i="3"/>
  <c r="H27" i="3"/>
  <c r="B22" i="3"/>
  <c r="B23" i="3"/>
  <c r="B24" i="3"/>
  <c r="B25" i="3"/>
  <c r="B27" i="3"/>
  <c r="C26" i="3"/>
  <c r="D26" i="3"/>
  <c r="E26" i="3"/>
  <c r="F26" i="3"/>
  <c r="G26" i="3"/>
  <c r="H26" i="3"/>
  <c r="B26" i="3"/>
  <c r="D20" i="3"/>
  <c r="E20" i="3"/>
  <c r="F20" i="3"/>
  <c r="G20" i="3"/>
  <c r="Z10" i="5"/>
  <c r="Y10" i="5"/>
  <c r="X10" i="5"/>
  <c r="W10" i="5"/>
  <c r="V10" i="5"/>
  <c r="T10" i="5"/>
  <c r="S10" i="5"/>
  <c r="R10" i="5"/>
  <c r="Q10" i="5"/>
  <c r="P10" i="5"/>
  <c r="Z9" i="5"/>
  <c r="Y9" i="5"/>
  <c r="X9" i="5"/>
  <c r="W9" i="5"/>
  <c r="V9" i="5"/>
  <c r="T9" i="5"/>
  <c r="S9" i="5"/>
  <c r="R9" i="5"/>
  <c r="Q9" i="5"/>
  <c r="P9" i="5"/>
  <c r="H20" i="3"/>
  <c r="C20" i="3"/>
  <c r="B20" i="3"/>
  <c r="H18" i="3"/>
  <c r="B18" i="3"/>
  <c r="C18" i="3"/>
  <c r="H19" i="3"/>
  <c r="G18" i="3"/>
  <c r="G19" i="3"/>
  <c r="F18" i="3"/>
  <c r="F19" i="3"/>
  <c r="E18" i="3"/>
  <c r="E19" i="3"/>
  <c r="D18" i="3"/>
  <c r="D19" i="3"/>
  <c r="C19" i="3"/>
  <c r="B19" i="3"/>
  <c r="C10" i="3"/>
  <c r="B10" i="3"/>
  <c r="H8" i="3"/>
  <c r="B8" i="3"/>
  <c r="C8" i="3"/>
  <c r="H9" i="3"/>
  <c r="G8" i="3"/>
  <c r="G9" i="3"/>
  <c r="F8" i="3"/>
  <c r="F9" i="3"/>
  <c r="E8" i="3"/>
  <c r="E9" i="3"/>
  <c r="D8" i="3"/>
  <c r="D9" i="3"/>
  <c r="C9" i="3"/>
  <c r="B9" i="3"/>
</calcChain>
</file>

<file path=xl/sharedStrings.xml><?xml version="1.0" encoding="utf-8"?>
<sst xmlns="http://schemas.openxmlformats.org/spreadsheetml/2006/main" count="85" uniqueCount="62">
  <si>
    <t>Measurement results</t>
  </si>
  <si>
    <t>New Session (40)</t>
  </si>
  <si>
    <t>2017/4/13 15:55:46</t>
  </si>
  <si>
    <t xml:space="preserve"> </t>
  </si>
  <si>
    <t>Absorbance 1</t>
  </si>
  <si>
    <t>Plate 1</t>
  </si>
  <si>
    <t>平均值</t>
    <rPh sb="0" eb="1">
      <t>ping'jun'zhi</t>
    </rPh>
    <phoneticPr fontId="1" type="noConversion"/>
  </si>
  <si>
    <t>Abs</t>
  </si>
  <si>
    <t>A</t>
  </si>
  <si>
    <t>B</t>
  </si>
  <si>
    <t>C</t>
  </si>
  <si>
    <t>D</t>
  </si>
  <si>
    <t>E</t>
  </si>
  <si>
    <t>F</t>
  </si>
  <si>
    <t>G</t>
  </si>
  <si>
    <t>H</t>
  </si>
  <si>
    <t>Sample</t>
  </si>
  <si>
    <t>Un0001</t>
  </si>
  <si>
    <t>Un0002</t>
  </si>
  <si>
    <t>Un0003</t>
  </si>
  <si>
    <t>Un0004</t>
  </si>
  <si>
    <t>Un0005</t>
  </si>
  <si>
    <t>Un0006</t>
  </si>
  <si>
    <t>Un0007</t>
  </si>
  <si>
    <t>Un0008</t>
  </si>
  <si>
    <t>Un0009</t>
  </si>
  <si>
    <t>Un0010</t>
  </si>
  <si>
    <t>Un0011</t>
  </si>
  <si>
    <t>Un0012</t>
  </si>
  <si>
    <t>Un0013</t>
  </si>
  <si>
    <t>Un0014</t>
  </si>
  <si>
    <t>Un0015</t>
  </si>
  <si>
    <t>Cu(uM)+TE(360ug/ml)</t>
    <phoneticPr fontId="1" type="noConversion"/>
  </si>
  <si>
    <t>n=1</t>
    <phoneticPr fontId="1" type="noConversion"/>
  </si>
  <si>
    <t>n=2</t>
    <phoneticPr fontId="1" type="noConversion"/>
  </si>
  <si>
    <t>n=3</t>
    <phoneticPr fontId="1" type="noConversion"/>
  </si>
  <si>
    <t>n=4</t>
    <phoneticPr fontId="1" type="noConversion"/>
  </si>
  <si>
    <t>370 nm</t>
    <phoneticPr fontId="1" type="noConversion"/>
  </si>
  <si>
    <t>negative control</t>
    <phoneticPr fontId="3" type="noConversion"/>
  </si>
  <si>
    <t>positive control</t>
    <phoneticPr fontId="3" type="noConversion"/>
  </si>
  <si>
    <t>average</t>
    <phoneticPr fontId="1" type="noConversion"/>
  </si>
  <si>
    <t>hemolytic ratio</t>
    <phoneticPr fontId="1" type="noConversion"/>
  </si>
  <si>
    <t>SD</t>
    <phoneticPr fontId="1" type="noConversion"/>
  </si>
  <si>
    <t>Cu(uM)+TE(360ug/ml)</t>
  </si>
  <si>
    <t>395 nm</t>
    <phoneticPr fontId="1" type="noConversion"/>
  </si>
  <si>
    <t>negative control</t>
  </si>
  <si>
    <t>positive control</t>
  </si>
  <si>
    <t>n=1</t>
    <phoneticPr fontId="1" type="noConversion"/>
  </si>
  <si>
    <t>n=2</t>
    <phoneticPr fontId="1" type="noConversion"/>
  </si>
  <si>
    <t>n=3</t>
    <phoneticPr fontId="1" type="noConversion"/>
  </si>
  <si>
    <t>n=4</t>
    <phoneticPr fontId="1" type="noConversion"/>
  </si>
  <si>
    <t>average</t>
  </si>
  <si>
    <t>hemolytic ratio</t>
  </si>
  <si>
    <t>SD</t>
    <phoneticPr fontId="1" type="noConversion"/>
  </si>
  <si>
    <t>平均数</t>
    <rPh sb="0" eb="1">
      <t>ping'jun'shu</t>
    </rPh>
    <phoneticPr fontId="1" type="noConversion"/>
  </si>
  <si>
    <t>370nm</t>
    <phoneticPr fontId="3" type="noConversion"/>
  </si>
  <si>
    <t>395nm</t>
    <phoneticPr fontId="3" type="noConversion"/>
  </si>
  <si>
    <t>Wavelength: 370 nm</t>
    <phoneticPr fontId="1" type="noConversion"/>
  </si>
  <si>
    <t>SD</t>
    <phoneticPr fontId="1" type="noConversion"/>
  </si>
  <si>
    <t>Wavelength: 395 nm</t>
    <phoneticPr fontId="1" type="noConversion"/>
  </si>
  <si>
    <t>SD</t>
    <phoneticPr fontId="1" type="noConversion"/>
  </si>
  <si>
    <t>414nm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</si>
</sst>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00_ "/>
  </numFmts>
  <fonts count="7" x14ac:knownFonts="1">
    <font>
      <sz val="12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sz val="10"/>
      <name val="Arial"/>
    </font>
    <font>
      <sz val="9"/>
      <name val="Arial"/>
    </font>
    <font>
      <sz val="12"/>
      <color rgb="FF000000"/>
      <name val="DengXian"/>
      <family val="3"/>
      <charset val="134"/>
      <scheme val="minor"/>
    </font>
    <font>
      <u/>
      <sz val="12"/>
      <color theme="10"/>
      <name val="DengXian"/>
      <family val="2"/>
      <charset val="134"/>
      <scheme val="minor"/>
    </font>
    <font>
      <u/>
      <sz val="12"/>
      <color theme="11"/>
      <name val="DengXian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1"/>
    <xf numFmtId="0" fontId="2" fillId="0" borderId="0" xfId="1" applyFill="1"/>
    <xf numFmtId="176" fontId="2" fillId="0" borderId="0" xfId="1" applyNumberFormat="1" applyAlignment="1">
      <alignment horizontal="right"/>
    </xf>
    <xf numFmtId="176" fontId="2" fillId="0" borderId="0" xfId="1" applyNumberFormat="1" applyFill="1" applyAlignment="1">
      <alignment horizontal="right"/>
    </xf>
    <xf numFmtId="176" fontId="2" fillId="0" borderId="0" xfId="1" applyNumberFormat="1" applyFill="1"/>
    <xf numFmtId="0" fontId="2" fillId="0" borderId="0" xfId="1" applyAlignment="1">
      <alignment horizontal="right"/>
    </xf>
    <xf numFmtId="177" fontId="2" fillId="0" borderId="0" xfId="1" applyNumberFormat="1"/>
    <xf numFmtId="176" fontId="2" fillId="0" borderId="0" xfId="0" applyNumberFormat="1" applyFont="1" applyAlignment="1">
      <alignment horizontal="right"/>
    </xf>
    <xf numFmtId="176" fontId="0" fillId="0" borderId="0" xfId="0" applyNumberFormat="1"/>
    <xf numFmtId="0" fontId="4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2">
    <cellStyle name="常规" xfId="0" builtinId="0"/>
    <cellStyle name="常规 2" xfId="1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873361760013"/>
          <c:y val="0.123040853077222"/>
          <c:w val="0.855273366991917"/>
          <c:h val="0.691840915718868"/>
        </c:manualLayout>
      </c:layout>
      <c:scatterChart>
        <c:scatterStyle val="smoothMarker"/>
        <c:varyColors val="0"/>
        <c:ser>
          <c:idx val="1"/>
          <c:order val="0"/>
          <c:tx>
            <c:v>395 nm</c:v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'Cu+TE date'!$D$27:$H$27</c:f>
                <c:numCache>
                  <c:formatCode>General</c:formatCode>
                  <c:ptCount val="5"/>
                  <c:pt idx="0">
                    <c:v>9.614349169633968</c:v>
                  </c:pt>
                  <c:pt idx="1">
                    <c:v>7.103523207760465</c:v>
                  </c:pt>
                  <c:pt idx="2">
                    <c:v>12.19935653178106</c:v>
                  </c:pt>
                  <c:pt idx="3">
                    <c:v>4.541192186479126</c:v>
                  </c:pt>
                  <c:pt idx="4">
                    <c:v>5.53015571631487</c:v>
                  </c:pt>
                </c:numCache>
              </c:numRef>
            </c:plus>
            <c:minus>
              <c:numRef>
                <c:f>'Cu+TE date'!$D$27:$H$27</c:f>
                <c:numCache>
                  <c:formatCode>General</c:formatCode>
                  <c:ptCount val="5"/>
                  <c:pt idx="0">
                    <c:v>9.614349169633968</c:v>
                  </c:pt>
                  <c:pt idx="1">
                    <c:v>7.103523207760465</c:v>
                  </c:pt>
                  <c:pt idx="2">
                    <c:v>12.19935653178106</c:v>
                  </c:pt>
                  <c:pt idx="3">
                    <c:v>4.541192186479126</c:v>
                  </c:pt>
                  <c:pt idx="4">
                    <c:v>5.53015571631487</c:v>
                  </c:pt>
                </c:numCache>
              </c:numRef>
            </c:minus>
            <c:spPr>
              <a:noFill/>
              <a:ln w="22225" cap="flat" cmpd="sng" algn="ctr">
                <a:solidFill>
                  <a:schemeClr val="tx1"/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.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'Cu+TE date'!$D$13:$H$13</c:f>
              <c:numCache>
                <c:formatCode>General</c:formatCode>
                <c:ptCount val="5"/>
                <c:pt idx="0">
                  <c:v>0.0</c:v>
                </c:pt>
                <c:pt idx="1">
                  <c:v>30.0</c:v>
                </c:pt>
                <c:pt idx="2">
                  <c:v>60.0</c:v>
                </c:pt>
                <c:pt idx="3">
                  <c:v>90.0</c:v>
                </c:pt>
                <c:pt idx="4">
                  <c:v>120.0</c:v>
                </c:pt>
              </c:numCache>
            </c:numRef>
          </c:xVal>
          <c:yVal>
            <c:numRef>
              <c:f>'Cu+TE date'!$D$26:$H$26</c:f>
              <c:numCache>
                <c:formatCode>General</c:formatCode>
                <c:ptCount val="5"/>
                <c:pt idx="0">
                  <c:v>91.2992408883733</c:v>
                </c:pt>
                <c:pt idx="1">
                  <c:v>75.32139089187959</c:v>
                </c:pt>
                <c:pt idx="2">
                  <c:v>64.13728640747213</c:v>
                </c:pt>
                <c:pt idx="3">
                  <c:v>41.4281105260728</c:v>
                </c:pt>
                <c:pt idx="4">
                  <c:v>34.48353724925308</c:v>
                </c:pt>
              </c:numCache>
            </c:numRef>
          </c:yVal>
          <c:smooth val="1"/>
        </c:ser>
        <c:ser>
          <c:idx val="0"/>
          <c:order val="1"/>
          <c:tx>
            <c:v>414 nm</c:v>
          </c:tx>
          <c:spPr>
            <a:ln w="381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'Cu+TE date'!$E$34:$I$34</c:f>
                <c:numCache>
                  <c:formatCode>General</c:formatCode>
                  <c:ptCount val="5"/>
                  <c:pt idx="0">
                    <c:v>1.888484665</c:v>
                  </c:pt>
                  <c:pt idx="1">
                    <c:v>1.479378886</c:v>
                  </c:pt>
                  <c:pt idx="2">
                    <c:v>0.536989947</c:v>
                  </c:pt>
                  <c:pt idx="3">
                    <c:v>2.858180272</c:v>
                  </c:pt>
                  <c:pt idx="4">
                    <c:v>0.387544632</c:v>
                  </c:pt>
                </c:numCache>
              </c:numRef>
            </c:plus>
            <c:minus>
              <c:numRef>
                <c:f>'Cu+TE date'!$E$34:$I$34</c:f>
                <c:numCache>
                  <c:formatCode>General</c:formatCode>
                  <c:ptCount val="5"/>
                  <c:pt idx="0">
                    <c:v>1.888484665</c:v>
                  </c:pt>
                  <c:pt idx="1">
                    <c:v>1.479378886</c:v>
                  </c:pt>
                  <c:pt idx="2">
                    <c:v>0.536989947</c:v>
                  </c:pt>
                  <c:pt idx="3">
                    <c:v>2.858180272</c:v>
                  </c:pt>
                  <c:pt idx="4">
                    <c:v>0.387544632</c:v>
                  </c:pt>
                </c:numCache>
              </c:numRef>
            </c:minus>
            <c:spPr>
              <a:noFill/>
              <a:ln w="222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.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'Cu+TE date'!$D$13:$H$13</c:f>
              <c:numCache>
                <c:formatCode>General</c:formatCode>
                <c:ptCount val="5"/>
                <c:pt idx="0">
                  <c:v>0.0</c:v>
                </c:pt>
                <c:pt idx="1">
                  <c:v>30.0</c:v>
                </c:pt>
                <c:pt idx="2">
                  <c:v>60.0</c:v>
                </c:pt>
                <c:pt idx="3">
                  <c:v>90.0</c:v>
                </c:pt>
                <c:pt idx="4">
                  <c:v>120.0</c:v>
                </c:pt>
              </c:numCache>
            </c:numRef>
          </c:xVal>
          <c:yVal>
            <c:numRef>
              <c:f>'Cu+TE date'!$E$33:$I$33</c:f>
              <c:numCache>
                <c:formatCode>General</c:formatCode>
                <c:ptCount val="5"/>
                <c:pt idx="0">
                  <c:v>97.08569232000001</c:v>
                </c:pt>
                <c:pt idx="1">
                  <c:v>90.38818411</c:v>
                </c:pt>
                <c:pt idx="2">
                  <c:v>60.64286713</c:v>
                </c:pt>
                <c:pt idx="3">
                  <c:v>22.54735444</c:v>
                </c:pt>
                <c:pt idx="4">
                  <c:v>5.054911931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50138000"/>
        <c:axId val="-1405547808"/>
      </c:scatterChart>
      <c:valAx>
        <c:axId val="-1450138000"/>
        <c:scaling>
          <c:orientation val="minMax"/>
          <c:max val="125.0"/>
          <c:min val="0.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r>
                  <a:rPr lang="en-US" altLang="zh-CN" sz="2000" b="1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rPr>
                  <a:t>Cu</a:t>
                </a:r>
                <a:r>
                  <a:rPr lang="en-US" altLang="zh-CN" sz="2000" b="1" baseline="3000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rPr>
                  <a:t>2+</a:t>
                </a:r>
                <a:r>
                  <a:rPr lang="zh-CN" altLang="en-US" sz="2000" b="1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rPr>
                  <a:t> </a:t>
                </a:r>
                <a:r>
                  <a:rPr lang="en-US" altLang="zh-CN" sz="2000" b="1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rPr>
                  <a:t>(μM)</a:t>
                </a:r>
                <a:endParaRPr lang="zh-CN" altLang="en-US" sz="2000" b="1">
                  <a:solidFill>
                    <a:schemeClr val="tx1"/>
                  </a:solidFill>
                  <a:latin typeface="Times New Roman" charset="0"/>
                  <a:ea typeface="Times New Roman" charset="0"/>
                  <a:cs typeface="Times New Roman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Times New Roman" charset="0"/>
                  <a:ea typeface="Times New Roman" charset="0"/>
                  <a:cs typeface="Times New Roman" charset="0"/>
                </a:defRPr>
              </a:pPr>
              <a:endParaRPr lang="zh-CN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zh-CN"/>
          </a:p>
        </c:txPr>
        <c:crossAx val="-1405547808"/>
        <c:crosses val="autoZero"/>
        <c:crossBetween val="midCat"/>
        <c:majorUnit val="15.0"/>
      </c:valAx>
      <c:valAx>
        <c:axId val="-140554780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r>
                  <a:rPr lang="en-US" altLang="zh-CN" sz="2000" b="1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rPr>
                  <a:t>TE-induced hemolytic ratio (%)</a:t>
                </a:r>
                <a:endParaRPr lang="zh-CN" altLang="en-US" sz="2000" b="1">
                  <a:solidFill>
                    <a:schemeClr val="tx1"/>
                  </a:solidFill>
                  <a:latin typeface="Times New Roman" charset="0"/>
                  <a:ea typeface="Times New Roman" charset="0"/>
                  <a:cs typeface="Times New Roman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Times New Roman" charset="0"/>
                  <a:ea typeface="Times New Roman" charset="0"/>
                  <a:cs typeface="Times New Roman" charset="0"/>
                </a:defRPr>
              </a:pPr>
              <a:endParaRPr lang="zh-CN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zh-CN"/>
          </a:p>
        </c:txPr>
        <c:crossAx val="-14501380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54335548172757"/>
          <c:y val="0.159192825112108"/>
          <c:w val="0.142499053724822"/>
          <c:h val="0.1199932958929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53411161813183"/>
          <c:y val="0.148826589478372"/>
          <c:w val="0.749248729649196"/>
          <c:h val="0.6687397526466"/>
        </c:manualLayout>
      </c:layout>
      <c:scatterChart>
        <c:scatterStyle val="smoothMarker"/>
        <c:varyColors val="0"/>
        <c:ser>
          <c:idx val="0"/>
          <c:order val="0"/>
          <c:tx>
            <c:v>370nm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'Cu+Hb 370,395,405 '!$P$5:$T$5</c:f>
              <c:numCache>
                <c:formatCode>General</c:formatCode>
                <c:ptCount val="5"/>
                <c:pt idx="0">
                  <c:v>0.0</c:v>
                </c:pt>
                <c:pt idx="1">
                  <c:v>30.0</c:v>
                </c:pt>
                <c:pt idx="2">
                  <c:v>60.0</c:v>
                </c:pt>
                <c:pt idx="3">
                  <c:v>90.0</c:v>
                </c:pt>
                <c:pt idx="4">
                  <c:v>120.0</c:v>
                </c:pt>
              </c:numCache>
            </c:numRef>
          </c:xVal>
          <c:yVal>
            <c:numRef>
              <c:f>'Cu+Hb 370,395,405 '!$P$9:$T$9</c:f>
              <c:numCache>
                <c:formatCode>0.000</c:formatCode>
                <c:ptCount val="5"/>
                <c:pt idx="0">
                  <c:v>1.133333333333334</c:v>
                </c:pt>
                <c:pt idx="1">
                  <c:v>1.522333333333333</c:v>
                </c:pt>
                <c:pt idx="2">
                  <c:v>0.665666666666667</c:v>
                </c:pt>
                <c:pt idx="3">
                  <c:v>0.343666666666667</c:v>
                </c:pt>
                <c:pt idx="4">
                  <c:v>0.229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50312928"/>
        <c:axId val="-1500336096"/>
      </c:scatterChart>
      <c:valAx>
        <c:axId val="-1450312928"/>
        <c:scaling>
          <c:orientation val="minMax"/>
          <c:max val="120.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r>
                  <a:rPr lang="is-IS" altLang="zh-CN" sz="2000" b="1" i="0" u="none" strike="noStrike" baseline="0">
                    <a:solidFill>
                      <a:schemeClr val="tx1"/>
                    </a:solidFill>
                    <a:effectLst/>
                    <a:latin typeface="Times New Roman" charset="0"/>
                    <a:ea typeface="Times New Roman" charset="0"/>
                    <a:cs typeface="Times New Roman" charset="0"/>
                  </a:rPr>
                  <a:t>Cu</a:t>
                </a:r>
                <a:r>
                  <a:rPr lang="is-IS" altLang="zh-CN" sz="2000" b="1" i="0" u="none" strike="noStrike" baseline="30000">
                    <a:solidFill>
                      <a:schemeClr val="tx1"/>
                    </a:solidFill>
                    <a:effectLst/>
                    <a:latin typeface="Times New Roman" charset="0"/>
                    <a:ea typeface="Times New Roman" charset="0"/>
                    <a:cs typeface="Times New Roman" charset="0"/>
                  </a:rPr>
                  <a:t>2+</a:t>
                </a:r>
                <a:r>
                  <a:rPr lang="is-IS" altLang="zh-CN" sz="2000" b="1" i="0" u="none" strike="noStrike" baseline="0">
                    <a:solidFill>
                      <a:schemeClr val="tx1"/>
                    </a:solidFill>
                    <a:effectLst/>
                    <a:latin typeface="Times New Roman" charset="0"/>
                    <a:ea typeface="Times New Roman" charset="0"/>
                    <a:cs typeface="Times New Roman" charset="0"/>
                  </a:rPr>
                  <a:t> (μM)</a:t>
                </a:r>
                <a:r>
                  <a:rPr lang="is-IS" altLang="zh-CN" sz="2000" b="1" i="0" u="none" strike="noStrike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rPr>
                  <a:t> </a:t>
                </a:r>
                <a:endParaRPr lang="zh-CN" altLang="en-US" sz="2000" b="1">
                  <a:solidFill>
                    <a:schemeClr val="tx1"/>
                  </a:solidFill>
                  <a:latin typeface="Times New Roman" charset="0"/>
                  <a:ea typeface="Times New Roman" charset="0"/>
                  <a:cs typeface="Times New Roman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Times New Roman" charset="0"/>
                  <a:ea typeface="Times New Roman" charset="0"/>
                  <a:cs typeface="Times New Roman" charset="0"/>
                </a:defRPr>
              </a:pPr>
              <a:endParaRPr lang="zh-CN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zh-CN"/>
          </a:p>
        </c:txPr>
        <c:crossAx val="-1500336096"/>
        <c:crosses val="autoZero"/>
        <c:crossBetween val="midCat"/>
        <c:majorUnit val="15.0"/>
      </c:valAx>
      <c:valAx>
        <c:axId val="-1500336096"/>
        <c:scaling>
          <c:orientation val="minMax"/>
          <c:max val="3.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r>
                  <a:rPr lang="en-US" altLang="zh-CN" sz="2000" b="1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rPr>
                  <a:t>OD</a:t>
                </a:r>
                <a:r>
                  <a:rPr lang="zh-CN" altLang="en-US" sz="2000" b="1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rPr>
                  <a:t> </a:t>
                </a:r>
                <a:r>
                  <a:rPr lang="en-US" altLang="zh-CN" sz="2000" b="1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rPr>
                  <a:t>values</a:t>
                </a:r>
                <a:r>
                  <a:rPr lang="zh-CN" altLang="en-US" sz="2000" b="1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rPr>
                  <a:t> </a:t>
                </a:r>
                <a:r>
                  <a:rPr lang="en-US" altLang="zh-CN" sz="2000" b="1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rPr>
                  <a:t>of</a:t>
                </a:r>
                <a:r>
                  <a:rPr lang="zh-CN" altLang="en-US" sz="2000" b="1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rPr>
                  <a:t> </a:t>
                </a:r>
                <a:r>
                  <a:rPr lang="en-US" altLang="zh-CN" sz="2000" b="1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rPr>
                  <a:t>hemoglobin</a:t>
                </a:r>
                <a:r>
                  <a:rPr lang="zh-CN" altLang="en-US" sz="2000" b="1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rPr>
                  <a:t> </a:t>
                </a:r>
                <a:r>
                  <a:rPr lang="en-US" altLang="zh-CN" sz="2000" b="1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rPr>
                  <a:t>solution</a:t>
                </a:r>
                <a:endParaRPr lang="zh-CN" altLang="en-US" sz="2000" b="1">
                  <a:solidFill>
                    <a:schemeClr val="tx1"/>
                  </a:solidFill>
                  <a:latin typeface="Times New Roman" charset="0"/>
                  <a:ea typeface="Times New Roman" charset="0"/>
                  <a:cs typeface="Times New Roman" charset="0"/>
                </a:endParaRPr>
              </a:p>
            </c:rich>
          </c:tx>
          <c:layout>
            <c:manualLayout>
              <c:xMode val="edge"/>
              <c:yMode val="edge"/>
              <c:x val="0.0329158329614648"/>
              <c:y val="0.09741270773029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Times New Roman" charset="0"/>
                  <a:ea typeface="Times New Roman" charset="0"/>
                  <a:cs typeface="Times New Roman" charset="0"/>
                </a:defRPr>
              </a:pPr>
              <a:endParaRPr lang="zh-CN"/>
            </a:p>
          </c:txPr>
        </c:title>
        <c:numFmt formatCode="#,##0.00_);[Red]\(#,##0.00\)" sourceLinked="0"/>
        <c:majorTickMark val="out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zh-CN"/>
          </a:p>
        </c:txPr>
        <c:crossAx val="-1450312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73226619067497"/>
          <c:y val="0.185089974293059"/>
          <c:w val="0.129597806215722"/>
          <c:h val="0.180076513572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411161813183"/>
          <c:y val="0.148826589478372"/>
          <c:w val="0.749248729649196"/>
          <c:h val="0.6687397526466"/>
        </c:manualLayout>
      </c:layout>
      <c:scatterChart>
        <c:scatterStyle val="smoothMarker"/>
        <c:varyColors val="0"/>
        <c:ser>
          <c:idx val="1"/>
          <c:order val="0"/>
          <c:tx>
            <c:v>395nm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'Cu+Hb 370,395,405 '!$P$5:$T$5</c:f>
              <c:numCache>
                <c:formatCode>General</c:formatCode>
                <c:ptCount val="5"/>
                <c:pt idx="0">
                  <c:v>0.0</c:v>
                </c:pt>
                <c:pt idx="1">
                  <c:v>30.0</c:v>
                </c:pt>
                <c:pt idx="2">
                  <c:v>60.0</c:v>
                </c:pt>
                <c:pt idx="3">
                  <c:v>90.0</c:v>
                </c:pt>
                <c:pt idx="4">
                  <c:v>120.0</c:v>
                </c:pt>
              </c:numCache>
            </c:numRef>
          </c:xVal>
          <c:yVal>
            <c:numRef>
              <c:f>'Cu+Hb 370,395,405 '!$V$9:$Z$9</c:f>
              <c:numCache>
                <c:formatCode>0.000</c:formatCode>
                <c:ptCount val="5"/>
                <c:pt idx="0">
                  <c:v>2.321333333333333</c:v>
                </c:pt>
                <c:pt idx="1">
                  <c:v>2.317333333333333</c:v>
                </c:pt>
                <c:pt idx="2">
                  <c:v>1.381333333333333</c:v>
                </c:pt>
                <c:pt idx="3">
                  <c:v>0.916666666666667</c:v>
                </c:pt>
                <c:pt idx="4">
                  <c:v>0.572333333333333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05335328"/>
        <c:axId val="-1406101728"/>
      </c:scatterChart>
      <c:valAx>
        <c:axId val="-1405335328"/>
        <c:scaling>
          <c:orientation val="minMax"/>
          <c:max val="120.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r>
                  <a:rPr lang="is-IS" altLang="zh-CN" sz="2000" b="1" i="0" u="none" strike="noStrike" baseline="0">
                    <a:solidFill>
                      <a:schemeClr val="tx1"/>
                    </a:solidFill>
                    <a:effectLst/>
                    <a:latin typeface="Times New Roman" charset="0"/>
                    <a:ea typeface="Times New Roman" charset="0"/>
                    <a:cs typeface="Times New Roman" charset="0"/>
                  </a:rPr>
                  <a:t>Cu</a:t>
                </a:r>
                <a:r>
                  <a:rPr lang="is-IS" altLang="zh-CN" sz="2000" b="1" i="0" u="none" strike="noStrike" baseline="30000">
                    <a:solidFill>
                      <a:schemeClr val="tx1"/>
                    </a:solidFill>
                    <a:effectLst/>
                    <a:latin typeface="Times New Roman" charset="0"/>
                    <a:ea typeface="Times New Roman" charset="0"/>
                    <a:cs typeface="Times New Roman" charset="0"/>
                  </a:rPr>
                  <a:t>2+</a:t>
                </a:r>
                <a:r>
                  <a:rPr lang="is-IS" altLang="zh-CN" sz="2000" b="1" i="0" u="none" strike="noStrike" baseline="0">
                    <a:solidFill>
                      <a:schemeClr val="tx1"/>
                    </a:solidFill>
                    <a:effectLst/>
                    <a:latin typeface="Times New Roman" charset="0"/>
                    <a:ea typeface="Times New Roman" charset="0"/>
                    <a:cs typeface="Times New Roman" charset="0"/>
                  </a:rPr>
                  <a:t> (μM)</a:t>
                </a:r>
                <a:r>
                  <a:rPr lang="is-IS" altLang="zh-CN" sz="2000" b="1" i="0" u="none" strike="noStrike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rPr>
                  <a:t> </a:t>
                </a:r>
                <a:endParaRPr lang="zh-CN" altLang="en-US" sz="2000" b="1">
                  <a:solidFill>
                    <a:schemeClr val="tx1"/>
                  </a:solidFill>
                  <a:latin typeface="Times New Roman" charset="0"/>
                  <a:ea typeface="Times New Roman" charset="0"/>
                  <a:cs typeface="Times New Roman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Times New Roman" charset="0"/>
                  <a:ea typeface="Times New Roman" charset="0"/>
                  <a:cs typeface="Times New Roman" charset="0"/>
                </a:defRPr>
              </a:pPr>
              <a:endParaRPr lang="zh-CN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zh-CN"/>
          </a:p>
        </c:txPr>
        <c:crossAx val="-1406101728"/>
        <c:crosses val="autoZero"/>
        <c:crossBetween val="midCat"/>
        <c:majorUnit val="15.0"/>
      </c:valAx>
      <c:valAx>
        <c:axId val="-140610172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r>
                  <a:rPr lang="en-US" altLang="zh-CN" sz="2000" b="1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rPr>
                  <a:t>OD</a:t>
                </a:r>
                <a:r>
                  <a:rPr lang="zh-CN" altLang="en-US" sz="2000" b="1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rPr>
                  <a:t> </a:t>
                </a:r>
                <a:r>
                  <a:rPr lang="en-US" altLang="zh-CN" sz="2000" b="1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rPr>
                  <a:t>values</a:t>
                </a:r>
                <a:r>
                  <a:rPr lang="zh-CN" altLang="en-US" sz="2000" b="1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rPr>
                  <a:t> </a:t>
                </a:r>
                <a:r>
                  <a:rPr lang="en-US" altLang="zh-CN" sz="2000" b="1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rPr>
                  <a:t>of</a:t>
                </a:r>
                <a:r>
                  <a:rPr lang="zh-CN" altLang="en-US" sz="2000" b="1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rPr>
                  <a:t> </a:t>
                </a:r>
                <a:r>
                  <a:rPr lang="en-US" altLang="zh-CN" sz="2000" b="1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rPr>
                  <a:t>hemoglobin</a:t>
                </a:r>
                <a:r>
                  <a:rPr lang="zh-CN" altLang="en-US" sz="2000" b="1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rPr>
                  <a:t> </a:t>
                </a:r>
                <a:r>
                  <a:rPr lang="en-US" altLang="zh-CN" sz="2000" b="1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rPr>
                  <a:t>solution</a:t>
                </a:r>
                <a:endParaRPr lang="zh-CN" altLang="en-US" sz="2000" b="1">
                  <a:solidFill>
                    <a:schemeClr val="tx1"/>
                  </a:solidFill>
                  <a:latin typeface="Times New Roman" charset="0"/>
                  <a:ea typeface="Times New Roman" charset="0"/>
                  <a:cs typeface="Times New Roman" charset="0"/>
                </a:endParaRPr>
              </a:p>
            </c:rich>
          </c:tx>
          <c:layout>
            <c:manualLayout>
              <c:xMode val="edge"/>
              <c:yMode val="edge"/>
              <c:x val="0.0329158329614648"/>
              <c:y val="0.09741270773029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Times New Roman" charset="0"/>
                  <a:ea typeface="Times New Roman" charset="0"/>
                  <a:cs typeface="Times New Roman" charset="0"/>
                </a:defRPr>
              </a:pPr>
              <a:endParaRPr lang="zh-CN"/>
            </a:p>
          </c:txPr>
        </c:title>
        <c:numFmt formatCode="#,##0.00_);[Red]\(#,##0.00\)" sourceLinked="0"/>
        <c:majorTickMark val="out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zh-CN"/>
          </a:p>
        </c:txPr>
        <c:crossAx val="-1405335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73226619067497"/>
          <c:y val="0.185089974293059"/>
          <c:w val="0.129597806215722"/>
          <c:h val="0.180076513572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692180</xdr:colOff>
      <xdr:row>1</xdr:row>
      <xdr:rowOff>106734</xdr:rowOff>
    </xdr:from>
    <xdr:to>
      <xdr:col>18</xdr:col>
      <xdr:colOff>85878</xdr:colOff>
      <xdr:row>31</xdr:row>
      <xdr:rowOff>81334</xdr:rowOff>
    </xdr:to>
    <xdr:graphicFrame macro="">
      <xdr:nvGraphicFramePr>
        <xdr:cNvPr id="7" name="图表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508000</xdr:colOff>
      <xdr:row>10</xdr:row>
      <xdr:rowOff>139700</xdr:rowOff>
    </xdr:from>
    <xdr:to>
      <xdr:col>22</xdr:col>
      <xdr:colOff>711200</xdr:colOff>
      <xdr:row>42</xdr:row>
      <xdr:rowOff>177800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279400</xdr:colOff>
      <xdr:row>44</xdr:row>
      <xdr:rowOff>50800</xdr:rowOff>
    </xdr:from>
    <xdr:to>
      <xdr:col>23</xdr:col>
      <xdr:colOff>248356</xdr:colOff>
      <xdr:row>70</xdr:row>
      <xdr:rowOff>113494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zoomScale="84" zoomScaleNormal="118" zoomScalePageLayoutView="118" workbookViewId="0">
      <selection activeCell="E38" sqref="E38"/>
    </sheetView>
  </sheetViews>
  <sheetFormatPr baseColWidth="10" defaultRowHeight="16" x14ac:dyDescent="0.2"/>
  <cols>
    <col min="1" max="1" width="15.33203125" customWidth="1"/>
    <col min="2" max="2" width="16" customWidth="1"/>
    <col min="3" max="3" width="18.1640625" customWidth="1"/>
  </cols>
  <sheetData>
    <row r="2" spans="1:8" x14ac:dyDescent="0.2">
      <c r="D2" s="12" t="s">
        <v>32</v>
      </c>
      <c r="E2" s="12"/>
      <c r="F2" s="12"/>
      <c r="G2" s="12"/>
      <c r="H2" s="12"/>
    </row>
    <row r="3" spans="1:8" x14ac:dyDescent="0.2">
      <c r="A3" t="s">
        <v>37</v>
      </c>
      <c r="B3" s="1" t="s">
        <v>38</v>
      </c>
      <c r="C3" s="1" t="s">
        <v>39</v>
      </c>
      <c r="D3" s="1">
        <v>0</v>
      </c>
      <c r="E3" s="1">
        <v>30</v>
      </c>
      <c r="F3" s="1">
        <v>60</v>
      </c>
      <c r="G3" s="1">
        <v>90</v>
      </c>
      <c r="H3" s="1">
        <v>120</v>
      </c>
    </row>
    <row r="4" spans="1:8" x14ac:dyDescent="0.2">
      <c r="A4" t="s">
        <v>33</v>
      </c>
      <c r="B4" s="3">
        <v>7.9000000000000001E-2</v>
      </c>
      <c r="C4" s="3">
        <v>0.65300000000000002</v>
      </c>
      <c r="D4" s="8">
        <v>0.72699999999999998</v>
      </c>
      <c r="E4" s="8">
        <v>0.59499999999999997</v>
      </c>
      <c r="F4" s="3">
        <v>0.63300000000000001</v>
      </c>
      <c r="G4" s="3">
        <v>0.307</v>
      </c>
      <c r="H4" s="3">
        <v>0.216</v>
      </c>
    </row>
    <row r="5" spans="1:8" x14ac:dyDescent="0.2">
      <c r="A5" t="s">
        <v>34</v>
      </c>
      <c r="B5" s="3">
        <v>7.4999999999999997E-2</v>
      </c>
      <c r="C5" s="3">
        <v>0.63700000000000001</v>
      </c>
      <c r="D5" s="8">
        <v>0.71199999999999997</v>
      </c>
      <c r="E5" s="8">
        <v>0.55700000000000005</v>
      </c>
      <c r="F5" s="3">
        <v>0.65300000000000002</v>
      </c>
      <c r="G5" s="3">
        <v>0.435</v>
      </c>
      <c r="H5" s="3">
        <v>0.26600000000000001</v>
      </c>
    </row>
    <row r="6" spans="1:8" x14ac:dyDescent="0.2">
      <c r="A6" t="s">
        <v>35</v>
      </c>
      <c r="B6" s="8">
        <v>9.5000000000000001E-2</v>
      </c>
      <c r="C6" s="8">
        <v>0.69299999999999995</v>
      </c>
      <c r="D6" s="8">
        <v>0.752</v>
      </c>
      <c r="E6" s="8">
        <v>0.61599999999999999</v>
      </c>
      <c r="F6" s="8">
        <v>0.65900000000000003</v>
      </c>
      <c r="G6" s="8">
        <v>0.33100000000000002</v>
      </c>
      <c r="H6" s="8">
        <v>0.17699999999999999</v>
      </c>
    </row>
    <row r="7" spans="1:8" x14ac:dyDescent="0.2">
      <c r="A7" t="s">
        <v>36</v>
      </c>
      <c r="B7" s="8">
        <v>0.08</v>
      </c>
      <c r="C7" s="8">
        <v>0.621</v>
      </c>
      <c r="D7" s="8">
        <v>0.75800000000000001</v>
      </c>
      <c r="E7" s="8">
        <v>0.60699999999999998</v>
      </c>
      <c r="F7" s="8">
        <v>0.56200000000000006</v>
      </c>
      <c r="G7" s="8">
        <v>0.27900000000000003</v>
      </c>
      <c r="H7" s="8">
        <v>0.185</v>
      </c>
    </row>
    <row r="8" spans="1:8" x14ac:dyDescent="0.2">
      <c r="A8" t="s">
        <v>40</v>
      </c>
      <c r="B8" s="9">
        <f>AVERAGE(B4:B7)</f>
        <v>8.2250000000000004E-2</v>
      </c>
      <c r="C8" s="9">
        <f t="shared" ref="C8:H8" si="0">AVERAGE(C4:C7)</f>
        <v>0.65100000000000002</v>
      </c>
      <c r="D8" s="9">
        <f t="shared" si="0"/>
        <v>0.73724999999999996</v>
      </c>
      <c r="E8" s="9">
        <f t="shared" si="0"/>
        <v>0.59375</v>
      </c>
      <c r="F8" s="9">
        <f t="shared" si="0"/>
        <v>0.62675000000000003</v>
      </c>
      <c r="G8" s="9">
        <f t="shared" si="0"/>
        <v>0.33799999999999997</v>
      </c>
      <c r="H8" s="9">
        <f t="shared" si="0"/>
        <v>0.21100000000000002</v>
      </c>
    </row>
    <row r="9" spans="1:8" x14ac:dyDescent="0.2">
      <c r="A9" t="s">
        <v>41</v>
      </c>
      <c r="B9">
        <f>(B8-$B$8)/($C$8-$B$8)*100</f>
        <v>0</v>
      </c>
      <c r="C9">
        <f t="shared" ref="C9:H9" si="1">(C8-$B$8)/($C$8-$B$8)*100</f>
        <v>100</v>
      </c>
      <c r="D9">
        <f t="shared" si="1"/>
        <v>115.16483516483515</v>
      </c>
      <c r="E9">
        <f t="shared" si="1"/>
        <v>89.934065934065927</v>
      </c>
      <c r="F9">
        <f t="shared" si="1"/>
        <v>95.736263736263737</v>
      </c>
      <c r="G9">
        <f t="shared" si="1"/>
        <v>44.967032967032964</v>
      </c>
      <c r="H9">
        <f t="shared" si="1"/>
        <v>22.637362637362642</v>
      </c>
    </row>
    <row r="10" spans="1:8" x14ac:dyDescent="0.2">
      <c r="A10" t="s">
        <v>42</v>
      </c>
      <c r="B10">
        <f t="shared" ref="B10:C10" si="2">STDEV(B4:B7)</f>
        <v>8.7702147446152481E-3</v>
      </c>
      <c r="C10">
        <f t="shared" si="2"/>
        <v>3.0897680603350557E-2</v>
      </c>
      <c r="D10">
        <v>6.8216061548033204</v>
      </c>
      <c r="E10">
        <v>5.2009287925042091</v>
      </c>
      <c r="F10">
        <v>5.6950267730981681</v>
      </c>
      <c r="G10">
        <v>12.769448822919449</v>
      </c>
      <c r="H10">
        <v>8.5700165178697318</v>
      </c>
    </row>
    <row r="12" spans="1:8" x14ac:dyDescent="0.2">
      <c r="A12" s="10"/>
      <c r="B12" s="10"/>
      <c r="C12" s="10"/>
      <c r="D12" s="13" t="s">
        <v>43</v>
      </c>
      <c r="E12" s="13"/>
      <c r="F12" s="13"/>
      <c r="G12" s="13"/>
      <c r="H12" s="13"/>
    </row>
    <row r="13" spans="1:8" x14ac:dyDescent="0.2">
      <c r="A13" s="10" t="s">
        <v>44</v>
      </c>
      <c r="B13" s="11" t="s">
        <v>45</v>
      </c>
      <c r="C13" s="11" t="s">
        <v>46</v>
      </c>
      <c r="D13" s="11">
        <v>0</v>
      </c>
      <c r="E13" s="11">
        <v>30</v>
      </c>
      <c r="F13" s="11">
        <v>60</v>
      </c>
      <c r="G13" s="11">
        <v>90</v>
      </c>
      <c r="H13" s="11">
        <v>120</v>
      </c>
    </row>
    <row r="14" spans="1:8" x14ac:dyDescent="0.2">
      <c r="A14" t="s">
        <v>47</v>
      </c>
      <c r="B14" s="8">
        <v>0.112</v>
      </c>
      <c r="C14" s="8">
        <v>1.5109999999999999</v>
      </c>
      <c r="D14" s="8">
        <v>1.516</v>
      </c>
      <c r="E14" s="8">
        <v>1.286</v>
      </c>
      <c r="F14" s="8">
        <v>1.133</v>
      </c>
      <c r="G14" s="8">
        <v>0.76200000000000001</v>
      </c>
      <c r="H14" s="8">
        <v>0.622</v>
      </c>
    </row>
    <row r="15" spans="1:8" x14ac:dyDescent="0.2">
      <c r="A15" t="s">
        <v>48</v>
      </c>
      <c r="B15" s="8">
        <v>0.10199999999999999</v>
      </c>
      <c r="C15" s="8">
        <v>1.502</v>
      </c>
      <c r="D15" s="8">
        <v>1.486</v>
      </c>
      <c r="E15" s="8">
        <v>1.1970000000000001</v>
      </c>
      <c r="F15" s="8">
        <v>1.1619999999999999</v>
      </c>
      <c r="G15" s="8">
        <v>0.71899999999999997</v>
      </c>
      <c r="H15" s="8">
        <v>0.67700000000000005</v>
      </c>
    </row>
    <row r="16" spans="1:8" x14ac:dyDescent="0.2">
      <c r="A16" t="s">
        <v>49</v>
      </c>
      <c r="B16" s="3">
        <v>0.14000000000000001</v>
      </c>
      <c r="C16" s="3">
        <v>1.83</v>
      </c>
      <c r="D16" s="8">
        <v>1.5389999999999999</v>
      </c>
      <c r="E16" s="8">
        <v>1.337</v>
      </c>
      <c r="F16" s="3">
        <v>1.1120000000000001</v>
      </c>
      <c r="G16" s="3">
        <v>0.77200000000000002</v>
      </c>
      <c r="H16" s="3">
        <v>0.61699999999999999</v>
      </c>
    </row>
    <row r="17" spans="1:8" x14ac:dyDescent="0.2">
      <c r="A17" t="s">
        <v>50</v>
      </c>
      <c r="B17" s="3">
        <v>0.114</v>
      </c>
      <c r="C17" s="3">
        <v>1.8819999999999999</v>
      </c>
      <c r="D17" s="8">
        <v>1.585</v>
      </c>
      <c r="E17" s="8">
        <v>1.3220000000000001</v>
      </c>
      <c r="F17" s="3">
        <v>1.004</v>
      </c>
      <c r="G17" s="3">
        <v>0.78200000000000003</v>
      </c>
      <c r="H17" s="3">
        <v>0.68300000000000005</v>
      </c>
    </row>
    <row r="18" spans="1:8" x14ac:dyDescent="0.2">
      <c r="A18" s="10" t="s">
        <v>51</v>
      </c>
      <c r="B18" s="9">
        <f>AVERAGE(B14:B17)</f>
        <v>0.11699999999999999</v>
      </c>
      <c r="C18" s="9">
        <f t="shared" ref="C18:H18" si="3">AVERAGE(C14:C17)</f>
        <v>1.6812499999999999</v>
      </c>
      <c r="D18" s="9">
        <f t="shared" si="3"/>
        <v>1.5314999999999999</v>
      </c>
      <c r="E18" s="9">
        <f t="shared" si="3"/>
        <v>1.2855000000000001</v>
      </c>
      <c r="F18" s="9">
        <f t="shared" si="3"/>
        <v>1.1027499999999999</v>
      </c>
      <c r="G18" s="9">
        <f t="shared" si="3"/>
        <v>0.75875000000000004</v>
      </c>
      <c r="H18" s="9">
        <f t="shared" si="3"/>
        <v>0.64975000000000005</v>
      </c>
    </row>
    <row r="19" spans="1:8" x14ac:dyDescent="0.2">
      <c r="A19" s="10" t="s">
        <v>52</v>
      </c>
      <c r="B19">
        <f>(B18-$B$18)/($C$18-$B$18)*100</f>
        <v>0</v>
      </c>
      <c r="C19">
        <f t="shared" ref="C19:H19" si="4">(C18-$B$18)/($C$18-$B$18)*100</f>
        <v>100</v>
      </c>
      <c r="D19">
        <f t="shared" si="4"/>
        <v>90.426722071280167</v>
      </c>
      <c r="E19">
        <f t="shared" si="4"/>
        <v>74.700335624101015</v>
      </c>
      <c r="F19">
        <f t="shared" si="4"/>
        <v>63.017420489052256</v>
      </c>
      <c r="G19">
        <f t="shared" si="4"/>
        <v>41.026050823078158</v>
      </c>
      <c r="H19">
        <f t="shared" si="4"/>
        <v>34.05785520217357</v>
      </c>
    </row>
    <row r="20" spans="1:8" x14ac:dyDescent="0.2">
      <c r="A20" t="s">
        <v>53</v>
      </c>
      <c r="B20">
        <f t="shared" ref="B20:H20" si="5">STDEV(B14:B17)</f>
        <v>1.6206994374857737E-2</v>
      </c>
      <c r="C20">
        <f t="shared" si="5"/>
        <v>0.20293081743950767</v>
      </c>
      <c r="D20">
        <f t="shared" si="5"/>
        <v>4.1749251490296194E-2</v>
      </c>
      <c r="E20">
        <f t="shared" si="5"/>
        <v>6.27614531380528E-2</v>
      </c>
      <c r="F20">
        <f t="shared" si="5"/>
        <v>6.8951069607367202E-2</v>
      </c>
      <c r="G20">
        <f t="shared" si="5"/>
        <v>2.7729346668586841E-2</v>
      </c>
      <c r="H20">
        <f t="shared" si="5"/>
        <v>3.5074919814591196E-2</v>
      </c>
    </row>
    <row r="22" spans="1:8" x14ac:dyDescent="0.2">
      <c r="B22">
        <f>(B14-$B$14)/($C$14-$B$14)*100</f>
        <v>0</v>
      </c>
      <c r="C22">
        <f t="shared" ref="C22:H22" si="6">(C14-$B$14)/($C$14-$B$14)*100</f>
        <v>100</v>
      </c>
      <c r="D22">
        <f t="shared" si="6"/>
        <v>100.35739814152966</v>
      </c>
      <c r="E22">
        <f t="shared" si="6"/>
        <v>83.917083631165127</v>
      </c>
      <c r="F22">
        <f t="shared" si="6"/>
        <v>72.980700500357401</v>
      </c>
      <c r="G22">
        <f t="shared" si="6"/>
        <v>46.461758398856333</v>
      </c>
      <c r="H22">
        <f t="shared" si="6"/>
        <v>36.454610436025739</v>
      </c>
    </row>
    <row r="23" spans="1:8" x14ac:dyDescent="0.2">
      <c r="B23">
        <f>(B15-$B$15)/($C$15-$B$15)*100</f>
        <v>0</v>
      </c>
      <c r="C23">
        <f t="shared" ref="C23:H23" si="7">(C15-$B$15)/($C$15-$B$15)*100</f>
        <v>100</v>
      </c>
      <c r="D23">
        <f t="shared" si="7"/>
        <v>98.857142857142861</v>
      </c>
      <c r="E23">
        <f t="shared" si="7"/>
        <v>78.214285714285708</v>
      </c>
      <c r="F23">
        <f t="shared" si="7"/>
        <v>75.714285714285708</v>
      </c>
      <c r="G23">
        <f t="shared" si="7"/>
        <v>44.071428571428569</v>
      </c>
      <c r="H23">
        <f t="shared" si="7"/>
        <v>41.071428571428584</v>
      </c>
    </row>
    <row r="24" spans="1:8" x14ac:dyDescent="0.2">
      <c r="B24">
        <f>(B16-$B$16)/($C$16-$B$16)*100</f>
        <v>0</v>
      </c>
      <c r="C24">
        <f t="shared" ref="C24:H24" si="8">(C16-$B$16)/($C$16-$B$16)*100</f>
        <v>100</v>
      </c>
      <c r="D24">
        <f t="shared" si="8"/>
        <v>82.781065088757401</v>
      </c>
      <c r="E24">
        <f t="shared" si="8"/>
        <v>70.828402366863912</v>
      </c>
      <c r="F24">
        <f t="shared" si="8"/>
        <v>57.514792899408299</v>
      </c>
      <c r="G24">
        <f t="shared" si="8"/>
        <v>37.396449704142015</v>
      </c>
      <c r="H24">
        <f t="shared" si="8"/>
        <v>28.22485207100592</v>
      </c>
    </row>
    <row r="25" spans="1:8" x14ac:dyDescent="0.2">
      <c r="B25">
        <f>(B17-$B$17)/($C$17-$B$17)*100</f>
        <v>0</v>
      </c>
      <c r="C25">
        <f t="shared" ref="C25:H25" si="9">(C17-$B$17)/($C$17-$B$17)*100</f>
        <v>100</v>
      </c>
      <c r="D25">
        <f t="shared" si="9"/>
        <v>83.201357466063357</v>
      </c>
      <c r="E25">
        <f t="shared" si="9"/>
        <v>68.325791855203619</v>
      </c>
      <c r="F25">
        <f t="shared" si="9"/>
        <v>50.339366515837114</v>
      </c>
      <c r="G25">
        <f t="shared" si="9"/>
        <v>37.782805429864261</v>
      </c>
      <c r="H25">
        <f t="shared" si="9"/>
        <v>32.183257918552044</v>
      </c>
    </row>
    <row r="26" spans="1:8" x14ac:dyDescent="0.2">
      <c r="A26" t="s">
        <v>54</v>
      </c>
      <c r="B26">
        <f>AVERAGE(B22:B25)</f>
        <v>0</v>
      </c>
      <c r="C26">
        <f t="shared" ref="C26:H26" si="10">AVERAGE(C22:C25)</f>
        <v>100</v>
      </c>
      <c r="D26">
        <f t="shared" si="10"/>
        <v>91.299240888373319</v>
      </c>
      <c r="E26">
        <f t="shared" si="10"/>
        <v>75.321390891879588</v>
      </c>
      <c r="F26">
        <f t="shared" si="10"/>
        <v>64.137286407472132</v>
      </c>
      <c r="G26">
        <f t="shared" si="10"/>
        <v>41.428110526072793</v>
      </c>
      <c r="H26">
        <f t="shared" si="10"/>
        <v>34.483537249253075</v>
      </c>
    </row>
    <row r="27" spans="1:8" x14ac:dyDescent="0.2">
      <c r="A27" t="s">
        <v>60</v>
      </c>
      <c r="B27">
        <f>STDEV(B22:B25)</f>
        <v>0</v>
      </c>
      <c r="C27">
        <f t="shared" ref="C27:H27" si="11">STDEV(C22:C25)</f>
        <v>0</v>
      </c>
      <c r="D27">
        <f t="shared" si="11"/>
        <v>9.614349169633968</v>
      </c>
      <c r="E27">
        <f t="shared" si="11"/>
        <v>7.1035232077604649</v>
      </c>
      <c r="F27">
        <f t="shared" si="11"/>
        <v>12.199356531781058</v>
      </c>
      <c r="G27">
        <f t="shared" si="11"/>
        <v>4.541192186479126</v>
      </c>
      <c r="H27">
        <f t="shared" si="11"/>
        <v>5.5301557163148702</v>
      </c>
    </row>
    <row r="32" spans="1:8" x14ac:dyDescent="0.2">
      <c r="B32" s="11"/>
      <c r="C32" s="11"/>
      <c r="D32" s="11"/>
    </row>
    <row r="33" spans="3:9" x14ac:dyDescent="0.2">
      <c r="C33" t="s">
        <v>61</v>
      </c>
      <c r="D33" t="s">
        <v>51</v>
      </c>
      <c r="E33">
        <v>97.085692320000007</v>
      </c>
      <c r="F33">
        <v>90.388184109999997</v>
      </c>
      <c r="G33">
        <v>60.642867129999999</v>
      </c>
      <c r="H33">
        <v>22.547354439999999</v>
      </c>
      <c r="I33">
        <v>5.0549119310000004</v>
      </c>
    </row>
    <row r="34" spans="3:9" x14ac:dyDescent="0.2">
      <c r="E34">
        <v>1.888484665</v>
      </c>
      <c r="F34">
        <v>1.4793788859999999</v>
      </c>
      <c r="G34">
        <v>0.53698994700000002</v>
      </c>
      <c r="H34">
        <v>2.8581802719999998</v>
      </c>
      <c r="I34">
        <v>0.387544632</v>
      </c>
    </row>
  </sheetData>
  <mergeCells count="2">
    <mergeCell ref="D2:H2"/>
    <mergeCell ref="D12:H12"/>
  </mergeCells>
  <phoneticPr fontId="1" type="noConversion"/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2"/>
  <sheetViews>
    <sheetView tabSelected="1" workbookViewId="0">
      <selection activeCell="Y49" sqref="Y49"/>
    </sheetView>
  </sheetViews>
  <sheetFormatPr baseColWidth="10" defaultColWidth="9.1640625" defaultRowHeight="15" customHeight="1" x14ac:dyDescent="0.15"/>
  <cols>
    <col min="1" max="1" width="20.33203125" style="1" customWidth="1"/>
    <col min="2" max="2" width="3.1640625" style="1" customWidth="1"/>
    <col min="3" max="7" width="8.83203125" style="1" customWidth="1"/>
    <col min="8" max="10" width="3.1640625" style="1" customWidth="1"/>
    <col min="11" max="13" width="4.1640625" style="1" customWidth="1"/>
    <col min="14" max="15" width="9.1640625" style="1"/>
    <col min="16" max="16" width="11.1640625" style="1" customWidth="1"/>
    <col min="17" max="17" width="10.83203125" style="1" customWidth="1"/>
    <col min="18" max="18" width="11.1640625" style="1" customWidth="1"/>
    <col min="19" max="19" width="11.83203125" style="1" customWidth="1"/>
    <col min="20" max="21" width="9.1640625" style="1"/>
    <col min="22" max="22" width="10.33203125" style="1" customWidth="1"/>
    <col min="23" max="23" width="11" style="1" customWidth="1"/>
    <col min="24" max="24" width="12.33203125" style="1" customWidth="1"/>
    <col min="25" max="25" width="11" style="1" customWidth="1"/>
    <col min="26" max="26" width="11.83203125" style="1" customWidth="1"/>
    <col min="27" max="16384" width="9.1640625" style="1"/>
  </cols>
  <sheetData>
    <row r="1" spans="1:45" ht="13" x14ac:dyDescent="0.15">
      <c r="A1" s="1" t="s">
        <v>0</v>
      </c>
    </row>
    <row r="2" spans="1:45" ht="13" x14ac:dyDescent="0.15">
      <c r="A2" s="1" t="s">
        <v>1</v>
      </c>
    </row>
    <row r="3" spans="1:45" ht="13" x14ac:dyDescent="0.15">
      <c r="A3" s="1" t="s">
        <v>2</v>
      </c>
    </row>
    <row r="4" spans="1:45" ht="13" x14ac:dyDescent="0.15">
      <c r="A4" s="1" t="s">
        <v>3</v>
      </c>
      <c r="O4" s="2"/>
      <c r="P4" s="2" t="s">
        <v>55</v>
      </c>
      <c r="Q4" s="2"/>
      <c r="R4" s="2"/>
      <c r="S4" s="2"/>
      <c r="T4" s="2"/>
      <c r="U4" s="2"/>
      <c r="V4" s="2" t="s">
        <v>56</v>
      </c>
      <c r="W4" s="2"/>
      <c r="X4" s="2"/>
      <c r="Y4" s="2"/>
      <c r="Z4" s="2"/>
      <c r="AA4" s="2"/>
      <c r="AB4" s="3"/>
      <c r="AC4" s="3"/>
      <c r="AD4" s="3"/>
      <c r="AE4" s="3"/>
      <c r="AF4" s="3"/>
      <c r="AG4" s="3"/>
      <c r="AI4" s="3"/>
      <c r="AK4" s="3"/>
      <c r="AM4" s="3"/>
      <c r="AO4" s="3"/>
      <c r="AQ4" s="3"/>
      <c r="AS4" s="3"/>
    </row>
    <row r="5" spans="1:45" ht="13" x14ac:dyDescent="0.15">
      <c r="A5" s="1" t="s">
        <v>4</v>
      </c>
      <c r="O5" s="2"/>
      <c r="P5" s="2">
        <v>0</v>
      </c>
      <c r="Q5" s="2">
        <v>30</v>
      </c>
      <c r="R5" s="2">
        <v>60</v>
      </c>
      <c r="S5" s="2">
        <v>90</v>
      </c>
      <c r="T5" s="2">
        <v>120</v>
      </c>
      <c r="U5" s="2"/>
      <c r="V5" s="2"/>
      <c r="W5" s="2"/>
      <c r="X5" s="2"/>
      <c r="Y5" s="2"/>
      <c r="Z5" s="2"/>
      <c r="AA5" s="2"/>
      <c r="AB5" s="3"/>
      <c r="AC5" s="3"/>
      <c r="AD5" s="3"/>
      <c r="AE5" s="3"/>
      <c r="AF5" s="3"/>
      <c r="AG5" s="3"/>
      <c r="AI5" s="3"/>
      <c r="AK5" s="3"/>
      <c r="AM5" s="3"/>
      <c r="AO5" s="3"/>
      <c r="AQ5" s="3"/>
      <c r="AS5" s="3"/>
    </row>
    <row r="6" spans="1:45" ht="13" x14ac:dyDescent="0.15">
      <c r="A6" s="1" t="s">
        <v>57</v>
      </c>
      <c r="O6" s="2"/>
      <c r="P6" s="3">
        <v>1.1120000000000001</v>
      </c>
      <c r="Q6" s="3">
        <v>1.5249999999999999</v>
      </c>
      <c r="R6" s="3">
        <v>0.65600000000000003</v>
      </c>
      <c r="S6" s="3">
        <v>0.34300000000000003</v>
      </c>
      <c r="T6" s="3">
        <v>0.222</v>
      </c>
      <c r="U6" s="2"/>
      <c r="V6" s="4">
        <v>2.286</v>
      </c>
      <c r="W6" s="3">
        <v>2.3210000000000002</v>
      </c>
      <c r="X6" s="3">
        <v>1.3779999999999999</v>
      </c>
      <c r="Y6" s="3">
        <v>0.92</v>
      </c>
      <c r="Z6" s="3">
        <v>0.56999999999999995</v>
      </c>
      <c r="AA6" s="2"/>
    </row>
    <row r="7" spans="1:45" ht="13" x14ac:dyDescent="0.15">
      <c r="A7" s="1" t="s">
        <v>3</v>
      </c>
      <c r="O7" s="2"/>
      <c r="P7" s="3">
        <v>1.1439999999999999</v>
      </c>
      <c r="Q7" s="3">
        <v>1.522</v>
      </c>
      <c r="R7" s="3">
        <v>0.66600000000000004</v>
      </c>
      <c r="S7" s="3">
        <v>0.34100000000000003</v>
      </c>
      <c r="T7" s="3">
        <v>0.23400000000000001</v>
      </c>
      <c r="U7" s="2"/>
      <c r="V7" s="4">
        <v>2.34</v>
      </c>
      <c r="W7" s="3">
        <v>2.3149999999999999</v>
      </c>
      <c r="X7" s="3">
        <v>1.3759999999999999</v>
      </c>
      <c r="Y7" s="3">
        <v>0.91100000000000003</v>
      </c>
      <c r="Z7" s="3">
        <v>0.57199999999999995</v>
      </c>
      <c r="AA7" s="2"/>
    </row>
    <row r="8" spans="1:45" ht="13" x14ac:dyDescent="0.15">
      <c r="A8" s="1" t="s">
        <v>5</v>
      </c>
      <c r="O8" s="2"/>
      <c r="P8" s="3">
        <v>1.1439999999999999</v>
      </c>
      <c r="Q8" s="3">
        <v>1.52</v>
      </c>
      <c r="R8" s="3">
        <v>0.67500000000000004</v>
      </c>
      <c r="S8" s="3">
        <v>0.34699999999999998</v>
      </c>
      <c r="T8" s="3">
        <v>0.23100000000000001</v>
      </c>
      <c r="U8" s="2"/>
      <c r="V8" s="4">
        <v>2.3380000000000001</v>
      </c>
      <c r="W8" s="3">
        <v>2.3159999999999998</v>
      </c>
      <c r="X8" s="3">
        <v>1.39</v>
      </c>
      <c r="Y8" s="3">
        <v>0.91900000000000004</v>
      </c>
      <c r="Z8" s="3">
        <v>0.57499999999999996</v>
      </c>
      <c r="AA8" s="2"/>
    </row>
    <row r="9" spans="1:45" ht="13" x14ac:dyDescent="0.15">
      <c r="A9" s="1" t="s">
        <v>3</v>
      </c>
      <c r="O9" s="2" t="s">
        <v>6</v>
      </c>
      <c r="P9" s="5">
        <f>AVERAGE(P6:P8)</f>
        <v>1.1333333333333335</v>
      </c>
      <c r="Q9" s="5">
        <f t="shared" ref="Q9:Z9" si="0">AVERAGE(Q6:Q8)</f>
        <v>1.5223333333333333</v>
      </c>
      <c r="R9" s="5">
        <f t="shared" si="0"/>
        <v>0.66566666666666674</v>
      </c>
      <c r="S9" s="5">
        <f t="shared" si="0"/>
        <v>0.34366666666666673</v>
      </c>
      <c r="T9" s="5">
        <f t="shared" si="0"/>
        <v>0.22900000000000001</v>
      </c>
      <c r="U9" s="5"/>
      <c r="V9" s="5">
        <f t="shared" si="0"/>
        <v>2.321333333333333</v>
      </c>
      <c r="W9" s="5">
        <f t="shared" si="0"/>
        <v>2.3173333333333335</v>
      </c>
      <c r="X9" s="5">
        <f t="shared" si="0"/>
        <v>1.3813333333333331</v>
      </c>
      <c r="Y9" s="5">
        <f t="shared" si="0"/>
        <v>0.91666666666666663</v>
      </c>
      <c r="Z9" s="5">
        <f t="shared" si="0"/>
        <v>0.57233333333333325</v>
      </c>
      <c r="AA9" s="5"/>
    </row>
    <row r="10" spans="1:45" ht="13" x14ac:dyDescent="0.15">
      <c r="A10" s="1" t="s">
        <v>7</v>
      </c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O10" s="2" t="s">
        <v>58</v>
      </c>
      <c r="P10" s="2">
        <f>STDEV(P6:P8)</f>
        <v>1.8475208614067911E-2</v>
      </c>
      <c r="Q10" s="2">
        <f t="shared" ref="Q10:Z10" si="1">STDEV(Q6:Q8)</f>
        <v>2.5166114784235267E-3</v>
      </c>
      <c r="R10" s="2">
        <f t="shared" si="1"/>
        <v>9.5043849529221763E-3</v>
      </c>
      <c r="S10" s="2">
        <f t="shared" si="1"/>
        <v>3.0550504633038659E-3</v>
      </c>
      <c r="T10" s="2">
        <f t="shared" si="1"/>
        <v>6.2449979983984034E-3</v>
      </c>
      <c r="U10" s="2"/>
      <c r="V10" s="2">
        <f t="shared" si="1"/>
        <v>3.0615900008546717E-2</v>
      </c>
      <c r="W10" s="2">
        <f t="shared" si="1"/>
        <v>3.214550253664471E-3</v>
      </c>
      <c r="X10" s="2">
        <f t="shared" si="1"/>
        <v>7.5718777944003713E-3</v>
      </c>
      <c r="Y10" s="2">
        <f t="shared" si="1"/>
        <v>4.9328828623162518E-3</v>
      </c>
      <c r="Z10" s="2">
        <f t="shared" si="1"/>
        <v>2.5166114784235852E-3</v>
      </c>
      <c r="AA10" s="2"/>
    </row>
    <row r="11" spans="1:45" ht="13" x14ac:dyDescent="0.15">
      <c r="A11" s="1" t="s">
        <v>8</v>
      </c>
    </row>
    <row r="12" spans="1:45" ht="13" x14ac:dyDescent="0.15">
      <c r="A12" s="1" t="s">
        <v>9</v>
      </c>
    </row>
    <row r="13" spans="1:45" ht="13" x14ac:dyDescent="0.15">
      <c r="A13" s="1" t="s">
        <v>10</v>
      </c>
    </row>
    <row r="14" spans="1:45" ht="13" x14ac:dyDescent="0.15">
      <c r="A14" s="1" t="s">
        <v>11</v>
      </c>
      <c r="X14" s="7"/>
    </row>
    <row r="15" spans="1:45" ht="13" x14ac:dyDescent="0.15">
      <c r="A15" s="1" t="s">
        <v>12</v>
      </c>
      <c r="C15" s="3">
        <v>1.1120000000000001</v>
      </c>
      <c r="D15" s="3">
        <v>1.5249999999999999</v>
      </c>
      <c r="E15" s="3">
        <v>0.65600000000000003</v>
      </c>
      <c r="F15" s="3">
        <v>0.34300000000000003</v>
      </c>
      <c r="G15" s="3">
        <v>0.222</v>
      </c>
      <c r="X15" s="7"/>
    </row>
    <row r="16" spans="1:45" ht="13" x14ac:dyDescent="0.15">
      <c r="A16" s="1" t="s">
        <v>13</v>
      </c>
      <c r="C16" s="3">
        <v>1.1439999999999999</v>
      </c>
      <c r="D16" s="3">
        <v>1.522</v>
      </c>
      <c r="E16" s="3">
        <v>0.66600000000000004</v>
      </c>
      <c r="F16" s="3">
        <v>0.34100000000000003</v>
      </c>
      <c r="G16" s="3">
        <v>0.23400000000000001</v>
      </c>
      <c r="X16" s="7"/>
    </row>
    <row r="17" spans="1:13" ht="13" x14ac:dyDescent="0.15">
      <c r="A17" s="1" t="s">
        <v>14</v>
      </c>
      <c r="C17" s="3">
        <v>1.1439999999999999</v>
      </c>
      <c r="D17" s="3">
        <v>1.52</v>
      </c>
      <c r="E17" s="3">
        <v>0.67500000000000004</v>
      </c>
      <c r="F17" s="3">
        <v>0.34699999999999998</v>
      </c>
      <c r="G17" s="3">
        <v>0.23100000000000001</v>
      </c>
    </row>
    <row r="18" spans="1:13" ht="13" x14ac:dyDescent="0.15">
      <c r="A18" s="1" t="s">
        <v>15</v>
      </c>
    </row>
    <row r="20" spans="1:13" ht="13" x14ac:dyDescent="0.15">
      <c r="A20" s="1" t="s">
        <v>59</v>
      </c>
    </row>
    <row r="21" spans="1:13" ht="13" x14ac:dyDescent="0.15">
      <c r="A21" s="1" t="s">
        <v>3</v>
      </c>
    </row>
    <row r="22" spans="1:13" ht="13" x14ac:dyDescent="0.15">
      <c r="A22" s="1" t="s">
        <v>5</v>
      </c>
    </row>
    <row r="23" spans="1:13" ht="13" x14ac:dyDescent="0.15">
      <c r="A23" s="1" t="s">
        <v>3</v>
      </c>
    </row>
    <row r="24" spans="1:13" ht="13" x14ac:dyDescent="0.15">
      <c r="A24" s="1" t="s">
        <v>7</v>
      </c>
      <c r="B24" s="6">
        <v>1</v>
      </c>
      <c r="C24" s="6">
        <v>2</v>
      </c>
      <c r="D24" s="6">
        <v>3</v>
      </c>
      <c r="E24" s="6">
        <v>4</v>
      </c>
      <c r="F24" s="6">
        <v>5</v>
      </c>
      <c r="G24" s="6">
        <v>6</v>
      </c>
      <c r="H24" s="6">
        <v>7</v>
      </c>
      <c r="I24" s="6">
        <v>8</v>
      </c>
      <c r="J24" s="6">
        <v>9</v>
      </c>
      <c r="K24" s="6">
        <v>10</v>
      </c>
      <c r="L24" s="6">
        <v>11</v>
      </c>
      <c r="M24" s="6">
        <v>12</v>
      </c>
    </row>
    <row r="25" spans="1:13" ht="13" x14ac:dyDescent="0.15">
      <c r="A25" s="1" t="s">
        <v>8</v>
      </c>
    </row>
    <row r="26" spans="1:13" ht="13" x14ac:dyDescent="0.15">
      <c r="A26" s="1" t="s">
        <v>9</v>
      </c>
    </row>
    <row r="27" spans="1:13" ht="13" x14ac:dyDescent="0.15">
      <c r="A27" s="1" t="s">
        <v>10</v>
      </c>
    </row>
    <row r="28" spans="1:13" ht="13" x14ac:dyDescent="0.15">
      <c r="A28" s="1" t="s">
        <v>11</v>
      </c>
    </row>
    <row r="29" spans="1:13" ht="13" x14ac:dyDescent="0.15">
      <c r="A29" s="1" t="s">
        <v>12</v>
      </c>
      <c r="C29" s="4">
        <v>2.286</v>
      </c>
      <c r="D29" s="3">
        <v>2.3210000000000002</v>
      </c>
      <c r="E29" s="3">
        <v>1.3779999999999999</v>
      </c>
      <c r="F29" s="3">
        <v>0.92</v>
      </c>
      <c r="G29" s="3">
        <v>0.56999999999999995</v>
      </c>
    </row>
    <row r="30" spans="1:13" ht="13" x14ac:dyDescent="0.15">
      <c r="A30" s="1" t="s">
        <v>13</v>
      </c>
      <c r="C30" s="4">
        <v>2.34</v>
      </c>
      <c r="D30" s="3">
        <v>2.3149999999999999</v>
      </c>
      <c r="E30" s="3">
        <v>1.3759999999999999</v>
      </c>
      <c r="F30" s="3">
        <v>0.91100000000000003</v>
      </c>
      <c r="G30" s="3">
        <v>0.57199999999999995</v>
      </c>
    </row>
    <row r="31" spans="1:13" ht="13" x14ac:dyDescent="0.15">
      <c r="A31" s="1" t="s">
        <v>14</v>
      </c>
      <c r="C31" s="4">
        <v>2.3380000000000001</v>
      </c>
      <c r="D31" s="3">
        <v>2.3159999999999998</v>
      </c>
      <c r="E31" s="3">
        <v>1.39</v>
      </c>
      <c r="F31" s="3">
        <v>0.91900000000000004</v>
      </c>
      <c r="G31" s="3">
        <v>0.57499999999999996</v>
      </c>
    </row>
    <row r="32" spans="1:13" ht="13" x14ac:dyDescent="0.15">
      <c r="A32" s="1" t="s">
        <v>15</v>
      </c>
    </row>
    <row r="34" spans="1:13" ht="13" x14ac:dyDescent="0.15">
      <c r="A34" s="1" t="s">
        <v>16</v>
      </c>
      <c r="B34" s="6">
        <v>1</v>
      </c>
      <c r="C34" s="6">
        <v>2</v>
      </c>
      <c r="D34" s="6">
        <v>3</v>
      </c>
      <c r="E34" s="6">
        <v>4</v>
      </c>
      <c r="F34" s="6">
        <v>5</v>
      </c>
      <c r="G34" s="6">
        <v>6</v>
      </c>
      <c r="H34" s="6">
        <v>7</v>
      </c>
      <c r="I34" s="6">
        <v>8</v>
      </c>
      <c r="J34" s="6">
        <v>9</v>
      </c>
      <c r="K34" s="6">
        <v>10</v>
      </c>
      <c r="L34" s="6">
        <v>11</v>
      </c>
      <c r="M34" s="6">
        <v>12</v>
      </c>
    </row>
    <row r="35" spans="1:13" ht="13" x14ac:dyDescent="0.15">
      <c r="A35" s="1" t="s">
        <v>8</v>
      </c>
    </row>
    <row r="36" spans="1:13" ht="13" x14ac:dyDescent="0.15">
      <c r="A36" s="1" t="s">
        <v>9</v>
      </c>
    </row>
    <row r="37" spans="1:13" ht="13" x14ac:dyDescent="0.15">
      <c r="A37" s="1" t="s">
        <v>10</v>
      </c>
    </row>
    <row r="38" spans="1:13" ht="13" x14ac:dyDescent="0.15">
      <c r="A38" s="1" t="s">
        <v>11</v>
      </c>
    </row>
    <row r="39" spans="1:13" ht="13" x14ac:dyDescent="0.15">
      <c r="A39" s="1" t="s">
        <v>12</v>
      </c>
      <c r="C39" s="1" t="s">
        <v>17</v>
      </c>
      <c r="D39" s="1" t="s">
        <v>18</v>
      </c>
      <c r="E39" s="1" t="s">
        <v>19</v>
      </c>
      <c r="F39" s="1" t="s">
        <v>20</v>
      </c>
      <c r="G39" s="1" t="s">
        <v>21</v>
      </c>
    </row>
    <row r="40" spans="1:13" ht="13" x14ac:dyDescent="0.15">
      <c r="A40" s="1" t="s">
        <v>13</v>
      </c>
      <c r="C40" s="1" t="s">
        <v>22</v>
      </c>
      <c r="D40" s="1" t="s">
        <v>23</v>
      </c>
      <c r="E40" s="1" t="s">
        <v>24</v>
      </c>
      <c r="F40" s="1" t="s">
        <v>25</v>
      </c>
      <c r="G40" s="1" t="s">
        <v>26</v>
      </c>
    </row>
    <row r="41" spans="1:13" ht="13" x14ac:dyDescent="0.15">
      <c r="A41" s="1" t="s">
        <v>14</v>
      </c>
      <c r="C41" s="1" t="s">
        <v>27</v>
      </c>
      <c r="D41" s="1" t="s">
        <v>28</v>
      </c>
      <c r="E41" s="1" t="s">
        <v>29</v>
      </c>
      <c r="F41" s="1" t="s">
        <v>30</v>
      </c>
      <c r="G41" s="1" t="s">
        <v>31</v>
      </c>
    </row>
    <row r="42" spans="1:13" ht="13" x14ac:dyDescent="0.15">
      <c r="A42" s="1" t="s">
        <v>15</v>
      </c>
    </row>
  </sheetData>
  <phoneticPr fontId="1" type="noConversion"/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Cu+TE date</vt:lpstr>
      <vt:lpstr>Cu+Hb 370,395,405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张慧</dc:creator>
  <cp:lastModifiedBy>张慧</cp:lastModifiedBy>
  <dcterms:created xsi:type="dcterms:W3CDTF">2017-04-17T02:43:49Z</dcterms:created>
  <dcterms:modified xsi:type="dcterms:W3CDTF">2017-04-19T07:32:41Z</dcterms:modified>
</cp:coreProperties>
</file>