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526"/>
  <workbookPr filterPrivacy="1" autoCompressPictures="0"/>
  <bookViews>
    <workbookView xWindow="240" yWindow="100" windowWidth="14800" windowHeight="80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D15" i="1"/>
  <c r="C20" i="1"/>
  <c r="G26" i="1"/>
  <c r="E15" i="1"/>
  <c r="F15" i="1"/>
  <c r="D20" i="1"/>
  <c r="H26" i="1"/>
  <c r="G15" i="1"/>
  <c r="H15" i="1"/>
  <c r="E20" i="1"/>
  <c r="I26" i="1"/>
  <c r="C16" i="1"/>
  <c r="D16" i="1"/>
  <c r="C21" i="1"/>
  <c r="G27" i="1"/>
  <c r="E16" i="1"/>
  <c r="F16" i="1"/>
  <c r="D21" i="1"/>
  <c r="H27" i="1"/>
  <c r="G16" i="1"/>
  <c r="H16" i="1"/>
  <c r="E21" i="1"/>
  <c r="I27" i="1"/>
  <c r="E14" i="1"/>
  <c r="F14" i="1"/>
  <c r="D19" i="1"/>
  <c r="H25" i="1"/>
  <c r="G14" i="1"/>
  <c r="H14" i="1"/>
  <c r="E19" i="1"/>
  <c r="I25" i="1"/>
  <c r="C14" i="1"/>
  <c r="D14" i="1"/>
  <c r="C19" i="1"/>
  <c r="G25" i="1"/>
  <c r="F21" i="1"/>
  <c r="F19" i="1"/>
  <c r="C27" i="1"/>
  <c r="G21" i="1"/>
  <c r="G19" i="1"/>
  <c r="D27" i="1"/>
  <c r="F20" i="1"/>
  <c r="C26" i="1"/>
  <c r="G20" i="1"/>
  <c r="D26" i="1"/>
  <c r="D25" i="1"/>
  <c r="H19" i="1"/>
  <c r="H21" i="1"/>
  <c r="J26" i="1"/>
  <c r="J27" i="1"/>
</calcChain>
</file>

<file path=xl/sharedStrings.xml><?xml version="1.0" encoding="utf-8"?>
<sst xmlns="http://schemas.openxmlformats.org/spreadsheetml/2006/main" count="51" uniqueCount="14">
  <si>
    <t xml:space="preserve">Firefly </t>
  </si>
  <si>
    <t>1st Batch</t>
  </si>
  <si>
    <t>2nd Batch</t>
  </si>
  <si>
    <t>3rd Batch</t>
  </si>
  <si>
    <t>WT</t>
  </si>
  <si>
    <t>WWv</t>
  </si>
  <si>
    <t>Rescue</t>
  </si>
  <si>
    <t>Renilla</t>
  </si>
  <si>
    <t>Ratio</t>
  </si>
  <si>
    <t>Ratio AVE</t>
  </si>
  <si>
    <t>p value</t>
  </si>
  <si>
    <t>AVE</t>
  </si>
  <si>
    <t>SD</t>
  </si>
  <si>
    <t>standardization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</si>
</sst>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2" fillId="2" borderId="5" xfId="0" applyFont="1" applyFill="1" applyBorder="1"/>
    <xf numFmtId="0" fontId="1" fillId="0" borderId="4" xfId="0" applyFont="1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abSelected="1" topLeftCell="A13" workbookViewId="0">
      <selection activeCell="F25" sqref="F25"/>
    </sheetView>
  </sheetViews>
  <sheetFormatPr baseColWidth="10" defaultColWidth="8.83203125" defaultRowHeight="14" x14ac:dyDescent="0"/>
  <cols>
    <col min="1" max="1" width="5.83203125" customWidth="1"/>
    <col min="2" max="2" width="13.6640625" customWidth="1"/>
    <col min="3" max="3" width="9.1640625" customWidth="1"/>
    <col min="5" max="5" width="9.33203125" customWidth="1"/>
  </cols>
  <sheetData>
    <row r="2" spans="2:8">
      <c r="B2" s="3" t="s">
        <v>0</v>
      </c>
      <c r="C2" s="4" t="s">
        <v>1</v>
      </c>
      <c r="D2" s="4" t="s">
        <v>1</v>
      </c>
      <c r="E2" s="4" t="s">
        <v>2</v>
      </c>
      <c r="F2" s="4" t="s">
        <v>2</v>
      </c>
      <c r="G2" s="4" t="s">
        <v>3</v>
      </c>
      <c r="H2" s="4" t="s">
        <v>3</v>
      </c>
    </row>
    <row r="3" spans="2:8">
      <c r="B3" s="1" t="s">
        <v>4</v>
      </c>
      <c r="C3" s="1">
        <v>4366</v>
      </c>
      <c r="D3" s="1">
        <v>1234</v>
      </c>
      <c r="E3" s="1">
        <v>4236</v>
      </c>
      <c r="F3" s="1">
        <v>4134</v>
      </c>
      <c r="G3" s="1">
        <v>4266</v>
      </c>
      <c r="H3" s="1">
        <v>3169</v>
      </c>
    </row>
    <row r="4" spans="2:8">
      <c r="B4" s="1" t="s">
        <v>5</v>
      </c>
      <c r="C4" s="1">
        <v>15138</v>
      </c>
      <c r="D4" s="1">
        <v>16500</v>
      </c>
      <c r="E4" s="1">
        <v>15965</v>
      </c>
      <c r="F4" s="1">
        <v>15688</v>
      </c>
      <c r="G4" s="1">
        <v>20873</v>
      </c>
      <c r="H4" s="1">
        <v>19209</v>
      </c>
    </row>
    <row r="5" spans="2:8">
      <c r="B5" s="1" t="s">
        <v>6</v>
      </c>
      <c r="C5" s="1">
        <v>7559</v>
      </c>
      <c r="D5" s="1">
        <v>2694</v>
      </c>
      <c r="E5" s="1">
        <v>3946</v>
      </c>
      <c r="F5" s="1">
        <v>3399</v>
      </c>
      <c r="G5" s="1">
        <v>4489</v>
      </c>
      <c r="H5" s="1">
        <v>3683</v>
      </c>
    </row>
    <row r="6" spans="2:8">
      <c r="C6" s="1"/>
      <c r="D6" s="1"/>
      <c r="E6" s="1"/>
      <c r="F6" s="1"/>
      <c r="G6" s="1"/>
      <c r="H6" s="1"/>
    </row>
    <row r="7" spans="2:8">
      <c r="B7" s="3" t="s">
        <v>7</v>
      </c>
      <c r="C7" s="4" t="s">
        <v>1</v>
      </c>
      <c r="D7" s="4" t="s">
        <v>1</v>
      </c>
      <c r="E7" s="4" t="s">
        <v>2</v>
      </c>
      <c r="F7" s="4" t="s">
        <v>2</v>
      </c>
      <c r="G7" s="4" t="s">
        <v>3</v>
      </c>
      <c r="H7" s="4" t="s">
        <v>3</v>
      </c>
    </row>
    <row r="8" spans="2:8">
      <c r="B8" s="1" t="s">
        <v>4</v>
      </c>
      <c r="C8" s="1">
        <v>160003</v>
      </c>
      <c r="D8" s="1">
        <v>184759</v>
      </c>
      <c r="E8" s="1">
        <v>159797</v>
      </c>
      <c r="F8" s="1">
        <v>355444</v>
      </c>
      <c r="G8" s="1">
        <v>160246</v>
      </c>
      <c r="H8" s="1">
        <v>135178</v>
      </c>
    </row>
    <row r="9" spans="2:8">
      <c r="B9" s="1" t="s">
        <v>5</v>
      </c>
      <c r="C9" s="1">
        <v>310013</v>
      </c>
      <c r="D9" s="1">
        <v>454327</v>
      </c>
      <c r="E9" s="1">
        <v>472760</v>
      </c>
      <c r="F9" s="1">
        <v>534824</v>
      </c>
      <c r="G9" s="1">
        <v>513371</v>
      </c>
      <c r="H9" s="1">
        <v>487329</v>
      </c>
    </row>
    <row r="10" spans="2:8">
      <c r="B10" s="1" t="s">
        <v>6</v>
      </c>
      <c r="C10" s="1">
        <v>177701</v>
      </c>
      <c r="D10" s="1">
        <v>190815</v>
      </c>
      <c r="E10" s="1">
        <v>114520</v>
      </c>
      <c r="F10" s="1">
        <v>155089</v>
      </c>
      <c r="G10" s="1">
        <v>197456</v>
      </c>
      <c r="H10" s="1">
        <v>169126</v>
      </c>
    </row>
    <row r="11" spans="2:8">
      <c r="B11" s="1"/>
      <c r="C11" s="1"/>
      <c r="D11" s="1"/>
      <c r="E11" s="1"/>
      <c r="F11" s="1"/>
      <c r="G11" s="1"/>
      <c r="H11" s="1"/>
    </row>
    <row r="12" spans="2:8">
      <c r="C12" s="1"/>
      <c r="D12" s="1"/>
      <c r="E12" s="1"/>
      <c r="F12" s="1"/>
      <c r="G12" s="1"/>
      <c r="H12" s="1"/>
    </row>
    <row r="13" spans="2:8">
      <c r="B13" s="3" t="s">
        <v>8</v>
      </c>
      <c r="C13" s="4" t="s">
        <v>1</v>
      </c>
      <c r="D13" s="4" t="s">
        <v>1</v>
      </c>
      <c r="E13" s="4" t="s">
        <v>2</v>
      </c>
      <c r="F13" s="4" t="s">
        <v>2</v>
      </c>
      <c r="G13" s="4" t="s">
        <v>3</v>
      </c>
      <c r="H13" s="4" t="s">
        <v>3</v>
      </c>
    </row>
    <row r="14" spans="2:8">
      <c r="B14" s="1" t="s">
        <v>4</v>
      </c>
      <c r="C14" s="1">
        <f>C3/C8</f>
        <v>2.7286988368968083E-2</v>
      </c>
      <c r="D14" s="1">
        <f t="shared" ref="D14:H14" si="0">D3/D8</f>
        <v>6.678970983822168E-3</v>
      </c>
      <c r="E14" s="1">
        <f t="shared" si="0"/>
        <v>2.6508632827900398E-2</v>
      </c>
      <c r="F14" s="1">
        <f t="shared" si="0"/>
        <v>1.1630524076929136E-2</v>
      </c>
      <c r="G14" s="1">
        <f t="shared" si="0"/>
        <v>2.662156933714414E-2</v>
      </c>
      <c r="H14" s="1">
        <f t="shared" si="0"/>
        <v>2.344316382843362E-2</v>
      </c>
    </row>
    <row r="15" spans="2:8">
      <c r="B15" s="1" t="s">
        <v>5</v>
      </c>
      <c r="C15" s="1">
        <f t="shared" ref="C15:H16" si="1">C4/C9</f>
        <v>4.8830210346017748E-2</v>
      </c>
      <c r="D15" s="1">
        <f t="shared" si="1"/>
        <v>3.6317454168473366E-2</v>
      </c>
      <c r="E15" s="1">
        <f t="shared" si="1"/>
        <v>3.3769777476943902E-2</v>
      </c>
      <c r="F15" s="1">
        <f t="shared" si="1"/>
        <v>2.9333014225240452E-2</v>
      </c>
      <c r="G15" s="1">
        <f t="shared" si="1"/>
        <v>4.0658704913210914E-2</v>
      </c>
      <c r="H15" s="1">
        <f t="shared" si="1"/>
        <v>3.9416903159877621E-2</v>
      </c>
    </row>
    <row r="16" spans="2:8">
      <c r="B16" s="1" t="s">
        <v>6</v>
      </c>
      <c r="C16" s="1">
        <f t="shared" si="1"/>
        <v>4.2537745989049018E-2</v>
      </c>
      <c r="D16" s="1">
        <f t="shared" si="1"/>
        <v>1.4118386919267353E-2</v>
      </c>
      <c r="E16" s="1">
        <f t="shared" si="1"/>
        <v>3.4456863429968565E-2</v>
      </c>
      <c r="F16" s="1">
        <f t="shared" si="1"/>
        <v>2.1916447975033691E-2</v>
      </c>
      <c r="G16" s="1">
        <f t="shared" si="1"/>
        <v>2.2734178753747669E-2</v>
      </c>
      <c r="H16" s="1">
        <f t="shared" si="1"/>
        <v>2.1776663552617575E-2</v>
      </c>
    </row>
    <row r="17" spans="2:10">
      <c r="C17" s="1"/>
      <c r="D17" s="1"/>
      <c r="E17" s="1"/>
      <c r="F17" s="1"/>
      <c r="G17" s="1"/>
      <c r="H17" s="1"/>
    </row>
    <row r="18" spans="2:10">
      <c r="B18" s="3" t="s">
        <v>9</v>
      </c>
      <c r="C18" s="4" t="s">
        <v>1</v>
      </c>
      <c r="D18" s="4" t="s">
        <v>2</v>
      </c>
      <c r="E18" s="5" t="s">
        <v>3</v>
      </c>
      <c r="F18" s="7" t="s">
        <v>11</v>
      </c>
      <c r="G18" s="7" t="s">
        <v>12</v>
      </c>
      <c r="H18" s="9" t="s">
        <v>10</v>
      </c>
    </row>
    <row r="19" spans="2:10">
      <c r="B19" s="1" t="s">
        <v>4</v>
      </c>
      <c r="C19" s="1">
        <f>AVERAGE(C14:D14)</f>
        <v>1.6982979676395126E-2</v>
      </c>
      <c r="D19" s="1">
        <f>AVERAGE(E14:F14)</f>
        <v>1.9069578452414769E-2</v>
      </c>
      <c r="E19" s="6">
        <f>AVERAGE(G14:H14)</f>
        <v>2.503236658278888E-2</v>
      </c>
      <c r="F19" s="8">
        <f>AVERAGE(C19:E19)</f>
        <v>2.0361641570532923E-2</v>
      </c>
      <c r="G19" s="8">
        <f>STDEV(C19:F19)</f>
        <v>3.4107895193641715E-3</v>
      </c>
      <c r="H19" s="2">
        <f>TTEST(C19:E19,C20:E20,2,2)</f>
        <v>1.2639259679033102E-2</v>
      </c>
    </row>
    <row r="20" spans="2:10">
      <c r="B20" s="1" t="s">
        <v>5</v>
      </c>
      <c r="C20" s="1">
        <f t="shared" ref="C20:C21" si="2">AVERAGE(C15:D15)</f>
        <v>4.2573832257245557E-2</v>
      </c>
      <c r="D20" s="1">
        <f t="shared" ref="D20:D21" si="3">AVERAGE(E15:F15)</f>
        <v>3.1551395851092179E-2</v>
      </c>
      <c r="E20" s="6">
        <f t="shared" ref="E20:E21" si="4">AVERAGE(G15:H15)</f>
        <v>4.0037804036544264E-2</v>
      </c>
      <c r="F20" s="8">
        <f>AVERAGE(C20:E20)</f>
        <v>3.8054344048294005E-2</v>
      </c>
      <c r="G20" s="8">
        <f t="shared" ref="G20:G21" si="5">STDEV(C20:F20)</f>
        <v>4.7133930613141211E-3</v>
      </c>
      <c r="H20" s="1"/>
    </row>
    <row r="21" spans="2:10">
      <c r="B21" s="1" t="s">
        <v>6</v>
      </c>
      <c r="C21" s="1">
        <f t="shared" si="2"/>
        <v>2.8328066454158186E-2</v>
      </c>
      <c r="D21" s="1">
        <f t="shared" si="3"/>
        <v>2.8186655702501128E-2</v>
      </c>
      <c r="E21" s="6">
        <f t="shared" si="4"/>
        <v>2.2255421153182624E-2</v>
      </c>
      <c r="F21" s="8">
        <f>AVERAGE(C21:E21)</f>
        <v>2.6256714436613982E-2</v>
      </c>
      <c r="G21" s="8">
        <f t="shared" si="5"/>
        <v>2.8299305297946466E-3</v>
      </c>
      <c r="H21" s="2">
        <f>TTEST(C20:E20,C21:E21,2,2)</f>
        <v>3.8598537725990381E-2</v>
      </c>
    </row>
    <row r="24" spans="2:10">
      <c r="B24" s="1" t="s">
        <v>13</v>
      </c>
      <c r="C24" s="7" t="s">
        <v>11</v>
      </c>
      <c r="D24" s="7" t="s">
        <v>12</v>
      </c>
      <c r="F24" s="1" t="s">
        <v>13</v>
      </c>
      <c r="G24" s="1"/>
      <c r="H24" s="1"/>
      <c r="I24" s="6"/>
      <c r="J24" s="9" t="s">
        <v>10</v>
      </c>
    </row>
    <row r="25" spans="2:10">
      <c r="B25" s="1" t="s">
        <v>4</v>
      </c>
      <c r="C25" s="1">
        <v>1</v>
      </c>
      <c r="D25" s="1">
        <f>G19/F19</f>
        <v>0.16751053727908743</v>
      </c>
      <c r="F25" s="1" t="s">
        <v>4</v>
      </c>
      <c r="G25" s="1">
        <f t="shared" ref="G25:I27" si="6">C19/0.020362</f>
        <v>0.83405263119512452</v>
      </c>
      <c r="H25" s="1">
        <f t="shared" si="6"/>
        <v>0.93652776998402743</v>
      </c>
      <c r="I25" s="6">
        <f t="shared" si="6"/>
        <v>1.2293667902361691</v>
      </c>
      <c r="J25" s="1"/>
    </row>
    <row r="26" spans="2:10">
      <c r="B26" s="1" t="s">
        <v>5</v>
      </c>
      <c r="C26" s="1">
        <f>F20/F19</f>
        <v>1.86892318659443</v>
      </c>
      <c r="D26" s="1">
        <f>C26*SQRT((G19/F19)^2+(G20/F20)^2)</f>
        <v>0.38935085518329199</v>
      </c>
      <c r="F26" s="1" t="s">
        <v>5</v>
      </c>
      <c r="G26" s="1">
        <f t="shared" si="6"/>
        <v>2.0908472771459361</v>
      </c>
      <c r="H26" s="1">
        <f t="shared" si="6"/>
        <v>1.549523418676563</v>
      </c>
      <c r="I26" s="6">
        <f t="shared" si="6"/>
        <v>1.966300168772432</v>
      </c>
      <c r="J26" s="2">
        <f>TTEST(G25:I25,G26:I26,2,2)</f>
        <v>1.2639259679033121E-2</v>
      </c>
    </row>
    <row r="27" spans="2:10">
      <c r="B27" s="1" t="s">
        <v>6</v>
      </c>
      <c r="C27" s="1">
        <f>F21/F19</f>
        <v>1.2895185462164467</v>
      </c>
      <c r="D27" s="1">
        <f>C27*SQRT((G21/F21)^2+(G19/F19)^2)</f>
        <v>0.25685759169021793</v>
      </c>
      <c r="F27" s="1" t="s">
        <v>6</v>
      </c>
      <c r="G27" s="1">
        <f t="shared" si="6"/>
        <v>1.3912222008721238</v>
      </c>
      <c r="H27" s="1">
        <f t="shared" si="6"/>
        <v>1.3842773648217821</v>
      </c>
      <c r="I27" s="6">
        <f t="shared" si="6"/>
        <v>1.0929879753060909</v>
      </c>
      <c r="J27" s="2">
        <f>TTEST(G26:I26,G27:I27,2,2)</f>
        <v>3.8598537725990381E-2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2016-12-21T22:35:39Z</dcterms:modified>
</cp:coreProperties>
</file>