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8985" tabRatio="841" firstSheet="5" activeTab="13"/>
  </bookViews>
  <sheets>
    <sheet name="CanINC_Border Canada" sheetId="1" r:id="rId1"/>
    <sheet name="CanINC_Border NAtlantic" sheetId="5" r:id="rId2"/>
    <sheet name="CanINC_Border SAtlantic" sheetId="2" r:id="rId3"/>
    <sheet name="CanINC_Border Gulf of Mexico" sheetId="7" r:id="rId4"/>
    <sheet name="CanINC_Border Mexico" sheetId="3" r:id="rId5"/>
    <sheet name="CanINC_Border Pacific" sheetId="6" r:id="rId6"/>
    <sheet name="Washington State" sheetId="4" r:id="rId7"/>
    <sheet name="Non-border" sheetId="8" r:id="rId8"/>
    <sheet name="Alaska" sheetId="10" r:id="rId9"/>
    <sheet name="Hawaii" sheetId="11" r:id="rId10"/>
    <sheet name="Region comparison" sheetId="9" r:id="rId11"/>
    <sheet name="Re-aggregated Mexico Border" sheetId="12" r:id="rId12"/>
    <sheet name="Re-aggregated Pacific Border" sheetId="13" r:id="rId13"/>
    <sheet name="Utah 'at risk' estimation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4" l="1"/>
  <c r="F3" i="14"/>
  <c r="D3" i="14"/>
</calcChain>
</file>

<file path=xl/sharedStrings.xml><?xml version="1.0" encoding="utf-8"?>
<sst xmlns="http://schemas.openxmlformats.org/spreadsheetml/2006/main" count="243" uniqueCount="82">
  <si>
    <t>low95cb</t>
  </si>
  <si>
    <t>up95cb</t>
  </si>
  <si>
    <t>number</t>
  </si>
  <si>
    <t>p-value</t>
  </si>
  <si>
    <t>state_n</t>
  </si>
  <si>
    <t>state</t>
  </si>
  <si>
    <t>estimate</t>
  </si>
  <si>
    <t>se</t>
  </si>
  <si>
    <t>Washington</t>
  </si>
  <si>
    <t>Idaho</t>
  </si>
  <si>
    <t>Montana</t>
  </si>
  <si>
    <t>North Dakota</t>
  </si>
  <si>
    <t>Minnesota</t>
  </si>
  <si>
    <t>Wisconsin</t>
  </si>
  <si>
    <t>Illinois</t>
  </si>
  <si>
    <t>Indiana</t>
  </si>
  <si>
    <t>Michigan</t>
  </si>
  <si>
    <t>Ohio</t>
  </si>
  <si>
    <t>Pennsylvania</t>
  </si>
  <si>
    <t>New York</t>
  </si>
  <si>
    <t>Vermont</t>
  </si>
  <si>
    <t>New Hampshire</t>
  </si>
  <si>
    <t>Maine</t>
  </si>
  <si>
    <t>Massachusetts</t>
  </si>
  <si>
    <t>Rhode Island</t>
  </si>
  <si>
    <t>Connecticut</t>
  </si>
  <si>
    <t>New Jersey</t>
  </si>
  <si>
    <t>Maryland</t>
  </si>
  <si>
    <t>Delaware</t>
  </si>
  <si>
    <t>Virginia</t>
  </si>
  <si>
    <t>North Carolina</t>
  </si>
  <si>
    <t>South Carolina</t>
  </si>
  <si>
    <t>Georgia</t>
  </si>
  <si>
    <t>Florida</t>
  </si>
  <si>
    <t>Alabama</t>
  </si>
  <si>
    <t>Mississippi</t>
  </si>
  <si>
    <t>Louisiana</t>
  </si>
  <si>
    <t>Texas</t>
  </si>
  <si>
    <t>New Mexico</t>
  </si>
  <si>
    <t>Arizona</t>
  </si>
  <si>
    <t>California</t>
  </si>
  <si>
    <t>Oregon</t>
  </si>
  <si>
    <t>Alaska</t>
  </si>
  <si>
    <t>Arkansas</t>
  </si>
  <si>
    <t>Colorado</t>
  </si>
  <si>
    <t>D.C.</t>
  </si>
  <si>
    <t>Hawaii</t>
  </si>
  <si>
    <t>Iowa</t>
  </si>
  <si>
    <t>Kansas</t>
  </si>
  <si>
    <t>Kentucky</t>
  </si>
  <si>
    <t>Missouri</t>
  </si>
  <si>
    <t>Nebraska</t>
  </si>
  <si>
    <t>Nevada</t>
  </si>
  <si>
    <t>Oklahoma</t>
  </si>
  <si>
    <t>South Dakota</t>
  </si>
  <si>
    <t>Tennessee</t>
  </si>
  <si>
    <t>Utah</t>
  </si>
  <si>
    <t>West Virginia</t>
  </si>
  <si>
    <t>Wyoming</t>
  </si>
  <si>
    <t>region</t>
  </si>
  <si>
    <t>region_n</t>
  </si>
  <si>
    <t>Canada</t>
  </si>
  <si>
    <t>NAtlantic</t>
  </si>
  <si>
    <t>SAtlantic</t>
  </si>
  <si>
    <t>Gulf of Mexico</t>
  </si>
  <si>
    <t>Mexico</t>
  </si>
  <si>
    <t>Pacific</t>
  </si>
  <si>
    <t>Nonborder</t>
  </si>
  <si>
    <t>R-DAS Raw Data</t>
  </si>
  <si>
    <t>Stata metan estimates</t>
  </si>
  <si>
    <t>Stata metan random estimate</t>
  </si>
  <si>
    <t>Stata metan fixed estimate</t>
  </si>
  <si>
    <t>Stata Code</t>
  </si>
  <si>
    <t>12-24 never used cannabis rate</t>
  </si>
  <si>
    <t>Average population growth rate</t>
  </si>
  <si>
    <t>Estimated 2016 population age 12-24</t>
  </si>
  <si>
    <t>2010 population*</t>
  </si>
  <si>
    <t>2016 estimated population*</t>
  </si>
  <si>
    <t>*From US Census data</t>
  </si>
  <si>
    <t>Approx. 2016 12-24 'at risk' population</t>
  </si>
  <si>
    <t>2010 population age 12-24*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</si>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</sst>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164" fontId="1" fillId="2" borderId="0" xfId="0" applyNumberFormat="1" applyFont="1" applyFill="1"/>
    <xf numFmtId="0" fontId="1" fillId="0" borderId="0" xfId="0" applyNumberFormat="1" applyFont="1"/>
    <xf numFmtId="0" fontId="1" fillId="2" borderId="0" xfId="0" applyFont="1" applyFill="1"/>
    <xf numFmtId="165" fontId="1" fillId="2" borderId="0" xfId="0" applyNumberFormat="1" applyFont="1" applyFill="1"/>
    <xf numFmtId="2" fontId="0" fillId="0" borderId="0" xfId="0" applyNumberFormat="1" applyFill="1"/>
    <xf numFmtId="2" fontId="0" fillId="0" borderId="0" xfId="0" applyNumberFormat="1"/>
    <xf numFmtId="2" fontId="1" fillId="2" borderId="0" xfId="0" applyNumberFormat="1" applyFont="1" applyFill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166" fontId="1" fillId="0" borderId="0" xfId="0" applyNumberFormat="1" applyFont="1" applyBorder="1" applyAlignment="1"/>
    <xf numFmtId="166" fontId="0" fillId="0" borderId="0" xfId="0" applyNumberFormat="1" applyBorder="1" applyAlignment="1"/>
    <xf numFmtId="166" fontId="2" fillId="0" borderId="0" xfId="0" applyNumberFormat="1" applyFont="1" applyBorder="1" applyAlignment="1"/>
    <xf numFmtId="1" fontId="0" fillId="0" borderId="0" xfId="0" applyNumberFormat="1" applyFill="1" applyBorder="1"/>
    <xf numFmtId="1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Border="1"/>
    <xf numFmtId="166" fontId="0" fillId="0" borderId="0" xfId="0" applyNumberFormat="1" applyFont="1" applyBorder="1" applyAlignment="1"/>
    <xf numFmtId="2" fontId="0" fillId="0" borderId="0" xfId="0" applyNumberFormat="1" applyFont="1" applyFill="1"/>
    <xf numFmtId="1" fontId="0" fillId="0" borderId="0" xfId="0" applyNumberFormat="1" applyFont="1" applyFill="1" applyBorder="1"/>
    <xf numFmtId="0" fontId="0" fillId="0" borderId="0" xfId="0" applyFont="1" applyBorder="1" applyAlignment="1"/>
    <xf numFmtId="1" fontId="0" fillId="0" borderId="0" xfId="0" applyNumberFormat="1" applyFont="1" applyBorder="1"/>
    <xf numFmtId="165" fontId="0" fillId="0" borderId="0" xfId="0" applyNumberFormat="1" applyFont="1" applyFill="1" applyBorder="1" applyAlignment="1"/>
    <xf numFmtId="165" fontId="0" fillId="0" borderId="0" xfId="0" applyNumberFormat="1"/>
    <xf numFmtId="0" fontId="0" fillId="0" borderId="0" xfId="0" applyFont="1"/>
    <xf numFmtId="165" fontId="0" fillId="0" borderId="0" xfId="0" applyNumberFormat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 wrapText="1"/>
    </xf>
    <xf numFmtId="165" fontId="0" fillId="0" borderId="0" xfId="0" applyNumberFormat="1" applyFont="1"/>
    <xf numFmtId="164" fontId="1" fillId="0" borderId="0" xfId="0" applyNumberFormat="1" applyFont="1" applyFill="1"/>
    <xf numFmtId="165" fontId="1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/>
    <xf numFmtId="0" fontId="1" fillId="0" borderId="0" xfId="0" applyFont="1" applyFill="1" applyAlignment="1">
      <alignment wrapText="1"/>
    </xf>
    <xf numFmtId="164" fontId="0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horizontal="right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Fill="1" applyBorder="1" applyAlignment="1"/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" fontId="0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Alignment="1"/>
    <xf numFmtId="10" fontId="0" fillId="0" borderId="0" xfId="1" applyNumberFormat="1" applyFont="1"/>
    <xf numFmtId="1" fontId="1" fillId="0" borderId="0" xfId="0" applyNumberFormat="1" applyFont="1" applyBorder="1" applyAlignment="1"/>
    <xf numFmtId="2" fontId="0" fillId="0" borderId="0" xfId="0" applyNumberFormat="1" applyFont="1" applyFill="1" applyBorder="1"/>
    <xf numFmtId="10" fontId="3" fillId="0" borderId="0" xfId="1" applyNumberFormat="1" applyFont="1" applyBorder="1" applyAlignment="1"/>
    <xf numFmtId="1" fontId="0" fillId="0" borderId="0" xfId="0" applyNumberFormat="1" applyFont="1" applyBorder="1" applyAlignment="1"/>
    <xf numFmtId="10" fontId="3" fillId="0" borderId="0" xfId="1" applyNumberFormat="1" applyFont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</xdr:row>
      <xdr:rowOff>133351</xdr:rowOff>
    </xdr:from>
    <xdr:to>
      <xdr:col>20</xdr:col>
      <xdr:colOff>485774</xdr:colOff>
      <xdr:row>12</xdr:row>
      <xdr:rowOff>57151</xdr:rowOff>
    </xdr:to>
    <xdr:sp macro="" textlink="">
      <xdr:nvSpPr>
        <xdr:cNvPr id="3" name="TextBox 2"/>
        <xdr:cNvSpPr txBox="1"/>
      </xdr:nvSpPr>
      <xdr:spPr>
        <a:xfrm>
          <a:off x="9363075" y="323851"/>
          <a:ext cx="5067299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50"Vermont" 30"Montana" 33"New Hampshire" 23"Maine" 42"Pennsylvania" 36"New York" 55"Wisconsin" 26"Michigan" 39"Ohio" 18"Indiana" 17"Illinois" 27"Minnesota" 38"North Dakota" 16"Idaho"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r>
            <a:rPr lang="en-US" sz="1100"/>
            <a:t>metan estimate low95cb up95cb, random label(namevar=state_n) lcols(state_n) nowt effect("Estimated Risk (Per 100)")textsize(100) xlabel(0,2,4,6,8,10,12) nohet dp(0) graphr(color(white)) nowarning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1</xdr:row>
      <xdr:rowOff>95250</xdr:rowOff>
    </xdr:from>
    <xdr:to>
      <xdr:col>20</xdr:col>
      <xdr:colOff>380999</xdr:colOff>
      <xdr:row>10</xdr:row>
      <xdr:rowOff>57150</xdr:rowOff>
    </xdr:to>
    <xdr:sp macro="" textlink="">
      <xdr:nvSpPr>
        <xdr:cNvPr id="2" name="TextBox 1"/>
        <xdr:cNvSpPr txBox="1"/>
      </xdr:nvSpPr>
      <xdr:spPr>
        <a:xfrm>
          <a:off x="8143875" y="285750"/>
          <a:ext cx="4429124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41"Oregon" 6"California" 53"Washington"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1</xdr:row>
      <xdr:rowOff>104774</xdr:rowOff>
    </xdr:from>
    <xdr:to>
      <xdr:col>20</xdr:col>
      <xdr:colOff>628650</xdr:colOff>
      <xdr:row>11</xdr:row>
      <xdr:rowOff>38099</xdr:rowOff>
    </xdr:to>
    <xdr:sp macro="" textlink="">
      <xdr:nvSpPr>
        <xdr:cNvPr id="2" name="TextBox 1"/>
        <xdr:cNvSpPr txBox="1"/>
      </xdr:nvSpPr>
      <xdr:spPr>
        <a:xfrm>
          <a:off x="8572499" y="295274"/>
          <a:ext cx="5295901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25"Massachusetts" 44"Rhode Island" 9"Connecticut" 10"Delaware" 24"Maryland" 34"New Jersey"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190499</xdr:colOff>
      <xdr:row>1</xdr:row>
      <xdr:rowOff>123824</xdr:rowOff>
    </xdr:from>
    <xdr:to>
      <xdr:col>20</xdr:col>
      <xdr:colOff>495300</xdr:colOff>
      <xdr:row>10</xdr:row>
      <xdr:rowOff>95249</xdr:rowOff>
    </xdr:to>
    <xdr:sp macro="" textlink="">
      <xdr:nvSpPr>
        <xdr:cNvPr id="2" name="TextBox 1"/>
        <xdr:cNvSpPr txBox="1"/>
      </xdr:nvSpPr>
      <xdr:spPr>
        <a:xfrm>
          <a:off x="8696324" y="314324"/>
          <a:ext cx="5105401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51"Virginia" 37"North Carolina" 13"Georgia" 45"South Carolina" 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fixed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371474</xdr:colOff>
      <xdr:row>1</xdr:row>
      <xdr:rowOff>123824</xdr:rowOff>
    </xdr:from>
    <xdr:to>
      <xdr:col>20</xdr:col>
      <xdr:colOff>342899</xdr:colOff>
      <xdr:row>10</xdr:row>
      <xdr:rowOff>95249</xdr:rowOff>
    </xdr:to>
    <xdr:sp macro="" textlink="">
      <xdr:nvSpPr>
        <xdr:cNvPr id="2" name="TextBox 1"/>
        <xdr:cNvSpPr txBox="1"/>
      </xdr:nvSpPr>
      <xdr:spPr>
        <a:xfrm>
          <a:off x="8629649" y="314324"/>
          <a:ext cx="477202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12"Florida" 22"Louisiana" 1"Alabama" 28"Mississippi" 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1</xdr:row>
      <xdr:rowOff>114300</xdr:rowOff>
    </xdr:from>
    <xdr:to>
      <xdr:col>20</xdr:col>
      <xdr:colOff>390524</xdr:colOff>
      <xdr:row>10</xdr:row>
      <xdr:rowOff>76200</xdr:rowOff>
    </xdr:to>
    <xdr:sp macro="" textlink="">
      <xdr:nvSpPr>
        <xdr:cNvPr id="2" name="TextBox 1"/>
        <xdr:cNvSpPr txBox="1"/>
      </xdr:nvSpPr>
      <xdr:spPr>
        <a:xfrm>
          <a:off x="8572500" y="304800"/>
          <a:ext cx="4962524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35"New Mexico" 4"Arizona" 48"Texas" 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1</xdr:row>
      <xdr:rowOff>123825</xdr:rowOff>
    </xdr:from>
    <xdr:to>
      <xdr:col>20</xdr:col>
      <xdr:colOff>419099</xdr:colOff>
      <xdr:row>10</xdr:row>
      <xdr:rowOff>85725</xdr:rowOff>
    </xdr:to>
    <xdr:sp macro="" textlink="">
      <xdr:nvSpPr>
        <xdr:cNvPr id="2" name="TextBox 1"/>
        <xdr:cNvSpPr txBox="1"/>
      </xdr:nvSpPr>
      <xdr:spPr>
        <a:xfrm>
          <a:off x="8562975" y="314325"/>
          <a:ext cx="4962524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41"Oregon" 6"California"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</xdr:row>
      <xdr:rowOff>85724</xdr:rowOff>
    </xdr:from>
    <xdr:to>
      <xdr:col>20</xdr:col>
      <xdr:colOff>495299</xdr:colOff>
      <xdr:row>12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276224"/>
          <a:ext cx="4962524" cy="2038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8"Colorado" 11"District of Columbia" 56"Wyoming" 46"South Dakota" 32"Nevada" 54"West Virginia" 29"Missouri" 20"Kansas" 21"Kentucky" 19"Iowa" 40"Oklahoma" 31"Nebraska" 5"Arkansas" 47"Tennessee" 49"Utah"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1</xdr:row>
      <xdr:rowOff>114299</xdr:rowOff>
    </xdr:from>
    <xdr:to>
      <xdr:col>20</xdr:col>
      <xdr:colOff>504825</xdr:colOff>
      <xdr:row>12</xdr:row>
      <xdr:rowOff>28574</xdr:rowOff>
    </xdr:to>
    <xdr:sp macro="" textlink="">
      <xdr:nvSpPr>
        <xdr:cNvPr id="2" name="TextBox 1"/>
        <xdr:cNvSpPr txBox="1"/>
      </xdr:nvSpPr>
      <xdr:spPr>
        <a:xfrm>
          <a:off x="6962775" y="304799"/>
          <a:ext cx="5029200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region_n "Region"</a:t>
          </a:r>
        </a:p>
        <a:p>
          <a:endParaRPr lang="en-US" sz="1100"/>
        </a:p>
        <a:p>
          <a:r>
            <a:rPr lang="en-US" sz="1100"/>
            <a:t>label define region_n_l 1"Canada Border" 2"North Atlantic Border" 3"South Atlantic Border" 4"Gulf of Mexico Border" 5"Mexico Border" 6"Pacific Border" 7"Washington" 8"Non-Border States" 9"Alaska" 10"Hawaii"</a:t>
          </a:r>
        </a:p>
        <a:p>
          <a:endParaRPr lang="en-US" sz="1100"/>
        </a:p>
        <a:p>
          <a:r>
            <a:rPr lang="en-US" sz="1100"/>
            <a:t>label values region_n region_n_l</a:t>
          </a:r>
        </a:p>
        <a:p>
          <a:endParaRPr lang="en-US" sz="1100"/>
        </a:p>
        <a:p>
          <a:r>
            <a:rPr lang="en-US" sz="1100"/>
            <a:t>metan estimate low95cb up95cb, random label(namevar=region_n) lcols(region_n) nowt effect("Estimated Risk (Per 100)")textsize(125) xlabel(0,2,4,6,8,10,12) nohet dp(0) graphr(color(white)) nowarning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1</xdr:row>
      <xdr:rowOff>123825</xdr:rowOff>
    </xdr:from>
    <xdr:to>
      <xdr:col>20</xdr:col>
      <xdr:colOff>380999</xdr:colOff>
      <xdr:row>10</xdr:row>
      <xdr:rowOff>85725</xdr:rowOff>
    </xdr:to>
    <xdr:sp macro="" textlink="">
      <xdr:nvSpPr>
        <xdr:cNvPr id="2" name="TextBox 1"/>
        <xdr:cNvSpPr txBox="1"/>
      </xdr:nvSpPr>
      <xdr:spPr>
        <a:xfrm>
          <a:off x="8143875" y="314325"/>
          <a:ext cx="4429124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label variable state_n "State"</a:t>
          </a:r>
        </a:p>
        <a:p>
          <a:endParaRPr lang="en-US" sz="1100"/>
        </a:p>
        <a:p>
          <a:r>
            <a:rPr lang="en-US" sz="1100"/>
            <a:t>label define state_n_l 35"New Mexico" 6"California" 4"Arizona" 48"Texas" </a:t>
          </a:r>
        </a:p>
        <a:p>
          <a:endParaRPr lang="en-US" sz="1100"/>
        </a:p>
        <a:p>
          <a:r>
            <a:rPr lang="en-US" sz="1100"/>
            <a:t>label values state_n state_n_l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metan estimate low95cb up95cb, random label(namevar=state_n) lcols(state_n) nowt effect("Estimated Risk (Per 100)")textsize(100) xlabel(0,2,4,6,8,10,12) nohet dp(0) graphr(color(white)) nowarning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sqref="A1:G1"/>
    </sheetView>
  </sheetViews>
  <sheetFormatPr defaultRowHeight="15" x14ac:dyDescent="0.25"/>
  <cols>
    <col min="1" max="1" width="15" style="7" customWidth="1"/>
    <col min="2" max="2" width="9.140625" style="7"/>
    <col min="3" max="4" width="9.5703125" style="7" bestFit="1" customWidth="1"/>
    <col min="5" max="5" width="10.140625" style="7" bestFit="1" customWidth="1"/>
    <col min="6" max="6" width="11.140625" style="7" bestFit="1" customWidth="1"/>
    <col min="7" max="7" width="9.140625" style="7"/>
    <col min="8" max="8" width="2.28515625" customWidth="1"/>
    <col min="9" max="9" width="13.5703125" customWidth="1"/>
    <col min="13" max="13" width="3" customWidth="1"/>
    <col min="19" max="19" width="9.42578125" customWidth="1"/>
  </cols>
  <sheetData>
    <row r="1" spans="1:25" ht="15" customHeight="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5" x14ac:dyDescent="0.25">
      <c r="A2" s="49" t="s">
        <v>5</v>
      </c>
      <c r="B2" s="49" t="s">
        <v>4</v>
      </c>
      <c r="C2" s="49" t="s">
        <v>6</v>
      </c>
      <c r="D2" s="49" t="s">
        <v>7</v>
      </c>
      <c r="E2" s="49" t="s">
        <v>0</v>
      </c>
      <c r="F2" s="49" t="s">
        <v>1</v>
      </c>
      <c r="G2" s="49" t="s">
        <v>2</v>
      </c>
      <c r="H2" s="3"/>
      <c r="I2" s="50" t="s">
        <v>6</v>
      </c>
      <c r="J2" s="51" t="s">
        <v>0</v>
      </c>
      <c r="K2" s="51" t="s">
        <v>1</v>
      </c>
      <c r="L2" s="52" t="s">
        <v>3</v>
      </c>
      <c r="O2" s="62"/>
      <c r="P2" s="62"/>
      <c r="Q2" s="62"/>
      <c r="R2" s="62"/>
    </row>
    <row r="3" spans="1:25" x14ac:dyDescent="0.25">
      <c r="A3" s="53" t="s">
        <v>20</v>
      </c>
      <c r="B3" s="55">
        <v>50</v>
      </c>
      <c r="C3" s="56">
        <v>8.8119650000000007</v>
      </c>
      <c r="D3" s="57">
        <v>0.69050900000000004</v>
      </c>
      <c r="E3" s="57">
        <v>7.5341849999999999</v>
      </c>
      <c r="F3" s="57">
        <v>10.282356</v>
      </c>
      <c r="G3" s="58">
        <v>6</v>
      </c>
      <c r="I3" s="36">
        <v>6.2450000000000001</v>
      </c>
      <c r="J3" s="26">
        <v>5.843</v>
      </c>
      <c r="K3" s="26">
        <v>6.6479999999999997</v>
      </c>
      <c r="L3" s="26">
        <v>0</v>
      </c>
      <c r="M3" s="26"/>
      <c r="O3" s="1"/>
      <c r="P3" s="1"/>
      <c r="Q3" s="1"/>
      <c r="R3" s="1"/>
    </row>
    <row r="4" spans="1:25" ht="15" customHeight="1" x14ac:dyDescent="0.25">
      <c r="A4" s="54" t="s">
        <v>10</v>
      </c>
      <c r="B4" s="59">
        <v>30</v>
      </c>
      <c r="C4" s="56">
        <v>8.2079109999999993</v>
      </c>
      <c r="D4" s="57">
        <v>0.56037899999999996</v>
      </c>
      <c r="E4" s="57">
        <v>7.1619999999999999</v>
      </c>
      <c r="F4" s="57">
        <v>9.3911110000000004</v>
      </c>
      <c r="G4" s="58">
        <v>8</v>
      </c>
      <c r="I4" s="61"/>
      <c r="J4" s="60"/>
      <c r="K4" s="60"/>
      <c r="L4" s="60"/>
      <c r="O4" s="1"/>
      <c r="P4" s="1"/>
      <c r="Q4" s="1"/>
      <c r="R4" s="1"/>
    </row>
    <row r="5" spans="1:25" x14ac:dyDescent="0.25">
      <c r="A5" s="53" t="s">
        <v>21</v>
      </c>
      <c r="B5" s="55">
        <v>33</v>
      </c>
      <c r="C5" s="56">
        <v>7.2370570000000001</v>
      </c>
      <c r="D5" s="57">
        <v>0.53329199999999999</v>
      </c>
      <c r="E5" s="57">
        <v>6.2472719999999997</v>
      </c>
      <c r="F5" s="57">
        <v>8.3696579999999994</v>
      </c>
      <c r="G5" s="58">
        <v>10</v>
      </c>
      <c r="I5" s="60"/>
      <c r="J5" s="60"/>
      <c r="K5" s="60"/>
      <c r="L5" s="60"/>
      <c r="O5" s="1"/>
      <c r="P5" s="1"/>
      <c r="Q5" s="1"/>
      <c r="R5" s="1"/>
    </row>
    <row r="6" spans="1:25" x14ac:dyDescent="0.25">
      <c r="A6" s="53" t="s">
        <v>22</v>
      </c>
      <c r="B6" s="55">
        <v>23</v>
      </c>
      <c r="C6" s="56">
        <v>7.1576719999999998</v>
      </c>
      <c r="D6" s="57">
        <v>0.49250899999999997</v>
      </c>
      <c r="E6" s="57">
        <v>6.2395699999999996</v>
      </c>
      <c r="F6" s="57">
        <v>8.1990510000000008</v>
      </c>
      <c r="G6" s="58">
        <v>10</v>
      </c>
      <c r="O6" s="62"/>
      <c r="P6" s="62"/>
      <c r="Q6" s="62"/>
      <c r="R6" s="62"/>
    </row>
    <row r="7" spans="1:25" x14ac:dyDescent="0.25">
      <c r="A7" s="53" t="s">
        <v>18</v>
      </c>
      <c r="B7" s="55">
        <v>42</v>
      </c>
      <c r="C7" s="56">
        <v>6.367788</v>
      </c>
      <c r="D7" s="57">
        <v>0.30305300000000002</v>
      </c>
      <c r="E7" s="57">
        <v>5.7972890000000001</v>
      </c>
      <c r="F7" s="57">
        <v>6.9902629999999997</v>
      </c>
      <c r="G7" s="58">
        <v>94</v>
      </c>
      <c r="O7" s="62"/>
      <c r="P7" s="62"/>
      <c r="Q7" s="62"/>
      <c r="R7" s="62"/>
    </row>
    <row r="8" spans="1:25" x14ac:dyDescent="0.25">
      <c r="A8" s="53" t="s">
        <v>19</v>
      </c>
      <c r="B8" s="55">
        <v>36</v>
      </c>
      <c r="C8" s="56">
        <v>6.3414659999999996</v>
      </c>
      <c r="D8" s="57">
        <v>0.23055300000000001</v>
      </c>
      <c r="E8" s="57">
        <v>5.9029860000000003</v>
      </c>
      <c r="F8" s="57">
        <v>6.8101599999999998</v>
      </c>
      <c r="G8" s="58">
        <v>147</v>
      </c>
      <c r="O8" s="62"/>
      <c r="P8" s="62"/>
      <c r="Q8" s="62"/>
      <c r="R8" s="62"/>
      <c r="S8" s="9"/>
      <c r="T8" s="9"/>
      <c r="U8" s="9"/>
    </row>
    <row r="9" spans="1:25" x14ac:dyDescent="0.25">
      <c r="A9" s="53" t="s">
        <v>13</v>
      </c>
      <c r="B9" s="55">
        <v>55</v>
      </c>
      <c r="C9" s="56">
        <v>6.3376200000000003</v>
      </c>
      <c r="D9" s="57">
        <v>0.39762399999999998</v>
      </c>
      <c r="E9" s="57">
        <v>5.5926869999999997</v>
      </c>
      <c r="F9" s="57">
        <v>7.1742359999999996</v>
      </c>
      <c r="G9" s="58">
        <v>42</v>
      </c>
      <c r="O9" s="62"/>
      <c r="P9" s="62"/>
      <c r="Q9" s="62"/>
      <c r="R9" s="62"/>
      <c r="S9" s="72"/>
      <c r="T9" s="72"/>
      <c r="U9" s="9"/>
      <c r="W9" s="9"/>
      <c r="X9" s="9"/>
      <c r="Y9" s="9"/>
    </row>
    <row r="10" spans="1:25" x14ac:dyDescent="0.25">
      <c r="A10" s="53" t="s">
        <v>16</v>
      </c>
      <c r="B10" s="55">
        <v>26</v>
      </c>
      <c r="C10" s="56">
        <v>6.2119179999999998</v>
      </c>
      <c r="D10" s="57">
        <v>0.22145100000000001</v>
      </c>
      <c r="E10" s="57">
        <v>5.7904970000000002</v>
      </c>
      <c r="F10" s="57">
        <v>6.6618399999999998</v>
      </c>
      <c r="G10" s="58">
        <v>75</v>
      </c>
      <c r="O10" s="62"/>
      <c r="P10" s="62"/>
      <c r="Q10" s="62"/>
      <c r="R10" s="62"/>
      <c r="S10" s="9"/>
      <c r="T10" s="9"/>
      <c r="U10" s="9"/>
      <c r="W10" s="9"/>
      <c r="X10" s="10"/>
      <c r="Y10" s="10"/>
    </row>
    <row r="11" spans="1:25" x14ac:dyDescent="0.25">
      <c r="A11" s="53" t="s">
        <v>17</v>
      </c>
      <c r="B11" s="55">
        <v>39</v>
      </c>
      <c r="C11" s="56">
        <v>5.889024</v>
      </c>
      <c r="D11" s="57">
        <v>0.22528500000000001</v>
      </c>
      <c r="E11" s="57">
        <v>5.4613810000000003</v>
      </c>
      <c r="F11" s="57">
        <v>6.3479039999999998</v>
      </c>
      <c r="G11" s="58">
        <v>81</v>
      </c>
      <c r="O11" s="62"/>
      <c r="P11" s="62"/>
      <c r="Q11" s="62"/>
      <c r="R11" s="62"/>
      <c r="W11" s="9"/>
      <c r="X11" s="11"/>
      <c r="Y11" s="11"/>
    </row>
    <row r="12" spans="1:25" x14ac:dyDescent="0.25">
      <c r="A12" s="53" t="s">
        <v>15</v>
      </c>
      <c r="B12" s="55">
        <v>18</v>
      </c>
      <c r="C12" s="56">
        <v>5.5097209999999999</v>
      </c>
      <c r="D12" s="57">
        <v>0.39801599999999998</v>
      </c>
      <c r="E12" s="57">
        <v>4.7709599999999996</v>
      </c>
      <c r="F12" s="57">
        <v>6.3552410000000004</v>
      </c>
      <c r="G12" s="58">
        <v>43</v>
      </c>
      <c r="O12" s="62"/>
      <c r="P12" s="62"/>
      <c r="Q12" s="62"/>
      <c r="R12" s="62"/>
      <c r="W12" s="9"/>
      <c r="X12" s="12"/>
      <c r="Y12" s="12"/>
    </row>
    <row r="13" spans="1:25" x14ac:dyDescent="0.25">
      <c r="A13" s="53" t="s">
        <v>14</v>
      </c>
      <c r="B13" s="55">
        <v>17</v>
      </c>
      <c r="C13" s="56">
        <v>5.4751029999999998</v>
      </c>
      <c r="D13" s="57">
        <v>0.20399900000000001</v>
      </c>
      <c r="E13" s="57">
        <v>5.0875750000000002</v>
      </c>
      <c r="F13" s="57">
        <v>5.8903169999999996</v>
      </c>
      <c r="G13" s="58">
        <v>87</v>
      </c>
      <c r="O13" s="62"/>
      <c r="P13" s="62"/>
      <c r="Q13" s="62"/>
      <c r="R13" s="62"/>
      <c r="W13" s="9"/>
      <c r="X13" s="12"/>
      <c r="Y13" s="12"/>
    </row>
    <row r="14" spans="1:25" x14ac:dyDescent="0.25">
      <c r="A14" s="54" t="s">
        <v>12</v>
      </c>
      <c r="B14" s="59">
        <v>27</v>
      </c>
      <c r="C14" s="56">
        <v>5.4493929999999997</v>
      </c>
      <c r="D14" s="57">
        <v>0.396789</v>
      </c>
      <c r="E14" s="57">
        <v>4.7133330000000004</v>
      </c>
      <c r="F14" s="57">
        <v>6.2928100000000002</v>
      </c>
      <c r="G14" s="58">
        <v>34</v>
      </c>
      <c r="O14" s="62"/>
      <c r="P14" s="62"/>
      <c r="Q14" s="62"/>
      <c r="R14" s="62"/>
      <c r="W14" s="9"/>
      <c r="X14" s="11"/>
      <c r="Y14" s="11"/>
    </row>
    <row r="15" spans="1:25" x14ac:dyDescent="0.25">
      <c r="A15" s="54" t="s">
        <v>11</v>
      </c>
      <c r="B15" s="59">
        <v>38</v>
      </c>
      <c r="C15" s="56">
        <v>5.199929</v>
      </c>
      <c r="D15" s="57">
        <v>0.36091800000000002</v>
      </c>
      <c r="E15" s="57">
        <v>4.5284149999999999</v>
      </c>
      <c r="F15" s="57">
        <v>5.9647990000000002</v>
      </c>
      <c r="G15" s="58">
        <v>5</v>
      </c>
      <c r="O15" s="62"/>
      <c r="P15" s="62"/>
      <c r="Q15" s="62"/>
      <c r="R15" s="62"/>
      <c r="W15" s="9"/>
      <c r="X15" s="9"/>
      <c r="Y15" s="9"/>
    </row>
    <row r="16" spans="1:25" x14ac:dyDescent="0.25">
      <c r="A16" s="54" t="s">
        <v>9</v>
      </c>
      <c r="B16" s="59">
        <v>16</v>
      </c>
      <c r="C16" s="56">
        <v>5.0581160000000001</v>
      </c>
      <c r="D16" s="57">
        <v>0.45929199999999998</v>
      </c>
      <c r="E16" s="57">
        <v>4.220415</v>
      </c>
      <c r="F16" s="57">
        <v>6.0515840000000001</v>
      </c>
      <c r="G16" s="58">
        <v>10</v>
      </c>
      <c r="O16" s="62"/>
      <c r="P16" s="62"/>
      <c r="Q16" s="62"/>
      <c r="R16" s="62"/>
      <c r="W16" s="9"/>
      <c r="X16" s="9"/>
      <c r="Y16" s="9"/>
    </row>
    <row r="17" spans="15:25" x14ac:dyDescent="0.25">
      <c r="O17" s="62"/>
      <c r="P17" s="62"/>
      <c r="Q17" s="62"/>
      <c r="R17" s="62"/>
      <c r="W17" s="9"/>
      <c r="X17" s="9"/>
      <c r="Y17" s="9"/>
    </row>
  </sheetData>
  <mergeCells count="4">
    <mergeCell ref="N1:U1"/>
    <mergeCell ref="A1:G1"/>
    <mergeCell ref="I1:L1"/>
    <mergeCell ref="S9:T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sqref="A1:G1"/>
    </sheetView>
  </sheetViews>
  <sheetFormatPr defaultRowHeight="15" x14ac:dyDescent="0.25"/>
  <sheetData>
    <row r="1" spans="1:17" ht="15" customHeight="1" x14ac:dyDescent="0.25">
      <c r="A1" s="70" t="s">
        <v>68</v>
      </c>
      <c r="B1" s="70"/>
      <c r="C1" s="70"/>
      <c r="D1" s="70"/>
      <c r="E1" s="70"/>
      <c r="F1" s="70"/>
      <c r="G1" s="70"/>
      <c r="I1" s="39"/>
      <c r="J1" s="39"/>
      <c r="K1" s="39"/>
      <c r="L1" s="39"/>
      <c r="M1" s="43"/>
      <c r="N1" s="39"/>
      <c r="O1" s="39"/>
      <c r="P1" s="39"/>
      <c r="Q1" s="39"/>
    </row>
    <row r="2" spans="1:17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29"/>
      <c r="J2" s="35"/>
      <c r="K2" s="35"/>
      <c r="L2" s="36"/>
      <c r="M2" s="42"/>
      <c r="N2" s="29"/>
      <c r="O2" s="35"/>
      <c r="P2" s="35"/>
      <c r="Q2" s="36"/>
    </row>
    <row r="3" spans="1:17" x14ac:dyDescent="0.25">
      <c r="A3" t="s">
        <v>46</v>
      </c>
      <c r="B3">
        <v>15</v>
      </c>
      <c r="C3" s="45">
        <v>6.0283309999999997</v>
      </c>
      <c r="D3">
        <v>0.576407</v>
      </c>
      <c r="E3">
        <v>4.980766</v>
      </c>
      <c r="F3">
        <v>7.2793429999999999</v>
      </c>
      <c r="G3">
        <v>8</v>
      </c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5">
      <c r="I4" s="42"/>
      <c r="J4" s="42"/>
      <c r="K4" s="42"/>
      <c r="L4" s="42"/>
      <c r="M4" s="42"/>
      <c r="N4" s="42"/>
      <c r="O4" s="42"/>
      <c r="P4" s="42"/>
      <c r="Q4" s="42"/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T27" sqref="T27"/>
    </sheetView>
  </sheetViews>
  <sheetFormatPr defaultRowHeight="15" x14ac:dyDescent="0.25"/>
  <cols>
    <col min="4" max="4" width="0" hidden="1" customWidth="1"/>
    <col min="7" max="7" width="0" hidden="1" customWidth="1"/>
    <col min="8" max="8" width="3.42578125" customWidth="1"/>
    <col min="13" max="13" width="3.28515625" customWidth="1"/>
  </cols>
  <sheetData>
    <row r="1" spans="1:21" x14ac:dyDescent="0.25">
      <c r="A1" s="70" t="s">
        <v>69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49" t="s">
        <v>59</v>
      </c>
      <c r="B2" s="49" t="s">
        <v>60</v>
      </c>
      <c r="C2" s="49" t="s">
        <v>6</v>
      </c>
      <c r="D2" s="49" t="s">
        <v>7</v>
      </c>
      <c r="E2" s="49" t="s">
        <v>0</v>
      </c>
      <c r="F2" s="49" t="s">
        <v>1</v>
      </c>
      <c r="G2" s="49" t="s">
        <v>2</v>
      </c>
      <c r="H2" s="3"/>
      <c r="I2" s="50" t="s">
        <v>6</v>
      </c>
      <c r="J2" s="51" t="s">
        <v>0</v>
      </c>
      <c r="K2" s="51" t="s">
        <v>1</v>
      </c>
      <c r="L2" s="52" t="s">
        <v>3</v>
      </c>
    </row>
    <row r="3" spans="1:21" x14ac:dyDescent="0.25">
      <c r="A3" s="32" t="s">
        <v>62</v>
      </c>
      <c r="B3" s="31">
        <v>2</v>
      </c>
      <c r="C3" s="45">
        <v>6.8959999999999999</v>
      </c>
      <c r="E3">
        <v>6.1319999999999997</v>
      </c>
      <c r="F3">
        <v>7.6589999999999998</v>
      </c>
      <c r="G3" s="31"/>
      <c r="I3" s="36">
        <v>5.798</v>
      </c>
      <c r="J3" s="26">
        <v>5.3559999999999999</v>
      </c>
      <c r="K3" s="26">
        <v>6.24</v>
      </c>
      <c r="L3" s="26">
        <v>1E-3</v>
      </c>
      <c r="M3" s="26"/>
    </row>
    <row r="4" spans="1:21" x14ac:dyDescent="0.25">
      <c r="A4" s="30" t="s">
        <v>66</v>
      </c>
      <c r="B4" s="31">
        <v>6</v>
      </c>
      <c r="C4" s="45">
        <v>6.5129999999999999</v>
      </c>
      <c r="E4">
        <v>5.2930000000000001</v>
      </c>
      <c r="F4">
        <v>7.734</v>
      </c>
      <c r="G4" s="28"/>
    </row>
    <row r="5" spans="1:21" x14ac:dyDescent="0.25">
      <c r="A5" s="30" t="s">
        <v>61</v>
      </c>
      <c r="B5" s="31">
        <v>1</v>
      </c>
      <c r="C5" s="47">
        <v>6.2450000000000001</v>
      </c>
      <c r="E5" s="26">
        <v>5.843</v>
      </c>
      <c r="F5" s="26">
        <v>6.6479999999999997</v>
      </c>
      <c r="G5" s="31"/>
    </row>
    <row r="6" spans="1:21" x14ac:dyDescent="0.25">
      <c r="A6" s="30" t="s">
        <v>46</v>
      </c>
      <c r="B6" s="31">
        <v>10</v>
      </c>
      <c r="C6" s="45">
        <v>6.0279999999999996</v>
      </c>
      <c r="E6">
        <v>4.8789999999999996</v>
      </c>
      <c r="F6">
        <v>7.1779999999999999</v>
      </c>
      <c r="G6" s="31"/>
    </row>
    <row r="7" spans="1:21" x14ac:dyDescent="0.25">
      <c r="A7" s="30" t="s">
        <v>8</v>
      </c>
      <c r="B7" s="31">
        <v>7</v>
      </c>
      <c r="C7" s="48">
        <v>5.9429999999999996</v>
      </c>
      <c r="E7" s="25">
        <v>5.0389999999999997</v>
      </c>
      <c r="F7" s="25">
        <v>6.8470000000000004</v>
      </c>
      <c r="G7" s="31"/>
    </row>
    <row r="8" spans="1:21" x14ac:dyDescent="0.25">
      <c r="A8" s="30" t="s">
        <v>42</v>
      </c>
      <c r="B8" s="31">
        <v>9</v>
      </c>
      <c r="C8" s="45">
        <v>5.8579999999999997</v>
      </c>
      <c r="E8" s="26">
        <v>4.83</v>
      </c>
      <c r="F8">
        <v>6.8869999999999996</v>
      </c>
      <c r="G8" s="31"/>
    </row>
    <row r="9" spans="1:21" x14ac:dyDescent="0.25">
      <c r="A9" s="30" t="s">
        <v>65</v>
      </c>
      <c r="B9" s="31">
        <v>5</v>
      </c>
      <c r="C9" s="45">
        <v>5.4859999999999998</v>
      </c>
      <c r="E9">
        <v>4.1619999999999999</v>
      </c>
      <c r="F9">
        <v>6.8090000000000002</v>
      </c>
      <c r="G9" s="31"/>
    </row>
    <row r="10" spans="1:21" x14ac:dyDescent="0.25">
      <c r="A10" s="30" t="s">
        <v>67</v>
      </c>
      <c r="B10" s="31">
        <v>8</v>
      </c>
      <c r="C10" s="45">
        <v>5.2560000000000002</v>
      </c>
      <c r="E10">
        <v>4.6040000000000001</v>
      </c>
      <c r="F10">
        <v>5.9080000000000004</v>
      </c>
      <c r="G10" s="31"/>
    </row>
    <row r="11" spans="1:21" x14ac:dyDescent="0.25">
      <c r="A11" s="30" t="s">
        <v>63</v>
      </c>
      <c r="B11" s="31">
        <v>3</v>
      </c>
      <c r="C11" s="47">
        <v>5.2290000000000001</v>
      </c>
      <c r="E11" s="26">
        <v>4.7969999999999997</v>
      </c>
      <c r="F11" s="26">
        <v>5.66</v>
      </c>
    </row>
    <row r="12" spans="1:21" x14ac:dyDescent="0.25">
      <c r="A12" s="30" t="s">
        <v>64</v>
      </c>
      <c r="B12" s="31">
        <v>4</v>
      </c>
      <c r="C12" s="45">
        <v>4.6050000000000004</v>
      </c>
      <c r="E12">
        <v>3.6219999999999999</v>
      </c>
      <c r="F12">
        <v>5.5869999999999997</v>
      </c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I9" sqref="I9"/>
    </sheetView>
  </sheetViews>
  <sheetFormatPr defaultRowHeight="15" x14ac:dyDescent="0.25"/>
  <sheetData>
    <row r="1" spans="1:2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1" x14ac:dyDescent="0.25">
      <c r="A3" s="6" t="s">
        <v>38</v>
      </c>
      <c r="B3" s="17">
        <v>35</v>
      </c>
      <c r="C3" s="13">
        <v>6.6965320000000004</v>
      </c>
      <c r="D3" s="20">
        <v>0.53550799999999998</v>
      </c>
      <c r="E3" s="20">
        <v>5.7087120000000002</v>
      </c>
      <c r="F3" s="20">
        <v>7.8410679999999999</v>
      </c>
      <c r="G3" s="23">
        <v>14</v>
      </c>
      <c r="I3" s="29">
        <v>5.6150000000000002</v>
      </c>
      <c r="J3">
        <v>4.5949999999999998</v>
      </c>
      <c r="K3">
        <v>6.6360000000000001</v>
      </c>
      <c r="L3" s="26">
        <v>0</v>
      </c>
    </row>
    <row r="4" spans="1:21" x14ac:dyDescent="0.25">
      <c r="A4" t="s">
        <v>40</v>
      </c>
      <c r="B4">
        <v>6</v>
      </c>
      <c r="C4" s="13">
        <v>5.9991250000000003</v>
      </c>
      <c r="D4" s="20">
        <v>0.22254699999999999</v>
      </c>
      <c r="E4" s="20">
        <v>5.5762130000000001</v>
      </c>
      <c r="F4" s="20">
        <v>6.4519209999999996</v>
      </c>
      <c r="G4" s="23">
        <v>283</v>
      </c>
      <c r="I4" s="42"/>
      <c r="J4" s="42"/>
      <c r="K4" s="42"/>
      <c r="L4" s="42"/>
    </row>
    <row r="5" spans="1:21" x14ac:dyDescent="0.25">
      <c r="A5" s="6" t="s">
        <v>39</v>
      </c>
      <c r="B5" s="16">
        <v>4</v>
      </c>
      <c r="C5" s="13">
        <v>5.467911</v>
      </c>
      <c r="D5" s="20">
        <v>0.50621899999999997</v>
      </c>
      <c r="E5" s="20">
        <v>4.5458040000000004</v>
      </c>
      <c r="F5" s="20">
        <v>6.564203</v>
      </c>
      <c r="G5" s="23">
        <v>40</v>
      </c>
    </row>
    <row r="6" spans="1:21" x14ac:dyDescent="0.25">
      <c r="A6" s="6" t="s">
        <v>37</v>
      </c>
      <c r="B6" s="17">
        <v>48</v>
      </c>
      <c r="C6" s="13">
        <v>4.5029729999999999</v>
      </c>
      <c r="D6" s="20">
        <v>0.18870200000000001</v>
      </c>
      <c r="E6" s="20">
        <v>4.1461819999999996</v>
      </c>
      <c r="F6" s="20">
        <v>4.8889019999999999</v>
      </c>
      <c r="G6" s="23">
        <v>143</v>
      </c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K9" sqref="K9"/>
    </sheetView>
  </sheetViews>
  <sheetFormatPr defaultRowHeight="15" x14ac:dyDescent="0.25"/>
  <sheetData>
    <row r="1" spans="1:2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1" x14ac:dyDescent="0.25">
      <c r="A3" s="18" t="s">
        <v>41</v>
      </c>
      <c r="B3" s="17">
        <v>41</v>
      </c>
      <c r="C3" s="13">
        <v>7.2676150000000002</v>
      </c>
      <c r="D3" s="20">
        <v>0.58603700000000003</v>
      </c>
      <c r="E3" s="20">
        <v>6.1867460000000003</v>
      </c>
      <c r="F3" s="20">
        <v>8.5201689999999992</v>
      </c>
      <c r="G3" s="23">
        <v>29</v>
      </c>
      <c r="H3" s="9"/>
      <c r="I3" s="29">
        <v>6.2539999999999996</v>
      </c>
      <c r="J3">
        <v>5.5910000000000002</v>
      </c>
      <c r="K3">
        <v>6.9169999999999998</v>
      </c>
      <c r="L3" s="26">
        <v>0.125</v>
      </c>
    </row>
    <row r="4" spans="1:21" x14ac:dyDescent="0.25">
      <c r="A4" t="s">
        <v>40</v>
      </c>
      <c r="B4">
        <v>6</v>
      </c>
      <c r="C4" s="13">
        <v>5.9991250000000003</v>
      </c>
      <c r="D4" s="20">
        <v>0.22254699999999999</v>
      </c>
      <c r="E4" s="20">
        <v>5.5762130000000001</v>
      </c>
      <c r="F4" s="20">
        <v>6.4519209999999996</v>
      </c>
      <c r="G4" s="23">
        <v>283</v>
      </c>
      <c r="H4" s="9"/>
    </row>
    <row r="5" spans="1:21" x14ac:dyDescent="0.25">
      <c r="A5" s="6" t="s">
        <v>8</v>
      </c>
      <c r="B5" s="17">
        <v>53</v>
      </c>
      <c r="C5" s="13">
        <v>5.9430630000000004</v>
      </c>
      <c r="D5" s="20">
        <v>0.45390599999999998</v>
      </c>
      <c r="E5" s="20">
        <v>5.1035029999999999</v>
      </c>
      <c r="F5" s="20">
        <v>6.9106769999999997</v>
      </c>
      <c r="G5" s="23">
        <v>43</v>
      </c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3" sqref="H3"/>
    </sheetView>
  </sheetViews>
  <sheetFormatPr defaultRowHeight="15" x14ac:dyDescent="0.25"/>
  <cols>
    <col min="2" max="2" width="16.85546875" customWidth="1"/>
    <col min="3" max="3" width="27.28515625" customWidth="1"/>
    <col min="4" max="4" width="30.42578125" customWidth="1"/>
    <col min="5" max="5" width="26" customWidth="1"/>
    <col min="6" max="6" width="33.85546875" customWidth="1"/>
    <col min="7" max="7" width="30.42578125" customWidth="1"/>
    <col min="8" max="8" width="36.28515625" customWidth="1"/>
  </cols>
  <sheetData>
    <row r="1" spans="1:8" ht="15" customHeight="1" x14ac:dyDescent="0.25">
      <c r="A1" s="70" t="s">
        <v>68</v>
      </c>
      <c r="B1" s="70"/>
      <c r="C1" s="70"/>
      <c r="D1" s="70"/>
      <c r="E1" s="70"/>
      <c r="F1" s="70"/>
      <c r="G1" s="70"/>
      <c r="H1" s="70"/>
    </row>
    <row r="2" spans="1:8" x14ac:dyDescent="0.25">
      <c r="A2" s="8" t="s">
        <v>81</v>
      </c>
      <c r="B2" s="8" t="s">
        <v>76</v>
      </c>
      <c r="C2" s="8" t="s">
        <v>77</v>
      </c>
      <c r="D2" s="8" t="s">
        <v>74</v>
      </c>
      <c r="E2" s="8" t="s">
        <v>80</v>
      </c>
      <c r="F2" s="8" t="s">
        <v>75</v>
      </c>
      <c r="G2" s="8" t="s">
        <v>73</v>
      </c>
      <c r="H2" s="8" t="s">
        <v>79</v>
      </c>
    </row>
    <row r="3" spans="1:8" x14ac:dyDescent="0.25">
      <c r="A3" s="65" t="s">
        <v>56</v>
      </c>
      <c r="B3" s="24">
        <v>2763885</v>
      </c>
      <c r="C3" s="27">
        <v>3051217</v>
      </c>
      <c r="D3" s="66">
        <f>C3/B3-1</f>
        <v>0.10395946285753577</v>
      </c>
      <c r="E3" s="67">
        <v>580749</v>
      </c>
      <c r="F3" s="67">
        <f>E3*(1+D3)</f>
        <v>641123.35409505107</v>
      </c>
      <c r="G3" s="68">
        <v>0.74646699999999999</v>
      </c>
      <c r="H3" s="64">
        <f>F3*G3</f>
        <v>478577.4267612705</v>
      </c>
    </row>
    <row r="4" spans="1:8" x14ac:dyDescent="0.25">
      <c r="C4" s="13"/>
      <c r="D4" s="13"/>
      <c r="E4" s="20"/>
      <c r="F4" s="20"/>
      <c r="G4" s="63"/>
    </row>
    <row r="5" spans="1:8" x14ac:dyDescent="0.25">
      <c r="A5" s="6" t="s">
        <v>78</v>
      </c>
      <c r="B5" s="17"/>
      <c r="C5" s="13"/>
      <c r="D5" s="13"/>
      <c r="E5" s="20"/>
      <c r="F5" s="20"/>
      <c r="G5" s="20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G1"/>
    </sheetView>
  </sheetViews>
  <sheetFormatPr defaultRowHeight="15" x14ac:dyDescent="0.25"/>
  <cols>
    <col min="1" max="1" width="14.140625" customWidth="1"/>
    <col min="8" max="8" width="3.140625" customWidth="1"/>
    <col min="13" max="13" width="3.42578125" customWidth="1"/>
  </cols>
  <sheetData>
    <row r="1" spans="1:21" ht="15" customHeight="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1" x14ac:dyDescent="0.25">
      <c r="A3" s="6" t="s">
        <v>23</v>
      </c>
      <c r="B3" s="16">
        <v>25</v>
      </c>
      <c r="C3" s="13">
        <v>7.7715339999999999</v>
      </c>
      <c r="D3" s="20">
        <v>0.46149000000000001</v>
      </c>
      <c r="E3" s="20">
        <v>6.9035120000000001</v>
      </c>
      <c r="F3" s="20">
        <v>8.7384529999999998</v>
      </c>
      <c r="G3" s="23">
        <v>54</v>
      </c>
      <c r="I3" s="29">
        <v>6.8959999999999999</v>
      </c>
      <c r="J3">
        <v>6.1319999999999997</v>
      </c>
      <c r="K3">
        <v>7.6589999999999998</v>
      </c>
      <c r="L3" s="26">
        <v>3.0000000000000001E-3</v>
      </c>
    </row>
    <row r="4" spans="1:21" x14ac:dyDescent="0.25">
      <c r="A4" s="6" t="s">
        <v>24</v>
      </c>
      <c r="B4" s="16">
        <v>44</v>
      </c>
      <c r="C4" s="13">
        <v>7.5199870000000004</v>
      </c>
      <c r="D4" s="20">
        <v>0.56779199999999996</v>
      </c>
      <c r="E4" s="20">
        <v>6.467676</v>
      </c>
      <c r="F4" s="20">
        <v>8.7275360000000006</v>
      </c>
      <c r="G4" s="23">
        <v>8</v>
      </c>
    </row>
    <row r="5" spans="1:21" x14ac:dyDescent="0.25">
      <c r="A5" s="6" t="s">
        <v>25</v>
      </c>
      <c r="B5" s="16">
        <v>9</v>
      </c>
      <c r="C5" s="13">
        <v>7.4494879999999997</v>
      </c>
      <c r="D5" s="20">
        <v>0.52787300000000004</v>
      </c>
      <c r="E5" s="20">
        <v>6.4670889999999996</v>
      </c>
      <c r="F5" s="20">
        <v>8.5674519999999994</v>
      </c>
      <c r="G5" s="23">
        <v>29</v>
      </c>
    </row>
    <row r="6" spans="1:21" x14ac:dyDescent="0.25">
      <c r="A6" s="7" t="s">
        <v>28</v>
      </c>
      <c r="B6" s="17">
        <v>10</v>
      </c>
      <c r="C6" s="13">
        <v>7.1200140000000003</v>
      </c>
      <c r="D6" s="20">
        <v>0.57092900000000002</v>
      </c>
      <c r="E6" s="20">
        <v>6.0667059999999999</v>
      </c>
      <c r="F6" s="20">
        <v>8.3399610000000006</v>
      </c>
      <c r="G6" s="23">
        <v>7</v>
      </c>
      <c r="R6" s="9"/>
      <c r="S6" s="9"/>
      <c r="T6" s="9"/>
      <c r="U6" s="9"/>
    </row>
    <row r="7" spans="1:21" x14ac:dyDescent="0.25">
      <c r="A7" s="7" t="s">
        <v>27</v>
      </c>
      <c r="B7" s="17">
        <v>24</v>
      </c>
      <c r="C7" s="13">
        <v>6.0959000000000003</v>
      </c>
      <c r="D7" s="20">
        <v>0.48257</v>
      </c>
      <c r="E7" s="20">
        <v>5.2054980000000004</v>
      </c>
      <c r="F7" s="20">
        <v>7.127154</v>
      </c>
      <c r="G7" s="23">
        <v>41</v>
      </c>
      <c r="R7" s="9"/>
      <c r="S7" s="13"/>
      <c r="T7" s="13"/>
      <c r="U7" s="9"/>
    </row>
    <row r="8" spans="1:21" x14ac:dyDescent="0.25">
      <c r="A8" s="7" t="s">
        <v>26</v>
      </c>
      <c r="B8" s="17">
        <v>34</v>
      </c>
      <c r="C8" s="13">
        <v>5.591431</v>
      </c>
      <c r="D8" s="20">
        <v>0.422821</v>
      </c>
      <c r="E8" s="20">
        <v>4.8090279999999996</v>
      </c>
      <c r="F8" s="20">
        <v>6.4924439999999999</v>
      </c>
      <c r="G8" s="23">
        <v>57</v>
      </c>
      <c r="R8" s="9"/>
      <c r="S8" s="14"/>
      <c r="T8" s="14"/>
      <c r="U8" s="9"/>
    </row>
    <row r="9" spans="1:21" x14ac:dyDescent="0.25">
      <c r="R9" s="9"/>
      <c r="S9" s="15"/>
      <c r="T9" s="15"/>
      <c r="U9" s="9"/>
    </row>
    <row r="10" spans="1:21" x14ac:dyDescent="0.25">
      <c r="R10" s="9"/>
      <c r="S10" s="15"/>
      <c r="T10" s="15"/>
      <c r="U10" s="9"/>
    </row>
    <row r="11" spans="1:21" x14ac:dyDescent="0.25">
      <c r="R11" s="9"/>
      <c r="S11" s="11"/>
      <c r="T11" s="11"/>
      <c r="U11" s="9"/>
    </row>
    <row r="12" spans="1:21" x14ac:dyDescent="0.25">
      <c r="R12" s="9"/>
      <c r="S12" s="9"/>
      <c r="T12" s="9"/>
      <c r="U12" s="9"/>
    </row>
    <row r="13" spans="1:21" x14ac:dyDescent="0.25">
      <c r="R13" s="9"/>
      <c r="S13" s="9"/>
      <c r="T13" s="9"/>
      <c r="U13" s="9"/>
    </row>
    <row r="14" spans="1:21" x14ac:dyDescent="0.25">
      <c r="A14" s="7"/>
    </row>
    <row r="15" spans="1:21" x14ac:dyDescent="0.25">
      <c r="A15" s="7"/>
      <c r="B15" s="17"/>
      <c r="C15" s="13"/>
      <c r="D15" s="14"/>
      <c r="E15" s="15"/>
      <c r="F15" s="15"/>
      <c r="G15" s="11"/>
    </row>
    <row r="16" spans="1:21" x14ac:dyDescent="0.25">
      <c r="A16" s="7"/>
    </row>
    <row r="17" spans="1:1" x14ac:dyDescent="0.25">
      <c r="A17" s="7"/>
    </row>
  </sheetData>
  <mergeCells count="3">
    <mergeCell ref="A1:G1"/>
    <mergeCell ref="I1:L1"/>
    <mergeCell ref="N1:U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sqref="A1:G1"/>
    </sheetView>
  </sheetViews>
  <sheetFormatPr defaultRowHeight="15" x14ac:dyDescent="0.25"/>
  <cols>
    <col min="1" max="1" width="14.28515625" customWidth="1"/>
    <col min="8" max="8" width="3.7109375" customWidth="1"/>
    <col min="13" max="13" width="3.5703125" customWidth="1"/>
  </cols>
  <sheetData>
    <row r="1" spans="1:21" ht="15" customHeight="1" x14ac:dyDescent="0.25">
      <c r="A1" s="70" t="s">
        <v>68</v>
      </c>
      <c r="B1" s="70"/>
      <c r="C1" s="70"/>
      <c r="D1" s="70"/>
      <c r="E1" s="70"/>
      <c r="F1" s="70"/>
      <c r="G1" s="70"/>
      <c r="H1" s="27"/>
      <c r="I1" s="71" t="s">
        <v>71</v>
      </c>
      <c r="J1" s="71"/>
      <c r="K1" s="71"/>
      <c r="L1" s="71"/>
      <c r="M1" s="33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  <c r="M2" s="27"/>
      <c r="N2" s="38"/>
      <c r="O2" s="40"/>
      <c r="P2" s="40"/>
      <c r="Q2" s="37"/>
      <c r="R2" s="27"/>
    </row>
    <row r="3" spans="1:21" x14ac:dyDescent="0.25">
      <c r="A3" s="21" t="s">
        <v>29</v>
      </c>
      <c r="B3" s="22">
        <v>51</v>
      </c>
      <c r="C3" s="13">
        <v>5.6979920000000002</v>
      </c>
      <c r="D3" s="20">
        <v>0.44597799999999999</v>
      </c>
      <c r="E3" s="20">
        <v>4.8746850000000004</v>
      </c>
      <c r="F3" s="20">
        <v>6.6506280000000002</v>
      </c>
      <c r="G3" s="23">
        <v>51</v>
      </c>
      <c r="H3" s="27"/>
      <c r="I3" s="36">
        <v>5.2290000000000001</v>
      </c>
      <c r="J3" s="34">
        <v>4.7969999999999997</v>
      </c>
      <c r="K3" s="34">
        <v>5.66</v>
      </c>
      <c r="L3" s="34">
        <v>0.27800000000000002</v>
      </c>
      <c r="M3" s="34"/>
      <c r="N3" s="37"/>
      <c r="O3" s="37"/>
      <c r="P3" s="37"/>
      <c r="Q3" s="37"/>
      <c r="R3" s="27"/>
    </row>
    <row r="4" spans="1:21" x14ac:dyDescent="0.25">
      <c r="A4" s="21" t="s">
        <v>30</v>
      </c>
      <c r="B4" s="24">
        <v>37</v>
      </c>
      <c r="C4" s="13">
        <v>5.4676770000000001</v>
      </c>
      <c r="D4" s="20">
        <v>0.43096099999999998</v>
      </c>
      <c r="E4" s="20">
        <v>4.6726380000000001</v>
      </c>
      <c r="F4" s="20">
        <v>6.3889240000000003</v>
      </c>
      <c r="G4" s="23">
        <v>57</v>
      </c>
      <c r="H4" s="27"/>
      <c r="I4" s="27"/>
      <c r="J4" s="27"/>
      <c r="K4" s="27"/>
      <c r="L4" s="27"/>
      <c r="M4" s="27"/>
      <c r="N4" s="38"/>
      <c r="O4" s="38"/>
      <c r="P4" s="38"/>
      <c r="Q4" s="38"/>
      <c r="R4" s="27"/>
    </row>
    <row r="5" spans="1:21" x14ac:dyDescent="0.25">
      <c r="A5" s="21" t="s">
        <v>32</v>
      </c>
      <c r="B5" s="22">
        <v>13</v>
      </c>
      <c r="C5" s="13">
        <v>5.2304930000000001</v>
      </c>
      <c r="D5" s="20">
        <v>0.42046099999999997</v>
      </c>
      <c r="E5" s="20">
        <v>4.4560880000000003</v>
      </c>
      <c r="F5" s="20">
        <v>6.1308429999999996</v>
      </c>
      <c r="G5" s="23">
        <v>63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1" x14ac:dyDescent="0.25">
      <c r="A6" s="21" t="s">
        <v>31</v>
      </c>
      <c r="B6" s="24">
        <v>45</v>
      </c>
      <c r="C6" s="13">
        <v>4.5277620000000001</v>
      </c>
      <c r="D6" s="20">
        <v>0.43700499999999998</v>
      </c>
      <c r="E6" s="20">
        <v>3.7352850000000002</v>
      </c>
      <c r="F6" s="20">
        <v>5.4788030000000001</v>
      </c>
      <c r="G6" s="23">
        <v>24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0"/>
      <c r="S6" s="13"/>
      <c r="T6" s="9"/>
    </row>
    <row r="7" spans="1:21" x14ac:dyDescent="0.25">
      <c r="R7" s="14"/>
      <c r="S7" s="14"/>
      <c r="T7" s="9"/>
    </row>
    <row r="8" spans="1:21" x14ac:dyDescent="0.25">
      <c r="A8" s="7"/>
      <c r="B8" s="17"/>
      <c r="C8" s="13"/>
      <c r="D8" s="14"/>
      <c r="E8" s="15"/>
      <c r="F8" s="15"/>
      <c r="G8" s="11"/>
      <c r="R8" s="15"/>
      <c r="S8" s="15"/>
      <c r="T8" s="9"/>
    </row>
    <row r="9" spans="1:21" x14ac:dyDescent="0.25">
      <c r="A9" s="7"/>
      <c r="B9" s="17"/>
      <c r="C9" s="13"/>
      <c r="D9" s="14"/>
      <c r="E9" s="15"/>
      <c r="F9" s="15"/>
      <c r="G9" s="11"/>
      <c r="R9" s="15"/>
      <c r="S9" s="15"/>
      <c r="T9" s="9"/>
    </row>
    <row r="10" spans="1:21" x14ac:dyDescent="0.25">
      <c r="A10" s="7"/>
      <c r="B10" s="17"/>
      <c r="C10" s="13"/>
      <c r="D10" s="14"/>
      <c r="E10" s="15"/>
      <c r="F10" s="15"/>
      <c r="G10" s="11"/>
      <c r="R10" s="11"/>
      <c r="S10" s="11"/>
      <c r="T10" s="9"/>
    </row>
    <row r="11" spans="1:21" x14ac:dyDescent="0.25">
      <c r="A11" s="7"/>
      <c r="B11" s="17"/>
      <c r="C11" s="13"/>
      <c r="D11" s="14"/>
      <c r="E11" s="15"/>
      <c r="F11" s="15"/>
      <c r="G11" s="11"/>
      <c r="R11" s="9"/>
      <c r="S11" s="9"/>
      <c r="T11" s="9"/>
    </row>
    <row r="12" spans="1:21" x14ac:dyDescent="0.25">
      <c r="A12" s="7"/>
      <c r="B12" s="17"/>
      <c r="C12" s="13"/>
      <c r="D12" s="14"/>
      <c r="E12" s="15"/>
      <c r="F12" s="15"/>
      <c r="G12" s="11"/>
    </row>
    <row r="13" spans="1:21" x14ac:dyDescent="0.25">
      <c r="A13" s="7"/>
      <c r="B13" s="16"/>
      <c r="C13" s="13"/>
      <c r="D13" s="14"/>
      <c r="E13" s="15"/>
      <c r="F13" s="15"/>
      <c r="G13" s="11"/>
    </row>
  </sheetData>
  <mergeCells count="3">
    <mergeCell ref="A1:G1"/>
    <mergeCell ref="I1:L1"/>
    <mergeCell ref="N1:U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sqref="A1:G1"/>
    </sheetView>
  </sheetViews>
  <sheetFormatPr defaultRowHeight="15" x14ac:dyDescent="0.25"/>
  <cols>
    <col min="1" max="1" width="10.7109375" customWidth="1"/>
    <col min="8" max="8" width="4.28515625" customWidth="1"/>
    <col min="13" max="13" width="3.42578125" customWidth="1"/>
  </cols>
  <sheetData>
    <row r="1" spans="1:21" ht="15" customHeight="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1" x14ac:dyDescent="0.25">
      <c r="A3" s="6" t="s">
        <v>33</v>
      </c>
      <c r="B3" s="22">
        <v>12</v>
      </c>
      <c r="C3" s="13">
        <v>5.4993689999999997</v>
      </c>
      <c r="D3" s="20">
        <v>0.230989</v>
      </c>
      <c r="E3" s="20">
        <v>5.0624750000000001</v>
      </c>
      <c r="F3" s="20">
        <v>5.9715949999999998</v>
      </c>
      <c r="G3" s="23">
        <v>111</v>
      </c>
      <c r="I3" s="29">
        <v>4.6050000000000004</v>
      </c>
      <c r="J3">
        <v>3.6219999999999999</v>
      </c>
      <c r="K3">
        <v>5.5869999999999997</v>
      </c>
      <c r="L3" s="26">
        <v>0</v>
      </c>
    </row>
    <row r="4" spans="1:21" x14ac:dyDescent="0.25">
      <c r="A4" s="7" t="s">
        <v>36</v>
      </c>
      <c r="B4" s="24">
        <v>22</v>
      </c>
      <c r="C4" s="13">
        <v>5.2237530000000003</v>
      </c>
      <c r="D4" s="20">
        <v>0.42044199999999998</v>
      </c>
      <c r="E4" s="20">
        <v>4.4494579999999999</v>
      </c>
      <c r="F4" s="20">
        <v>6.1241539999999999</v>
      </c>
      <c r="G4" s="23">
        <v>31</v>
      </c>
      <c r="I4" s="42"/>
      <c r="J4" s="42"/>
      <c r="K4" s="42"/>
      <c r="L4" s="42"/>
    </row>
    <row r="5" spans="1:21" x14ac:dyDescent="0.25">
      <c r="A5" s="6" t="s">
        <v>34</v>
      </c>
      <c r="B5" s="22">
        <v>1</v>
      </c>
      <c r="C5" s="13">
        <v>4.283042</v>
      </c>
      <c r="D5" s="20">
        <v>0.31260199999999999</v>
      </c>
      <c r="E5" s="20">
        <v>3.7037239999999998</v>
      </c>
      <c r="F5" s="20">
        <v>4.9483180000000004</v>
      </c>
      <c r="G5" s="23">
        <v>26</v>
      </c>
      <c r="I5" s="42"/>
      <c r="J5" s="42"/>
      <c r="K5" s="42"/>
      <c r="L5" s="42"/>
    </row>
    <row r="6" spans="1:21" x14ac:dyDescent="0.25">
      <c r="A6" s="7" t="s">
        <v>35</v>
      </c>
      <c r="B6" s="24">
        <v>28</v>
      </c>
      <c r="C6" s="13">
        <v>3.3964530000000002</v>
      </c>
      <c r="D6" s="20">
        <v>0.33526299999999998</v>
      </c>
      <c r="E6" s="20">
        <v>2.79033</v>
      </c>
      <c r="F6" s="20">
        <v>4.128647</v>
      </c>
      <c r="G6" s="23">
        <v>14</v>
      </c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T22" sqref="T22"/>
    </sheetView>
  </sheetViews>
  <sheetFormatPr defaultRowHeight="15" x14ac:dyDescent="0.25"/>
  <cols>
    <col min="1" max="1" width="12.140625" customWidth="1"/>
    <col min="8" max="8" width="3.85546875" customWidth="1"/>
    <col min="13" max="13" width="3.42578125" customWidth="1"/>
  </cols>
  <sheetData>
    <row r="1" spans="1:22" ht="15" customHeight="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2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2" x14ac:dyDescent="0.25">
      <c r="A3" s="6" t="s">
        <v>38</v>
      </c>
      <c r="B3" s="17">
        <v>35</v>
      </c>
      <c r="C3" s="13">
        <v>6.6965320000000004</v>
      </c>
      <c r="D3" s="20">
        <v>0.53550799999999998</v>
      </c>
      <c r="E3" s="20">
        <v>5.7087120000000002</v>
      </c>
      <c r="F3" s="20">
        <v>7.8410679999999999</v>
      </c>
      <c r="G3" s="23">
        <v>14</v>
      </c>
      <c r="I3" s="29">
        <v>5.4859999999999998</v>
      </c>
      <c r="J3">
        <v>4.1619999999999999</v>
      </c>
      <c r="K3">
        <v>6.8090000000000002</v>
      </c>
      <c r="L3" s="26">
        <v>0</v>
      </c>
    </row>
    <row r="4" spans="1:22" x14ac:dyDescent="0.25">
      <c r="A4" s="6" t="s">
        <v>39</v>
      </c>
      <c r="B4" s="16">
        <v>4</v>
      </c>
      <c r="C4" s="13">
        <v>5.467911</v>
      </c>
      <c r="D4" s="20">
        <v>0.50621899999999997</v>
      </c>
      <c r="E4" s="20">
        <v>4.5458040000000004</v>
      </c>
      <c r="F4" s="20">
        <v>6.564203</v>
      </c>
      <c r="G4" s="23">
        <v>40</v>
      </c>
      <c r="I4" s="42"/>
      <c r="J4" s="42"/>
      <c r="K4" s="42"/>
      <c r="L4" s="42"/>
    </row>
    <row r="5" spans="1:22" x14ac:dyDescent="0.25">
      <c r="A5" s="6" t="s">
        <v>37</v>
      </c>
      <c r="B5" s="17">
        <v>48</v>
      </c>
      <c r="C5" s="13">
        <v>4.5029729999999999</v>
      </c>
      <c r="D5" s="20">
        <v>0.18870200000000001</v>
      </c>
      <c r="E5" s="20">
        <v>4.1461819999999996</v>
      </c>
      <c r="F5" s="20">
        <v>4.8889019999999999</v>
      </c>
      <c r="G5" s="23">
        <v>143</v>
      </c>
    </row>
    <row r="7" spans="1:22" x14ac:dyDescent="0.25">
      <c r="A7" s="6"/>
      <c r="B7" s="16"/>
      <c r="C7" s="13"/>
      <c r="D7" s="14"/>
      <c r="E7" s="15"/>
      <c r="F7" s="15"/>
      <c r="G7" s="11"/>
    </row>
    <row r="8" spans="1:22" x14ac:dyDescent="0.25">
      <c r="A8" s="7"/>
      <c r="B8" s="17"/>
      <c r="C8" s="13"/>
      <c r="D8" s="14"/>
      <c r="E8" s="15"/>
      <c r="F8" s="15"/>
      <c r="G8" s="11"/>
    </row>
    <row r="9" spans="1:22" x14ac:dyDescent="0.25">
      <c r="A9" s="7"/>
      <c r="B9" s="17"/>
      <c r="C9" s="13"/>
      <c r="D9" s="14"/>
      <c r="E9" s="15"/>
      <c r="F9" s="15"/>
      <c r="G9" s="11"/>
    </row>
    <row r="10" spans="1:22" x14ac:dyDescent="0.25">
      <c r="A10" s="7"/>
      <c r="B10" s="17"/>
      <c r="C10" s="13"/>
      <c r="D10" s="14"/>
      <c r="E10" s="15"/>
      <c r="F10" s="15"/>
      <c r="G10" s="11"/>
      <c r="R10" s="9"/>
      <c r="S10" s="9"/>
      <c r="T10" s="9"/>
      <c r="U10" s="9"/>
      <c r="V10" s="9"/>
    </row>
    <row r="11" spans="1:22" x14ac:dyDescent="0.25">
      <c r="A11" s="7"/>
      <c r="B11" s="17"/>
      <c r="C11" s="13"/>
      <c r="D11" s="14"/>
      <c r="E11" s="15"/>
      <c r="F11" s="15"/>
      <c r="G11" s="11"/>
      <c r="R11" s="9"/>
      <c r="S11" s="13"/>
      <c r="T11" s="13"/>
      <c r="U11" s="9"/>
      <c r="V11" s="9"/>
    </row>
    <row r="12" spans="1:22" x14ac:dyDescent="0.25">
      <c r="A12" s="7"/>
      <c r="B12" s="17"/>
      <c r="C12" s="13"/>
      <c r="D12" s="14"/>
      <c r="E12" s="15"/>
      <c r="F12" s="15"/>
      <c r="G12" s="11"/>
      <c r="R12" s="9"/>
      <c r="S12" s="14"/>
      <c r="T12" s="14"/>
      <c r="U12" s="9"/>
      <c r="V12" s="9"/>
    </row>
    <row r="13" spans="1:22" x14ac:dyDescent="0.25">
      <c r="A13" s="7"/>
      <c r="B13" s="16"/>
      <c r="C13" s="13"/>
      <c r="D13" s="14"/>
      <c r="E13" s="15"/>
      <c r="F13" s="15"/>
      <c r="G13" s="11"/>
      <c r="R13" s="9"/>
      <c r="S13" s="15"/>
      <c r="T13" s="15"/>
      <c r="U13" s="9"/>
      <c r="V13" s="9"/>
    </row>
    <row r="14" spans="1:22" x14ac:dyDescent="0.25">
      <c r="R14" s="9"/>
      <c r="S14" s="15"/>
      <c r="T14" s="15"/>
      <c r="U14" s="9"/>
      <c r="V14" s="9"/>
    </row>
    <row r="15" spans="1:22" x14ac:dyDescent="0.25">
      <c r="R15" s="9"/>
      <c r="S15" s="11"/>
      <c r="T15" s="11"/>
      <c r="U15" s="9"/>
      <c r="V15" s="9"/>
    </row>
    <row r="16" spans="1:22" x14ac:dyDescent="0.25">
      <c r="R16" s="9"/>
      <c r="S16" s="9"/>
      <c r="T16" s="9"/>
      <c r="U16" s="9"/>
      <c r="V16" s="9"/>
    </row>
    <row r="17" spans="18:22" x14ac:dyDescent="0.25">
      <c r="R17" s="9"/>
      <c r="S17" s="9"/>
      <c r="T17" s="9"/>
      <c r="U17" s="9"/>
      <c r="V17" s="9"/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S17" sqref="S17"/>
    </sheetView>
  </sheetViews>
  <sheetFormatPr defaultRowHeight="15" x14ac:dyDescent="0.25"/>
  <cols>
    <col min="1" max="1" width="12" customWidth="1"/>
    <col min="8" max="8" width="3.42578125" customWidth="1"/>
    <col min="13" max="13" width="3.42578125" customWidth="1"/>
  </cols>
  <sheetData>
    <row r="1" spans="1:21" ht="15" customHeight="1" x14ac:dyDescent="0.25">
      <c r="A1" s="70" t="s">
        <v>68</v>
      </c>
      <c r="B1" s="70"/>
      <c r="C1" s="70"/>
      <c r="D1" s="70"/>
      <c r="E1" s="70"/>
      <c r="F1" s="70"/>
      <c r="G1" s="70"/>
      <c r="I1" s="71" t="s">
        <v>70</v>
      </c>
      <c r="J1" s="71"/>
      <c r="K1" s="71"/>
      <c r="L1" s="71"/>
      <c r="M1" s="1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4" t="s">
        <v>6</v>
      </c>
      <c r="J2" s="2" t="s">
        <v>0</v>
      </c>
      <c r="K2" s="2" t="s">
        <v>1</v>
      </c>
      <c r="L2" s="5" t="s">
        <v>3</v>
      </c>
    </row>
    <row r="3" spans="1:21" x14ac:dyDescent="0.25">
      <c r="A3" s="18" t="s">
        <v>41</v>
      </c>
      <c r="B3" s="17">
        <v>41</v>
      </c>
      <c r="C3" s="13">
        <v>7.2676150000000002</v>
      </c>
      <c r="D3" s="20">
        <v>0.58603700000000003</v>
      </c>
      <c r="E3" s="20">
        <v>6.1867460000000003</v>
      </c>
      <c r="F3" s="20">
        <v>8.5201689999999992</v>
      </c>
      <c r="G3" s="23">
        <v>29</v>
      </c>
      <c r="H3" s="9"/>
      <c r="I3" s="29">
        <v>6.5129999999999999</v>
      </c>
      <c r="J3">
        <v>5.2930000000000001</v>
      </c>
      <c r="K3">
        <v>7.734</v>
      </c>
      <c r="L3" s="26">
        <v>4.5999999999999999E-2</v>
      </c>
    </row>
    <row r="4" spans="1:21" x14ac:dyDescent="0.25">
      <c r="A4" t="s">
        <v>40</v>
      </c>
      <c r="B4">
        <v>6</v>
      </c>
      <c r="C4" s="13">
        <v>5.9991250000000003</v>
      </c>
      <c r="D4" s="20">
        <v>0.22254699999999999</v>
      </c>
      <c r="E4" s="20">
        <v>5.5762130000000001</v>
      </c>
      <c r="F4" s="20">
        <v>6.4519209999999996</v>
      </c>
      <c r="G4" s="23">
        <v>283</v>
      </c>
      <c r="H4" s="9"/>
    </row>
    <row r="5" spans="1:21" x14ac:dyDescent="0.25">
      <c r="H5" s="9"/>
    </row>
    <row r="6" spans="1:21" x14ac:dyDescent="0.25">
      <c r="A6" s="18"/>
      <c r="B6" s="16"/>
      <c r="C6" s="13"/>
      <c r="D6" s="14"/>
      <c r="E6" s="15"/>
      <c r="F6" s="15"/>
      <c r="G6" s="11"/>
      <c r="H6" s="9"/>
    </row>
    <row r="7" spans="1:21" x14ac:dyDescent="0.25">
      <c r="A7" s="18"/>
      <c r="B7" s="16"/>
      <c r="C7" s="13"/>
      <c r="D7" s="14"/>
      <c r="E7" s="15"/>
      <c r="F7" s="15"/>
      <c r="G7" s="11"/>
      <c r="H7" s="9"/>
      <c r="R7" s="9"/>
      <c r="S7" s="9"/>
      <c r="T7" s="9"/>
      <c r="U7" s="9"/>
    </row>
    <row r="8" spans="1:21" x14ac:dyDescent="0.25">
      <c r="A8" s="19"/>
      <c r="B8" s="17"/>
      <c r="C8" s="13"/>
      <c r="D8" s="14"/>
      <c r="E8" s="15"/>
      <c r="F8" s="15"/>
      <c r="G8" s="11"/>
      <c r="H8" s="9"/>
      <c r="R8" s="9"/>
      <c r="S8" s="13"/>
      <c r="T8" s="13"/>
      <c r="U8" s="9"/>
    </row>
    <row r="9" spans="1:21" x14ac:dyDescent="0.25">
      <c r="A9" s="7"/>
      <c r="B9" s="17"/>
      <c r="C9" s="13"/>
      <c r="D9" s="14"/>
      <c r="E9" s="15"/>
      <c r="F9" s="15"/>
      <c r="G9" s="11"/>
      <c r="R9" s="9"/>
      <c r="S9" s="14"/>
      <c r="T9" s="14"/>
      <c r="U9" s="9"/>
    </row>
    <row r="10" spans="1:21" x14ac:dyDescent="0.25">
      <c r="A10" s="7"/>
      <c r="B10" s="17"/>
      <c r="C10" s="13"/>
      <c r="D10" s="14"/>
      <c r="E10" s="15"/>
      <c r="F10" s="15"/>
      <c r="G10" s="11"/>
      <c r="R10" s="9"/>
      <c r="S10" s="15"/>
      <c r="T10" s="15"/>
      <c r="U10" s="9"/>
    </row>
    <row r="11" spans="1:21" x14ac:dyDescent="0.25">
      <c r="A11" s="7"/>
      <c r="B11" s="17"/>
      <c r="C11" s="13"/>
      <c r="D11" s="14"/>
      <c r="E11" s="15"/>
      <c r="F11" s="15"/>
      <c r="G11" s="11"/>
      <c r="R11" s="9"/>
      <c r="S11" s="15"/>
      <c r="T11" s="15"/>
      <c r="U11" s="9"/>
    </row>
    <row r="12" spans="1:21" x14ac:dyDescent="0.25">
      <c r="A12" s="7"/>
      <c r="B12" s="17"/>
      <c r="C12" s="13"/>
      <c r="D12" s="14"/>
      <c r="E12" s="15"/>
      <c r="F12" s="15"/>
      <c r="G12" s="11"/>
      <c r="R12" s="9"/>
      <c r="S12" s="11"/>
      <c r="T12" s="11"/>
      <c r="U12" s="9"/>
    </row>
    <row r="13" spans="1:21" x14ac:dyDescent="0.25">
      <c r="A13" s="7"/>
      <c r="B13" s="16"/>
      <c r="C13" s="13"/>
      <c r="D13" s="14"/>
      <c r="E13" s="15"/>
      <c r="F13" s="15"/>
      <c r="G13" s="11"/>
      <c r="R13" s="9"/>
      <c r="S13" s="9"/>
      <c r="T13" s="9"/>
      <c r="U13" s="9"/>
    </row>
    <row r="14" spans="1:21" x14ac:dyDescent="0.25">
      <c r="R14" s="9"/>
      <c r="S14" s="9"/>
      <c r="T14" s="9"/>
      <c r="U14" s="9"/>
    </row>
    <row r="15" spans="1:21" x14ac:dyDescent="0.25">
      <c r="R15" s="9"/>
      <c r="S15" s="9"/>
      <c r="T15" s="9"/>
      <c r="U15" s="9"/>
    </row>
  </sheetData>
  <mergeCells count="3">
    <mergeCell ref="A1:G1"/>
    <mergeCell ref="I1:L1"/>
    <mergeCell ref="N1:U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E27" sqref="E27"/>
    </sheetView>
  </sheetViews>
  <sheetFormatPr defaultRowHeight="15" x14ac:dyDescent="0.25"/>
  <cols>
    <col min="1" max="1" width="12.140625" customWidth="1"/>
  </cols>
  <sheetData>
    <row r="1" spans="1:17" x14ac:dyDescent="0.25">
      <c r="A1" s="70" t="s">
        <v>68</v>
      </c>
      <c r="B1" s="70"/>
      <c r="C1" s="70"/>
      <c r="D1" s="70"/>
      <c r="E1" s="70"/>
      <c r="F1" s="70"/>
      <c r="G1" s="70"/>
      <c r="I1" s="39"/>
      <c r="J1" s="39"/>
      <c r="K1" s="39"/>
      <c r="L1" s="39"/>
      <c r="M1" s="43"/>
      <c r="N1" s="39"/>
      <c r="O1" s="39"/>
      <c r="P1" s="39"/>
      <c r="Q1" s="39"/>
    </row>
    <row r="2" spans="1:17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29"/>
      <c r="J2" s="35"/>
      <c r="K2" s="35"/>
      <c r="L2" s="36"/>
      <c r="M2" s="42"/>
      <c r="N2" s="29"/>
      <c r="O2" s="35"/>
      <c r="P2" s="35"/>
      <c r="Q2" s="36"/>
    </row>
    <row r="3" spans="1:17" x14ac:dyDescent="0.25">
      <c r="A3" s="6" t="s">
        <v>8</v>
      </c>
      <c r="B3" s="17">
        <v>53</v>
      </c>
      <c r="C3" s="13">
        <v>5.9430630000000004</v>
      </c>
      <c r="D3" s="20">
        <v>0.45390599999999998</v>
      </c>
      <c r="E3" s="20">
        <v>5.1035029999999999</v>
      </c>
      <c r="F3" s="20">
        <v>6.9106769999999997</v>
      </c>
      <c r="G3" s="23">
        <v>43</v>
      </c>
      <c r="I3" s="25"/>
      <c r="J3" s="25"/>
      <c r="K3" s="25"/>
      <c r="L3" s="44"/>
      <c r="M3" s="41"/>
      <c r="N3" s="25"/>
      <c r="O3" s="25"/>
      <c r="P3" s="25"/>
      <c r="Q3" s="44"/>
    </row>
    <row r="4" spans="1:17" x14ac:dyDescent="0.25">
      <c r="A4" s="6"/>
      <c r="B4" s="17"/>
      <c r="C4" s="13"/>
      <c r="D4" s="14"/>
      <c r="E4" s="15"/>
      <c r="F4" s="15"/>
      <c r="G4" s="11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5">
      <c r="A5" s="6"/>
      <c r="B5" s="16"/>
      <c r="C5" s="13"/>
      <c r="D5" s="14"/>
      <c r="E5" s="15"/>
      <c r="F5" s="15"/>
      <c r="G5" s="11"/>
    </row>
    <row r="6" spans="1:17" x14ac:dyDescent="0.25">
      <c r="A6" s="6"/>
      <c r="B6" s="16"/>
      <c r="C6" s="13"/>
      <c r="D6" s="14"/>
      <c r="E6" s="15"/>
      <c r="F6" s="15"/>
      <c r="G6" s="11"/>
    </row>
    <row r="7" spans="1:17" x14ac:dyDescent="0.25">
      <c r="A7" s="6"/>
      <c r="B7" s="16"/>
      <c r="C7" s="13"/>
      <c r="D7" s="14"/>
      <c r="E7" s="15"/>
      <c r="F7" s="15"/>
      <c r="G7" s="11"/>
    </row>
    <row r="8" spans="1:17" x14ac:dyDescent="0.25">
      <c r="A8" s="7"/>
      <c r="B8" s="17"/>
      <c r="C8" s="13"/>
      <c r="D8" s="14"/>
      <c r="E8" s="15"/>
      <c r="F8" s="15"/>
      <c r="G8" s="11"/>
    </row>
    <row r="9" spans="1:17" x14ac:dyDescent="0.25">
      <c r="A9" s="7"/>
      <c r="B9" s="17"/>
      <c r="C9" s="13"/>
      <c r="D9" s="14"/>
      <c r="E9" s="15"/>
      <c r="F9" s="15"/>
      <c r="G9" s="11"/>
    </row>
    <row r="10" spans="1:17" x14ac:dyDescent="0.25">
      <c r="A10" s="7"/>
      <c r="B10" s="17"/>
      <c r="C10" s="13"/>
      <c r="D10" s="14"/>
      <c r="E10" s="15"/>
      <c r="F10" s="15"/>
      <c r="G10" s="11"/>
    </row>
    <row r="11" spans="1:17" x14ac:dyDescent="0.25">
      <c r="A11" s="7"/>
      <c r="B11" s="17"/>
      <c r="C11" s="13"/>
      <c r="D11" s="14"/>
      <c r="E11" s="15"/>
      <c r="F11" s="15"/>
      <c r="G11" s="11"/>
    </row>
    <row r="12" spans="1:17" x14ac:dyDescent="0.25">
      <c r="A12" s="7"/>
      <c r="B12" s="17"/>
      <c r="C12" s="13"/>
      <c r="D12" s="14"/>
      <c r="E12" s="15"/>
      <c r="F12" s="15"/>
      <c r="G12" s="11"/>
    </row>
    <row r="13" spans="1:17" x14ac:dyDescent="0.25">
      <c r="A13" s="7"/>
      <c r="B13" s="16"/>
      <c r="C13" s="13"/>
      <c r="D13" s="14"/>
      <c r="E13" s="15"/>
      <c r="F13" s="15"/>
      <c r="G13" s="11"/>
    </row>
    <row r="30" spans="7:7" x14ac:dyDescent="0.25">
      <c r="G30" s="27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G1"/>
    </sheetView>
  </sheetViews>
  <sheetFormatPr defaultRowHeight="15" x14ac:dyDescent="0.25"/>
  <cols>
    <col min="8" max="8" width="4.42578125" customWidth="1"/>
    <col min="13" max="13" width="3.5703125" customWidth="1"/>
  </cols>
  <sheetData>
    <row r="1" spans="1:21" x14ac:dyDescent="0.25">
      <c r="A1" s="70" t="s">
        <v>68</v>
      </c>
      <c r="B1" s="70"/>
      <c r="C1" s="70"/>
      <c r="D1" s="70"/>
      <c r="E1" s="70"/>
      <c r="F1" s="70"/>
      <c r="G1" s="70"/>
      <c r="H1" s="29"/>
      <c r="I1" s="71" t="s">
        <v>70</v>
      </c>
      <c r="J1" s="71"/>
      <c r="K1" s="71"/>
      <c r="L1" s="71"/>
      <c r="M1" s="29"/>
      <c r="N1" s="69" t="s">
        <v>72</v>
      </c>
      <c r="O1" s="69"/>
      <c r="P1" s="69"/>
      <c r="Q1" s="69"/>
      <c r="R1" s="69"/>
      <c r="S1" s="69"/>
      <c r="T1" s="69"/>
      <c r="U1" s="69"/>
    </row>
    <row r="2" spans="1:21" x14ac:dyDescent="0.25">
      <c r="A2" s="4" t="s">
        <v>5</v>
      </c>
      <c r="B2" s="4" t="s">
        <v>4</v>
      </c>
      <c r="C2" s="4" t="s">
        <v>6</v>
      </c>
      <c r="D2" s="4" t="s">
        <v>7</v>
      </c>
      <c r="E2" s="4" t="s">
        <v>0</v>
      </c>
      <c r="F2" s="4" t="s">
        <v>1</v>
      </c>
      <c r="G2" s="4" t="s">
        <v>2</v>
      </c>
      <c r="H2" s="29"/>
      <c r="I2" s="4" t="s">
        <v>6</v>
      </c>
      <c r="J2" s="4" t="s">
        <v>0</v>
      </c>
      <c r="K2" s="4" t="s">
        <v>1</v>
      </c>
      <c r="L2" s="4" t="s">
        <v>3</v>
      </c>
      <c r="M2" s="29"/>
    </row>
    <row r="3" spans="1:21" x14ac:dyDescent="0.25">
      <c r="A3" t="s">
        <v>44</v>
      </c>
      <c r="B3">
        <v>8</v>
      </c>
      <c r="C3" s="45">
        <v>7.9824929999999998</v>
      </c>
      <c r="D3">
        <v>0.48457499999999998</v>
      </c>
      <c r="E3">
        <v>7.0720159999999996</v>
      </c>
      <c r="F3">
        <v>8.998837</v>
      </c>
      <c r="G3">
        <v>40</v>
      </c>
      <c r="I3" s="29">
        <v>5.2560000000000002</v>
      </c>
      <c r="J3">
        <v>4.6040000000000001</v>
      </c>
      <c r="K3">
        <v>5.9080000000000004</v>
      </c>
      <c r="L3" s="26">
        <v>0</v>
      </c>
    </row>
    <row r="4" spans="1:21" x14ac:dyDescent="0.25">
      <c r="A4" t="s">
        <v>45</v>
      </c>
      <c r="B4">
        <v>11</v>
      </c>
      <c r="C4" s="45">
        <v>7.1708860000000003</v>
      </c>
      <c r="D4">
        <v>0.50907400000000003</v>
      </c>
      <c r="E4">
        <v>6.2237780000000003</v>
      </c>
      <c r="F4">
        <v>8.2494429999999994</v>
      </c>
      <c r="G4">
        <v>4</v>
      </c>
    </row>
    <row r="5" spans="1:21" x14ac:dyDescent="0.25">
      <c r="A5" t="s">
        <v>58</v>
      </c>
      <c r="B5">
        <v>56</v>
      </c>
      <c r="C5" s="45">
        <v>6.2270729999999999</v>
      </c>
      <c r="D5">
        <v>0.50243499999999996</v>
      </c>
      <c r="E5">
        <v>5.3012160000000002</v>
      </c>
      <c r="F5">
        <v>7.3021609999999999</v>
      </c>
      <c r="G5">
        <v>4</v>
      </c>
    </row>
    <row r="6" spans="1:21" x14ac:dyDescent="0.25">
      <c r="A6" t="s">
        <v>54</v>
      </c>
      <c r="B6">
        <v>46</v>
      </c>
      <c r="C6" s="45">
        <v>6.0329430000000004</v>
      </c>
      <c r="D6">
        <v>0.413464</v>
      </c>
      <c r="E6">
        <v>5.2626030000000004</v>
      </c>
      <c r="F6">
        <v>6.9078239999999997</v>
      </c>
      <c r="G6">
        <v>6</v>
      </c>
    </row>
    <row r="7" spans="1:21" x14ac:dyDescent="0.25">
      <c r="A7" t="s">
        <v>52</v>
      </c>
      <c r="B7">
        <v>32</v>
      </c>
      <c r="C7" s="45">
        <v>5.9622010000000003</v>
      </c>
      <c r="D7">
        <v>0.50048199999999998</v>
      </c>
      <c r="E7">
        <v>5.0428899999999999</v>
      </c>
      <c r="F7">
        <v>7.0366819999999999</v>
      </c>
      <c r="G7">
        <v>17</v>
      </c>
    </row>
    <row r="8" spans="1:21" x14ac:dyDescent="0.25">
      <c r="A8" t="s">
        <v>57</v>
      </c>
      <c r="B8">
        <v>54</v>
      </c>
      <c r="C8" s="45">
        <v>5.2942489999999998</v>
      </c>
      <c r="D8">
        <v>0.45655299999999999</v>
      </c>
      <c r="E8">
        <v>4.4578579999999999</v>
      </c>
      <c r="F8">
        <v>6.2772540000000001</v>
      </c>
      <c r="G8">
        <v>10</v>
      </c>
    </row>
    <row r="9" spans="1:21" x14ac:dyDescent="0.25">
      <c r="A9" t="s">
        <v>50</v>
      </c>
      <c r="B9">
        <v>29</v>
      </c>
      <c r="C9" s="45">
        <v>5.2912869999999996</v>
      </c>
      <c r="D9">
        <v>0.379525</v>
      </c>
      <c r="E9">
        <v>4.5866239999999996</v>
      </c>
      <c r="F9">
        <v>6.0972929999999996</v>
      </c>
      <c r="G9">
        <v>37</v>
      </c>
    </row>
    <row r="10" spans="1:21" x14ac:dyDescent="0.25">
      <c r="A10" t="s">
        <v>48</v>
      </c>
      <c r="B10">
        <v>20</v>
      </c>
      <c r="C10" s="45">
        <v>5.0184660000000001</v>
      </c>
      <c r="D10">
        <v>0.51648499999999997</v>
      </c>
      <c r="E10">
        <v>4.0869609999999996</v>
      </c>
      <c r="F10">
        <v>6.1486710000000002</v>
      </c>
      <c r="G10">
        <v>18</v>
      </c>
    </row>
    <row r="11" spans="1:21" x14ac:dyDescent="0.25">
      <c r="A11" t="s">
        <v>49</v>
      </c>
      <c r="B11">
        <v>21</v>
      </c>
      <c r="C11" s="45">
        <v>4.8773020000000002</v>
      </c>
      <c r="D11">
        <v>0.34010899999999999</v>
      </c>
      <c r="E11">
        <v>4.2448350000000001</v>
      </c>
      <c r="F11">
        <v>5.5984949999999998</v>
      </c>
      <c r="G11">
        <v>24</v>
      </c>
    </row>
    <row r="12" spans="1:21" x14ac:dyDescent="0.25">
      <c r="A12" t="s">
        <v>47</v>
      </c>
      <c r="B12">
        <v>19</v>
      </c>
      <c r="C12" s="45">
        <v>4.8606769999999999</v>
      </c>
      <c r="D12">
        <v>0.45764700000000003</v>
      </c>
      <c r="E12">
        <v>4.028702</v>
      </c>
      <c r="F12">
        <v>5.8539849999999998</v>
      </c>
      <c r="G12">
        <v>19</v>
      </c>
    </row>
    <row r="13" spans="1:21" x14ac:dyDescent="0.25">
      <c r="A13" t="s">
        <v>53</v>
      </c>
      <c r="B13">
        <v>40</v>
      </c>
      <c r="C13" s="45">
        <v>4.7782369999999998</v>
      </c>
      <c r="D13">
        <v>0.39791500000000002</v>
      </c>
      <c r="E13">
        <v>4.0475750000000001</v>
      </c>
      <c r="F13">
        <v>5.6330530000000003</v>
      </c>
      <c r="G13">
        <v>22</v>
      </c>
    </row>
    <row r="14" spans="1:21" x14ac:dyDescent="0.25">
      <c r="A14" t="s">
        <v>51</v>
      </c>
      <c r="B14">
        <v>31</v>
      </c>
      <c r="C14" s="45">
        <v>4.664396</v>
      </c>
      <c r="D14">
        <v>0.38157099999999999</v>
      </c>
      <c r="E14">
        <v>3.9628510000000001</v>
      </c>
      <c r="F14">
        <v>5.4830449999999997</v>
      </c>
      <c r="G14">
        <v>11</v>
      </c>
    </row>
    <row r="15" spans="1:21" x14ac:dyDescent="0.25">
      <c r="A15" t="s">
        <v>43</v>
      </c>
      <c r="B15">
        <v>5</v>
      </c>
      <c r="C15" s="45">
        <v>4.5897769999999998</v>
      </c>
      <c r="D15">
        <v>0.40344799999999997</v>
      </c>
      <c r="E15">
        <v>3.8522419999999999</v>
      </c>
      <c r="F15">
        <v>5.4604990000000004</v>
      </c>
      <c r="G15">
        <v>16</v>
      </c>
    </row>
    <row r="16" spans="1:21" x14ac:dyDescent="0.25">
      <c r="A16" t="s">
        <v>55</v>
      </c>
      <c r="B16">
        <v>47</v>
      </c>
      <c r="C16" s="46">
        <v>3.5128300000000001</v>
      </c>
      <c r="D16">
        <v>0.34719899999999998</v>
      </c>
      <c r="E16">
        <v>2.8851390000000001</v>
      </c>
      <c r="F16">
        <v>4.2710749999999997</v>
      </c>
      <c r="G16">
        <v>25</v>
      </c>
    </row>
    <row r="17" spans="1:7" x14ac:dyDescent="0.25">
      <c r="A17" t="s">
        <v>56</v>
      </c>
      <c r="B17">
        <v>49</v>
      </c>
      <c r="C17" s="45">
        <v>3.0396709999999998</v>
      </c>
      <c r="D17">
        <v>0.29993500000000001</v>
      </c>
      <c r="E17">
        <v>2.4975719999999999</v>
      </c>
      <c r="F17">
        <v>3.6949749999999999</v>
      </c>
      <c r="G17">
        <v>13</v>
      </c>
    </row>
  </sheetData>
  <mergeCells count="3">
    <mergeCell ref="A1:G1"/>
    <mergeCell ref="I1:L1"/>
    <mergeCell ref="N1:U1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G1"/>
    </sheetView>
  </sheetViews>
  <sheetFormatPr defaultRowHeight="15" x14ac:dyDescent="0.25"/>
  <sheetData>
    <row r="1" spans="1:17" x14ac:dyDescent="0.25">
      <c r="A1" s="70" t="s">
        <v>68</v>
      </c>
      <c r="B1" s="70"/>
      <c r="C1" s="70"/>
      <c r="D1" s="70"/>
      <c r="E1" s="70"/>
      <c r="F1" s="70"/>
      <c r="G1" s="70"/>
      <c r="I1" s="39"/>
      <c r="J1" s="39"/>
      <c r="K1" s="39"/>
      <c r="L1" s="39"/>
      <c r="M1" s="43"/>
      <c r="N1" s="39"/>
      <c r="O1" s="39"/>
      <c r="P1" s="39"/>
      <c r="Q1" s="39"/>
    </row>
    <row r="2" spans="1:17" x14ac:dyDescent="0.25">
      <c r="A2" s="8" t="s">
        <v>5</v>
      </c>
      <c r="B2" s="8" t="s">
        <v>4</v>
      </c>
      <c r="C2" s="8" t="s">
        <v>6</v>
      </c>
      <c r="D2" s="8" t="s">
        <v>7</v>
      </c>
      <c r="E2" s="8" t="s">
        <v>0</v>
      </c>
      <c r="F2" s="8" t="s">
        <v>1</v>
      </c>
      <c r="G2" s="8" t="s">
        <v>2</v>
      </c>
      <c r="H2" s="3"/>
      <c r="I2" s="29"/>
      <c r="J2" s="35"/>
      <c r="K2" s="35"/>
      <c r="L2" s="36"/>
      <c r="M2" s="42"/>
      <c r="N2" s="29"/>
      <c r="O2" s="35"/>
      <c r="P2" s="35"/>
      <c r="Q2" s="36"/>
    </row>
    <row r="3" spans="1:17" x14ac:dyDescent="0.25">
      <c r="A3" t="s">
        <v>42</v>
      </c>
      <c r="B3">
        <v>2</v>
      </c>
      <c r="C3" s="45">
        <v>5.8580759999999996</v>
      </c>
      <c r="D3">
        <v>0.51614400000000005</v>
      </c>
      <c r="E3">
        <v>4.913697</v>
      </c>
      <c r="F3">
        <v>6.9706530000000004</v>
      </c>
      <c r="G3">
        <v>5</v>
      </c>
      <c r="I3" s="42"/>
      <c r="J3" s="41"/>
      <c r="K3" s="42"/>
      <c r="L3" s="42"/>
      <c r="M3" s="42"/>
      <c r="N3" s="42"/>
      <c r="O3" s="41"/>
      <c r="P3" s="42"/>
      <c r="Q3" s="42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CanINC_Border Canada</vt:lpstr>
      <vt:lpstr>CanINC_Border NAtlantic</vt:lpstr>
      <vt:lpstr>CanINC_Border SAtlantic</vt:lpstr>
      <vt:lpstr>CanINC_Border Gulf of Mexico</vt:lpstr>
      <vt:lpstr>CanINC_Border Mexico</vt:lpstr>
      <vt:lpstr>CanINC_Border Pacific</vt:lpstr>
      <vt:lpstr>Washington State</vt:lpstr>
      <vt:lpstr>Non-border</vt:lpstr>
      <vt:lpstr>Alaska</vt:lpstr>
      <vt:lpstr>Hawaii</vt:lpstr>
      <vt:lpstr>Region comparison</vt:lpstr>
      <vt:lpstr>Re-aggregated Mexico Border</vt:lpstr>
      <vt:lpstr>Re-aggregated Pacific Border</vt:lpstr>
      <vt:lpstr>Utah 'at risk' estimation</vt:lpstr>
    </vt:vector>
  </TitlesOfParts>
  <Company>FIU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Lopez</dc:creator>
  <cp:lastModifiedBy>Gubbie</cp:lastModifiedBy>
  <dcterms:created xsi:type="dcterms:W3CDTF">2014-09-29T21:23:50Z</dcterms:created>
  <dcterms:modified xsi:type="dcterms:W3CDTF">2017-03-31T13:12:02Z</dcterms:modified>
</cp:coreProperties>
</file>